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6_指宿市【済】\"/>
    </mc:Choice>
  </mc:AlternateContent>
  <workbookProtection workbookAlgorithmName="SHA-512" workbookHashValue="OYUNHl2d6vzu9ZEM844Y2/N8ycZkfrnl+YBo7/KoKd6tLEgBHOktYzO9nCGXHE7m0pxRELQWsaFKR/54hSRCbA==" workbookSaltValue="SLEY6eFG5JP9nBsFdpR9dg==" workbookSpinCount="100000" lockStructure="1"/>
  <bookViews>
    <workbookView xWindow="-12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B10" i="4"/>
  <c r="BB8" i="4"/>
  <c r="AD8" i="4"/>
  <c r="W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<sst xmlns="http://schemas.openxmlformats.org/spreadsheetml/2006/main" count="228" uniqueCount="116">
  <si>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</si>
  <si>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</si>
  <si>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</si>
  <si>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</si>
  <si>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</si>
  <si>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</si>
  <si>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</si>
  <si>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</si>
  <si>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</si>
  <si>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</si>
  <si>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</si>
  <si>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</si>
  <si>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</si>
  <si>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</si>
  <si>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</si>
  <si>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</si>
  <si>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</si>
  <si>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</si>
  <si>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</si>
  <si>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</si>
  <si>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</si>
  <si>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</si>
  <si>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</si>
  <si>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</si>
  <si>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</si>
  <si>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</si>
  <si>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</si>
  <si>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</si>
  <si>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</si>
  <si>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</si>
  <si>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</si>
  <si>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</si>
  <si>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</si>
  <si>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</si>
  <si>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</si>
  <si>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</si>
  <si>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</si>
  <si>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</si>
  <si>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</si>
  <si>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</si>
  <si>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</si>
  <si>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</si>
  <si>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</si>
  <si>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</si>
  <si>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</si>
  <si>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</si>
  <si>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</si>
  <si>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</si>
  <si>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</si>
  <si>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</si>
  <si>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</si>
  <si>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</si>
  <si>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</si>
  <si>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</si>
  <si>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</si>
  <si>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</si>
  <si>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</si>
  <si>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</si>
  <si>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</si>
  <si>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</si>
  <si>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</si>
  <si>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</si>
  <si>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</si>
  <si>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</si>
  <si>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</si>
  <si>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</si>
  <si>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</si>
  <si>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</si>
  <si>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</si>
  <si>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</si>
  <si>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</si>
  <si>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</si>
  <si>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</si>
  <si>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</si>
  <si>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</si>
  <si>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</si>
  <si>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</si>
  <si>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</si>
  <si>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</si>
  <si>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</si>
  <si>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</si>
  <si>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</si>
  <si>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</si>
  <si>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</si>
  <si>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</si>
  <si>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</si>
  <si>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</si>
  <si>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</si>
  <si>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</si>
  <si>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</si>
  <si>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</si>
  <si>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</si>
  <si>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</si>
  <si>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指宿市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</si>
  <si>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</si>
  <si>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</si>
  <si>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</si>
  <si>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</si>
  <si>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</si>
  <si>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</si>
  <si>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</si>
  <si>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</si>
  <si>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</si>
  <si>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</si>
  <si>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</si>
  <si>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</si>
  <si>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</si>
  <si>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</si>
  <si>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</si>
  <si>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</si>
  <si>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</si>
  <si>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</si>
  <si>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</si>
  <si>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現時点での経営状態は良好であるが，コロナの影響もあり，経常収支比率は減少傾向にある。今後も水の需要の減少，既存施設の老朽化による維持管理費用の増加が想定される。また，水道施設等の改築，更新事業に係る費用の増加が見込まれるため，計画的な事業実施や経費の削減，適正な料金設定など一層の経営健全化に努めていく。</t>
    <rPh sb="0" eb="3">
      <t>ゲンジテン</t>
    </rPh>
    <rPh sb="5" eb="7">
      <t>ケイエイ</t>
    </rPh>
    <rPh sb="7" eb="9">
      <t>ジョウタイ</t>
    </rPh>
    <rPh sb="10" eb="12">
      <t>リョウコウ</t>
    </rPh>
    <rPh sb="21" eb="23">
      <t>エイキョウ</t>
    </rPh>
    <rPh sb="27" eb="29">
      <t>ケイジョウ</t>
    </rPh>
    <rPh sb="29" eb="31">
      <t>シュウシ</t>
    </rPh>
    <rPh sb="31" eb="33">
      <t>ヒリツ</t>
    </rPh>
    <rPh sb="34" eb="36">
      <t>ゲンショウ</t>
    </rPh>
    <rPh sb="36" eb="38">
      <t>ケイコウ</t>
    </rPh>
    <rPh sb="42" eb="44">
      <t>コンゴ</t>
    </rPh>
    <rPh sb="45" eb="46">
      <t>ミズ</t>
    </rPh>
    <rPh sb="47" eb="49">
      <t>ジュヨウ</t>
    </rPh>
    <rPh sb="50" eb="52">
      <t>ゲンショウ</t>
    </rPh>
    <rPh sb="53" eb="55">
      <t>キゾン</t>
    </rPh>
    <rPh sb="55" eb="57">
      <t>シセツ</t>
    </rPh>
    <rPh sb="58" eb="60">
      <t>ロウキュウ</t>
    </rPh>
    <rPh sb="60" eb="61">
      <t>カ</t>
    </rPh>
    <rPh sb="64" eb="66">
      <t>イジ</t>
    </rPh>
    <rPh sb="66" eb="68">
      <t>カンリ</t>
    </rPh>
    <rPh sb="68" eb="70">
      <t>ヒヨウ</t>
    </rPh>
    <rPh sb="71" eb="73">
      <t>ゾウカ</t>
    </rPh>
    <rPh sb="74" eb="76">
      <t>ソウテイ</t>
    </rPh>
    <rPh sb="83" eb="85">
      <t>スイドウ</t>
    </rPh>
    <rPh sb="85" eb="87">
      <t>シセツ</t>
    </rPh>
    <rPh sb="87" eb="88">
      <t>トウ</t>
    </rPh>
    <rPh sb="89" eb="91">
      <t>カイチク</t>
    </rPh>
    <rPh sb="92" eb="94">
      <t>コウシン</t>
    </rPh>
    <rPh sb="94" eb="96">
      <t>ジギョウ</t>
    </rPh>
    <rPh sb="97" eb="98">
      <t>カカ</t>
    </rPh>
    <rPh sb="99" eb="101">
      <t>ヒヨウ</t>
    </rPh>
    <rPh sb="102" eb="104">
      <t>ゾウカ</t>
    </rPh>
    <rPh sb="105" eb="107">
      <t>ミコ</t>
    </rPh>
    <rPh sb="113" eb="116">
      <t>ケイカクテキ</t>
    </rPh>
    <rPh sb="117" eb="119">
      <t>ジギョウ</t>
    </rPh>
    <rPh sb="119" eb="121">
      <t>ジッシ</t>
    </rPh>
    <rPh sb="122" eb="124">
      <t>ケイヒ</t>
    </rPh>
    <rPh sb="125" eb="127">
      <t>サクゲン</t>
    </rPh>
    <rPh sb="128" eb="130">
      <t>テキセイ</t>
    </rPh>
    <rPh sb="131" eb="133">
      <t>リョウキン</t>
    </rPh>
    <rPh sb="133" eb="135">
      <t>セッテイ</t>
    </rPh>
    <rPh sb="137" eb="139">
      <t>イッソウ</t>
    </rPh>
    <rPh sb="140" eb="142">
      <t>ケイエイ</t>
    </rPh>
    <rPh sb="142" eb="145">
      <t>ケンゼンカ</t>
    </rPh>
    <rPh sb="146" eb="147">
      <t>ツト</t>
    </rPh>
    <phoneticPr fontId="4"/>
  </si>
  <si>
    <t>①有形固定資産減価償却率は，前年度より僅かに増加している。既存施設の老朽化が進んでおり，計画的な施設の更新等が必要である。
②管路経年化率は，類似団体と比較すると下回っているが経年比較においては増加傾向にあるため，施設更新と合わせた計画的な管路更新を検討していきたい。
③管路更新率は，前年度より大幅に増加している。本市は，施設更新との兼ね合いで管路更新が年度によって大きく変動しているので，今後は投資計画等の見直しを検討する必要がある。</t>
    <rPh sb="14" eb="17">
      <t>ゼンネンド</t>
    </rPh>
    <rPh sb="19" eb="20">
      <t>ワズ</t>
    </rPh>
    <rPh sb="22" eb="24">
      <t>ゾウカ</t>
    </rPh>
    <rPh sb="29" eb="31">
      <t>キゾン</t>
    </rPh>
    <rPh sb="31" eb="33">
      <t>シセツ</t>
    </rPh>
    <rPh sb="34" eb="37">
      <t>ロウキュウカ</t>
    </rPh>
    <rPh sb="38" eb="39">
      <t>スス</t>
    </rPh>
    <rPh sb="44" eb="47">
      <t>ケイカクテキ</t>
    </rPh>
    <rPh sb="48" eb="50">
      <t>シセツ</t>
    </rPh>
    <rPh sb="51" eb="53">
      <t>コウシン</t>
    </rPh>
    <rPh sb="53" eb="54">
      <t>トウ</t>
    </rPh>
    <rPh sb="55" eb="57">
      <t>ヒツヨウ</t>
    </rPh>
    <rPh sb="71" eb="73">
      <t>ルイジ</t>
    </rPh>
    <rPh sb="73" eb="75">
      <t>ダンタイ</t>
    </rPh>
    <rPh sb="76" eb="78">
      <t>ヒカク</t>
    </rPh>
    <rPh sb="81" eb="83">
      <t>シタマワ</t>
    </rPh>
    <rPh sb="88" eb="90">
      <t>ケイネン</t>
    </rPh>
    <rPh sb="90" eb="92">
      <t>ヒカク</t>
    </rPh>
    <rPh sb="97" eb="99">
      <t>ゾウカ</t>
    </rPh>
    <rPh sb="99" eb="101">
      <t>ケイコウ</t>
    </rPh>
    <rPh sb="107" eb="109">
      <t>シセツ</t>
    </rPh>
    <rPh sb="109" eb="111">
      <t>コウシン</t>
    </rPh>
    <rPh sb="112" eb="113">
      <t>ア</t>
    </rPh>
    <rPh sb="116" eb="119">
      <t>ケイカクテキ</t>
    </rPh>
    <rPh sb="120" eb="122">
      <t>カンロ</t>
    </rPh>
    <rPh sb="122" eb="124">
      <t>コウシン</t>
    </rPh>
    <rPh sb="125" eb="127">
      <t>ケントウ</t>
    </rPh>
    <rPh sb="143" eb="146">
      <t>ゼンネンド</t>
    </rPh>
    <rPh sb="148" eb="150">
      <t>オオハバ</t>
    </rPh>
    <rPh sb="151" eb="153">
      <t>ゾウカ</t>
    </rPh>
    <phoneticPr fontId="4"/>
  </si>
  <si>
    <t>①経常収支比率は，前年度より減少しているが単年度の収支が黒字であることを示す100％以上となっている。今後も経営の健全性の確保に努める。　　　③流動比率は，類似団体平均値と比較すると下回っているが，100％以上で短期的な債務に対し支払うことができる資金を有している。また，流動負債に含まれている企業債は，建設改良費に充てており，これらの財源により整備された施設で将来的には給水収益等の増収を見込んでいる。
④企業債残高対給水収益比率は，増加傾向にある。給水収益の減少に対し，施設改築，更新事業の実施により企業債が増加しており，今後も計画的に投資を行っていく予定である。
⑤料金回収率は，前年度と比較して減少しているが，100％以上であり給水に係る費用を給水収益で賄えている状態である。　　　　　　　　　　　　　　　　　　　　　　　⑥給水原価は，類似団体平均値を大きく下回っているが増加傾向にある。水需要が減少傾向にあることから，今後ともより一層の経費削減に取り組む必要がある。
⑦施設利用率は，水需要の減少により減少傾向にある。今後，利用状況，適正規模を把握し利用率向上に努めたい。　　　　　　　　　　　　　　　　　　　　　　⑧有収率は，類似団体平均値より上回っているが，より100％に近づけるため，漏水調査等の対策を今後も続けていきたい。</t>
    <rPh sb="1" eb="3">
      <t>ケイジョウ</t>
    </rPh>
    <rPh sb="3" eb="5">
      <t>シュウシ</t>
    </rPh>
    <rPh sb="5" eb="7">
      <t>ヒリツ</t>
    </rPh>
    <rPh sb="9" eb="12">
      <t>ゼンネンド</t>
    </rPh>
    <rPh sb="14" eb="16">
      <t>ゲンショウ</t>
    </rPh>
    <rPh sb="21" eb="24">
      <t>タンネンド</t>
    </rPh>
    <rPh sb="25" eb="27">
      <t>シュウシ</t>
    </rPh>
    <rPh sb="28" eb="30">
      <t>クロジ</t>
    </rPh>
    <rPh sb="36" eb="37">
      <t>シメ</t>
    </rPh>
    <rPh sb="42" eb="44">
      <t>イジョウ</t>
    </rPh>
    <rPh sb="51" eb="53">
      <t>コンゴ</t>
    </rPh>
    <rPh sb="54" eb="56">
      <t>ケイエイ</t>
    </rPh>
    <rPh sb="57" eb="60">
      <t>ケンゼンセイ</t>
    </rPh>
    <rPh sb="61" eb="63">
      <t>カクホ</t>
    </rPh>
    <rPh sb="64" eb="65">
      <t>ツト</t>
    </rPh>
    <rPh sb="72" eb="74">
      <t>リュウドウ</t>
    </rPh>
    <rPh sb="74" eb="76">
      <t>ヒリツ</t>
    </rPh>
    <rPh sb="78" eb="80">
      <t>ルイジ</t>
    </rPh>
    <rPh sb="80" eb="82">
      <t>ダンタイ</t>
    </rPh>
    <rPh sb="82" eb="85">
      <t>ヘイキンチ</t>
    </rPh>
    <rPh sb="86" eb="88">
      <t>ヒカク</t>
    </rPh>
    <rPh sb="91" eb="93">
      <t>シタマワ</t>
    </rPh>
    <rPh sb="103" eb="105">
      <t>イジョウ</t>
    </rPh>
    <rPh sb="106" eb="109">
      <t>タンキテキ</t>
    </rPh>
    <rPh sb="110" eb="112">
      <t>サイム</t>
    </rPh>
    <rPh sb="113" eb="114">
      <t>タイ</t>
    </rPh>
    <rPh sb="115" eb="117">
      <t>シハラ</t>
    </rPh>
    <rPh sb="124" eb="126">
      <t>シキン</t>
    </rPh>
    <rPh sb="127" eb="128">
      <t>ユウ</t>
    </rPh>
    <rPh sb="136" eb="138">
      <t>リュウドウ</t>
    </rPh>
    <rPh sb="138" eb="140">
      <t>フサイ</t>
    </rPh>
    <rPh sb="141" eb="142">
      <t>フク</t>
    </rPh>
    <rPh sb="147" eb="149">
      <t>キギョウ</t>
    </rPh>
    <rPh sb="149" eb="150">
      <t>サイ</t>
    </rPh>
    <rPh sb="152" eb="154">
      <t>ケンセツ</t>
    </rPh>
    <rPh sb="154" eb="156">
      <t>カイリョウ</t>
    </rPh>
    <rPh sb="156" eb="157">
      <t>ヒ</t>
    </rPh>
    <rPh sb="158" eb="159">
      <t>ア</t>
    </rPh>
    <rPh sb="168" eb="170">
      <t>ザイゲン</t>
    </rPh>
    <rPh sb="173" eb="175">
      <t>セイビ</t>
    </rPh>
    <rPh sb="178" eb="180">
      <t>シセツ</t>
    </rPh>
    <rPh sb="181" eb="184">
      <t>ショウライテキ</t>
    </rPh>
    <rPh sb="186" eb="188">
      <t>キュウスイ</t>
    </rPh>
    <rPh sb="188" eb="190">
      <t>シュウエキ</t>
    </rPh>
    <rPh sb="190" eb="191">
      <t>トウ</t>
    </rPh>
    <rPh sb="192" eb="194">
      <t>ゾウシュウ</t>
    </rPh>
    <rPh sb="195" eb="197">
      <t>ミコ</t>
    </rPh>
    <rPh sb="204" eb="206">
      <t>キギョウ</t>
    </rPh>
    <rPh sb="206" eb="207">
      <t>サイ</t>
    </rPh>
    <rPh sb="207" eb="209">
      <t>ザンダカ</t>
    </rPh>
    <rPh sb="209" eb="210">
      <t>タイ</t>
    </rPh>
    <rPh sb="210" eb="212">
      <t>キュウスイ</t>
    </rPh>
    <rPh sb="212" eb="214">
      <t>シュウエキ</t>
    </rPh>
    <rPh sb="214" eb="216">
      <t>ヒリツ</t>
    </rPh>
    <rPh sb="218" eb="220">
      <t>ゾウカ</t>
    </rPh>
    <rPh sb="220" eb="222">
      <t>ケイコウ</t>
    </rPh>
    <rPh sb="226" eb="228">
      <t>キュウスイ</t>
    </rPh>
    <rPh sb="228" eb="230">
      <t>シュウエキ</t>
    </rPh>
    <rPh sb="231" eb="233">
      <t>ゲンショウ</t>
    </rPh>
    <rPh sb="234" eb="235">
      <t>タイ</t>
    </rPh>
    <rPh sb="237" eb="239">
      <t>シセツ</t>
    </rPh>
    <rPh sb="239" eb="241">
      <t>カイチク</t>
    </rPh>
    <rPh sb="242" eb="244">
      <t>コウシン</t>
    </rPh>
    <rPh sb="244" eb="246">
      <t>ジギョウ</t>
    </rPh>
    <rPh sb="247" eb="249">
      <t>ジッシ</t>
    </rPh>
    <rPh sb="252" eb="254">
      <t>キギョウ</t>
    </rPh>
    <rPh sb="254" eb="255">
      <t>サイ</t>
    </rPh>
    <rPh sb="256" eb="258">
      <t>ゾウカ</t>
    </rPh>
    <rPh sb="263" eb="265">
      <t>コンゴ</t>
    </rPh>
    <rPh sb="266" eb="269">
      <t>ケイカクテキ</t>
    </rPh>
    <rPh sb="270" eb="272">
      <t>トウシ</t>
    </rPh>
    <rPh sb="273" eb="274">
      <t>オコナ</t>
    </rPh>
    <rPh sb="278" eb="280">
      <t>ヨテイ</t>
    </rPh>
    <rPh sb="286" eb="288">
      <t>リョウキン</t>
    </rPh>
    <rPh sb="288" eb="290">
      <t>カイシュウ</t>
    </rPh>
    <rPh sb="290" eb="291">
      <t>リツ</t>
    </rPh>
    <rPh sb="293" eb="296">
      <t>ゼンネンド</t>
    </rPh>
    <rPh sb="297" eb="299">
      <t>ヒカク</t>
    </rPh>
    <rPh sb="301" eb="303">
      <t>ゲンショウ</t>
    </rPh>
    <rPh sb="313" eb="315">
      <t>イジョウ</t>
    </rPh>
    <rPh sb="318" eb="320">
      <t>キュウスイ</t>
    </rPh>
    <rPh sb="321" eb="322">
      <t>カカ</t>
    </rPh>
    <rPh sb="323" eb="325">
      <t>ヒヨウ</t>
    </rPh>
    <rPh sb="326" eb="328">
      <t>キュウスイ</t>
    </rPh>
    <rPh sb="328" eb="330">
      <t>シュウエキ</t>
    </rPh>
    <rPh sb="331" eb="332">
      <t>マカナ</t>
    </rPh>
    <rPh sb="336" eb="338">
      <t>ジョウタイ</t>
    </rPh>
    <rPh sb="366" eb="368">
      <t>キュウスイ</t>
    </rPh>
    <rPh sb="368" eb="370">
      <t>ゲンカ</t>
    </rPh>
    <rPh sb="372" eb="374">
      <t>ルイジ</t>
    </rPh>
    <rPh sb="374" eb="376">
      <t>ダンタイ</t>
    </rPh>
    <rPh sb="376" eb="379">
      <t>ヘイキンチ</t>
    </rPh>
    <rPh sb="380" eb="381">
      <t>オオ</t>
    </rPh>
    <rPh sb="383" eb="385">
      <t>シタマワ</t>
    </rPh>
    <rPh sb="390" eb="392">
      <t>ゾウカ</t>
    </rPh>
    <rPh sb="392" eb="394">
      <t>ケイコウ</t>
    </rPh>
    <rPh sb="398" eb="399">
      <t>ミズ</t>
    </rPh>
    <rPh sb="399" eb="401">
      <t>ジュヨウ</t>
    </rPh>
    <rPh sb="402" eb="404">
      <t>ゲンショウ</t>
    </rPh>
    <rPh sb="404" eb="406">
      <t>ケイコウ</t>
    </rPh>
    <rPh sb="414" eb="416">
      <t>コンゴ</t>
    </rPh>
    <rPh sb="420" eb="422">
      <t>イッソウ</t>
    </rPh>
    <rPh sb="423" eb="425">
      <t>ケイヒ</t>
    </rPh>
    <rPh sb="425" eb="427">
      <t>サクゲン</t>
    </rPh>
    <rPh sb="428" eb="429">
      <t>ト</t>
    </rPh>
    <rPh sb="430" eb="431">
      <t>ク</t>
    </rPh>
    <rPh sb="432" eb="434">
      <t>ヒツヨウ</t>
    </rPh>
    <rPh sb="440" eb="442">
      <t>シセツ</t>
    </rPh>
    <rPh sb="442" eb="444">
      <t>リヨウ</t>
    </rPh>
    <rPh sb="444" eb="445">
      <t>リツ</t>
    </rPh>
    <rPh sb="447" eb="448">
      <t>ミズ</t>
    </rPh>
    <rPh sb="448" eb="450">
      <t>ジュヨウ</t>
    </rPh>
    <rPh sb="451" eb="453">
      <t>ゲンショウ</t>
    </rPh>
    <rPh sb="456" eb="458">
      <t>ゲンショウ</t>
    </rPh>
    <rPh sb="458" eb="460">
      <t>ケイコウ</t>
    </rPh>
    <rPh sb="464" eb="466">
      <t>コンゴ</t>
    </rPh>
    <rPh sb="467" eb="469">
      <t>リヨウ</t>
    </rPh>
    <rPh sb="469" eb="471">
      <t>ジョウキョウ</t>
    </rPh>
    <rPh sb="472" eb="474">
      <t>テキセイ</t>
    </rPh>
    <rPh sb="474" eb="476">
      <t>キボ</t>
    </rPh>
    <rPh sb="477" eb="479">
      <t>ハアク</t>
    </rPh>
    <rPh sb="480" eb="483">
      <t>リヨウリツ</t>
    </rPh>
    <rPh sb="483" eb="485">
      <t>コウジョウ</t>
    </rPh>
    <rPh sb="486" eb="487">
      <t>ツト</t>
    </rPh>
    <rPh sb="514" eb="517">
      <t>ユウシュウリツ</t>
    </rPh>
    <rPh sb="519" eb="521">
      <t>ルイジ</t>
    </rPh>
    <rPh sb="521" eb="523">
      <t>ダンタイ</t>
    </rPh>
    <rPh sb="523" eb="526">
      <t>ヘイキンチ</t>
    </rPh>
    <rPh sb="528" eb="530">
      <t>ウワマワ</t>
    </rPh>
    <rPh sb="543" eb="544">
      <t>チカ</t>
    </rPh>
    <rPh sb="550" eb="552">
      <t>ロウスイ</t>
    </rPh>
    <rPh sb="552" eb="554">
      <t>チョウサ</t>
    </rPh>
    <rPh sb="554" eb="555">
      <t>トウ</t>
    </rPh>
    <rPh sb="556" eb="558">
      <t>タイサク</t>
    </rPh>
    <rPh sb="559" eb="561">
      <t>コンゴ</t>
    </rPh>
    <rPh sb="562" eb="56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</si>
</sst>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0.26</c:v>
                </c:pt>
                <c:pt idx="1">
                  <c:v>0.34</c:v>
                </c:pt>
                <c:pt idx="2">
                  <c:v>0.5</c:v>
                </c:pt>
                <c:pt idx="3">
                  <c:v>0.39</c:v>
                </c:pt>
                <c:pt idx="4">
                  <c:v>0.74</c:v>
                </c:pt>
              </c:numCache>
            </c:numRef>
          </c:val>
          <c:extLst>
            <c:ext xmlns:c16="http://schemas.microsoft.com/office/drawing/2014/chart" uri="{C3380CC4-5D6E-409C-BE32-E72D297353CC}">
              <c16:uniqueId val="{00000000-CA6F-4AC3-8C29-4DA9E52CCC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CA6F-4AC3-8C29-4DA9E52CCC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53.26</c:v>
                </c:pt>
                <c:pt idx="1">
                  <c:v>61.57</c:v>
                </c:pt>
                <c:pt idx="2">
                  <c:v>50.91</c:v>
                </c:pt>
                <c:pt idx="3">
                  <c:v>49.72</c:v>
                </c:pt>
                <c:pt idx="4">
                  <c:v>48.39</c:v>
                </c:pt>
              </c:numCache>
            </c:numRef>
          </c:val>
          <c:extLst>
            <c:ext xmlns:c16="http://schemas.microsoft.com/office/drawing/2014/chart" uri="{C3380CC4-5D6E-409C-BE32-E72D297353CC}">
              <c16:uniqueId val="{00000000-4D9F-4260-9FB2-935ACB68E1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4D9F-4260-9FB2-935ACB68E1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86.72</c:v>
                </c:pt>
                <c:pt idx="1">
                  <c:v>74.209999999999994</c:v>
                </c:pt>
                <c:pt idx="2">
                  <c:v>88.88</c:v>
                </c:pt>
                <c:pt idx="3">
                  <c:v>88.38</c:v>
                </c:pt>
                <c:pt idx="4">
                  <c:v>88.64</c:v>
                </c:pt>
              </c:numCache>
            </c:numRef>
          </c:val>
          <c:extLst>
            <c:ext xmlns:c16="http://schemas.microsoft.com/office/drawing/2014/chart" uri="{C3380CC4-5D6E-409C-BE32-E72D297353CC}">
              <c16:uniqueId val="{00000000-799A-4E2A-9C51-F9F4D68CF8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799A-4E2A-9C51-F9F4D68CF8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115.9</c:v>
                </c:pt>
                <c:pt idx="1">
                  <c:v>115.89</c:v>
                </c:pt>
                <c:pt idx="2">
                  <c:v>116.74</c:v>
                </c:pt>
                <c:pt idx="3">
                  <c:v>109.82</c:v>
                </c:pt>
                <c:pt idx="4">
                  <c:v>105.38</c:v>
                </c:pt>
              </c:numCache>
            </c:numRef>
          </c:val>
          <c:extLst>
            <c:ext xmlns:c16="http://schemas.microsoft.com/office/drawing/2014/chart" uri="{C3380CC4-5D6E-409C-BE32-E72D297353CC}">
              <c16:uniqueId val="{00000000-AEC5-46EF-B014-85610D789B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AEC5-46EF-B014-85610D789B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49.36</c:v>
                </c:pt>
                <c:pt idx="1">
                  <c:v>50.6</c:v>
                </c:pt>
                <c:pt idx="2">
                  <c:v>52.16</c:v>
                </c:pt>
                <c:pt idx="3">
                  <c:v>50.65</c:v>
                </c:pt>
                <c:pt idx="4">
                  <c:v>51.09</c:v>
                </c:pt>
              </c:numCache>
            </c:numRef>
          </c:val>
          <c:extLst>
            <c:ext xmlns:c16="http://schemas.microsoft.com/office/drawing/2014/chart" uri="{C3380CC4-5D6E-409C-BE32-E72D297353CC}">
              <c16:uniqueId val="{00000000-773A-40A9-81F9-698F6ED0D0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773A-40A9-81F9-698F6ED0D0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7.73</c:v>
                </c:pt>
                <c:pt idx="1">
                  <c:v>9.43</c:v>
                </c:pt>
                <c:pt idx="2">
                  <c:v>10.52</c:v>
                </c:pt>
                <c:pt idx="3">
                  <c:v>12</c:v>
                </c:pt>
                <c:pt idx="4">
                  <c:v>14.35</c:v>
                </c:pt>
              </c:numCache>
            </c:numRef>
          </c:val>
          <c:extLst>
            <c:ext xmlns:c16="http://schemas.microsoft.com/office/drawing/2014/chart" uri="{C3380CC4-5D6E-409C-BE32-E72D297353CC}">
              <c16:uniqueId val="{00000000-AA37-4A04-A91A-DB81D61B34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AA37-4A04-A91A-DB81D61B34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0F-4D72-8187-EEEA22E26D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C00F-4D72-8187-EEEA22E26D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266.57</c:v>
                </c:pt>
                <c:pt idx="1">
                  <c:v>265.14</c:v>
                </c:pt>
                <c:pt idx="2">
                  <c:v>240.73</c:v>
                </c:pt>
                <c:pt idx="3">
                  <c:v>167.22</c:v>
                </c:pt>
                <c:pt idx="4">
                  <c:v>190.49</c:v>
                </c:pt>
              </c:numCache>
            </c:numRef>
          </c:val>
          <c:extLst>
            <c:ext xmlns:c16="http://schemas.microsoft.com/office/drawing/2014/chart" uri="{C3380CC4-5D6E-409C-BE32-E72D297353CC}">
              <c16:uniqueId val="{00000000-DD28-4E3C-95FA-0F62F87A38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DD28-4E3C-95FA-0F62F87A38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289.89</c:v>
                </c:pt>
                <c:pt idx="1">
                  <c:v>280.86</c:v>
                </c:pt>
                <c:pt idx="2">
                  <c:v>297.14</c:v>
                </c:pt>
                <c:pt idx="3">
                  <c:v>348.46</c:v>
                </c:pt>
                <c:pt idx="4">
                  <c:v>409.5</c:v>
                </c:pt>
              </c:numCache>
            </c:numRef>
          </c:val>
          <c:extLst>
            <c:ext xmlns:c16="http://schemas.microsoft.com/office/drawing/2014/chart" uri="{C3380CC4-5D6E-409C-BE32-E72D297353CC}">
              <c16:uniqueId val="{00000000-83C8-4252-B0E3-0FCBF9AC3E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83C8-4252-B0E3-0FCBF9AC3E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114.8</c:v>
                </c:pt>
                <c:pt idx="1">
                  <c:v>114.69</c:v>
                </c:pt>
                <c:pt idx="2">
                  <c:v>112.51</c:v>
                </c:pt>
                <c:pt idx="3">
                  <c:v>106.66</c:v>
                </c:pt>
                <c:pt idx="4">
                  <c:v>101.56</c:v>
                </c:pt>
              </c:numCache>
            </c:numRef>
          </c:val>
          <c:extLst>
            <c:ext xmlns:c16="http://schemas.microsoft.com/office/drawing/2014/chart" uri="{C3380CC4-5D6E-409C-BE32-E72D297353CC}">
              <c16:uniqueId val="{00000000-069F-47DF-8132-1AD63948A9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069F-47DF-8132-1AD63948A9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92.3</c:v>
                </c:pt>
                <c:pt idx="1">
                  <c:v>92.65</c:v>
                </c:pt>
                <c:pt idx="2">
                  <c:v>94.02</c:v>
                </c:pt>
                <c:pt idx="3">
                  <c:v>99.32</c:v>
                </c:pt>
                <c:pt idx="4">
                  <c:v>103.24</c:v>
                </c:pt>
              </c:numCache>
            </c:numRef>
          </c:val>
          <c:extLst>
            <c:ext xmlns:c16="http://schemas.microsoft.com/office/drawing/2014/chart" uri="{C3380CC4-5D6E-409C-BE32-E72D297353CC}">
              <c16:uniqueId val="{00000000-8067-4706-887D-8A97DF1B96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8067-4706-887D-8A97DF1B96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鹿児島県　指宿市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A5</v>
      </c>
      <c r="X8" s="84"/>
      <c r="Y8" s="84"/>
      <c r="Z8" s="84"/>
      <c r="AA8" s="84"/>
      <c r="AB8" s="84"/>
      <c r="AC8" s="84"/>
      <c r="AD8" s="84" t="str">
        <f>データ!$M$6</f>
        <v>非設置</v>
      </c>
      <c r="AE8" s="84"/>
      <c r="AF8" s="84"/>
      <c r="AG8" s="84"/>
      <c r="AH8" s="84"/>
      <c r="AI8" s="84"/>
      <c r="AJ8" s="84"/>
      <c r="AK8" s="4"/>
      <c r="AL8" s="72">
        <f>データ!$R$6</f>
        <v>39763</v>
      </c>
      <c r="AM8" s="72"/>
      <c r="AN8" s="72"/>
      <c r="AO8" s="72"/>
      <c r="AP8" s="72"/>
      <c r="AQ8" s="72"/>
      <c r="AR8" s="72"/>
      <c r="AS8" s="72"/>
      <c r="AT8" s="68">
        <f>データ!$S$6</f>
        <v>148.84</v>
      </c>
      <c r="AU8" s="69"/>
      <c r="AV8" s="69"/>
      <c r="AW8" s="69"/>
      <c r="AX8" s="69"/>
      <c r="AY8" s="69"/>
      <c r="AZ8" s="69"/>
      <c r="BA8" s="69"/>
      <c r="BB8" s="71">
        <f>データ!$T$6</f>
        <v>267.14999999999998</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65.33</v>
      </c>
      <c r="J10" s="69"/>
      <c r="K10" s="69"/>
      <c r="L10" s="69"/>
      <c r="M10" s="69"/>
      <c r="N10" s="69"/>
      <c r="O10" s="70"/>
      <c r="P10" s="71">
        <f>データ!$P$6</f>
        <v>99.5</v>
      </c>
      <c r="Q10" s="71"/>
      <c r="R10" s="71"/>
      <c r="S10" s="71"/>
      <c r="T10" s="71"/>
      <c r="U10" s="71"/>
      <c r="V10" s="71"/>
      <c r="W10" s="72">
        <f>データ!$Q$6</f>
        <v>1760</v>
      </c>
      <c r="X10" s="72"/>
      <c r="Y10" s="72"/>
      <c r="Z10" s="72"/>
      <c r="AA10" s="72"/>
      <c r="AB10" s="72"/>
      <c r="AC10" s="72"/>
      <c r="AD10" s="2"/>
      <c r="AE10" s="2"/>
      <c r="AF10" s="2"/>
      <c r="AG10" s="2"/>
      <c r="AH10" s="4"/>
      <c r="AI10" s="4"/>
      <c r="AJ10" s="4"/>
      <c r="AK10" s="4"/>
      <c r="AL10" s="72">
        <f>データ!$U$6</f>
        <v>39147</v>
      </c>
      <c r="AM10" s="72"/>
      <c r="AN10" s="72"/>
      <c r="AO10" s="72"/>
      <c r="AP10" s="72"/>
      <c r="AQ10" s="72"/>
      <c r="AR10" s="72"/>
      <c r="AS10" s="72"/>
      <c r="AT10" s="68">
        <f>データ!$V$6</f>
        <v>76.599999999999994</v>
      </c>
      <c r="AU10" s="69"/>
      <c r="AV10" s="69"/>
      <c r="AW10" s="69"/>
      <c r="AX10" s="69"/>
      <c r="AY10" s="69"/>
      <c r="AZ10" s="69"/>
      <c r="BA10" s="69"/>
      <c r="BB10" s="71">
        <f>データ!$W$6</f>
        <v>511.06</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115</v>
      </c>
      <c r="BM16" s="65"/>
      <c r="BN16" s="65"/>
      <c r="BO16" s="65"/>
      <c r="BP16" s="65"/>
      <c r="BQ16" s="65"/>
      <c r="BR16" s="65"/>
      <c r="BS16" s="65"/>
      <c r="BT16" s="65"/>
      <c r="BU16" s="65"/>
      <c r="BV16" s="65"/>
      <c r="BW16" s="65"/>
      <c r="BX16" s="65"/>
      <c r="BY16" s="65"/>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65"/>
      <c r="BN17" s="65"/>
      <c r="BO17" s="65"/>
      <c r="BP17" s="65"/>
      <c r="BQ17" s="65"/>
      <c r="BR17" s="65"/>
      <c r="BS17" s="65"/>
      <c r="BT17" s="65"/>
      <c r="BU17" s="65"/>
      <c r="BV17" s="65"/>
      <c r="BW17" s="65"/>
      <c r="BX17" s="65"/>
      <c r="BY17" s="65"/>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65"/>
      <c r="BN18" s="65"/>
      <c r="BO18" s="65"/>
      <c r="BP18" s="65"/>
      <c r="BQ18" s="65"/>
      <c r="BR18" s="65"/>
      <c r="BS18" s="65"/>
      <c r="BT18" s="65"/>
      <c r="BU18" s="65"/>
      <c r="BV18" s="65"/>
      <c r="BW18" s="65"/>
      <c r="BX18" s="65"/>
      <c r="BY18" s="65"/>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65"/>
      <c r="BN19" s="65"/>
      <c r="BO19" s="65"/>
      <c r="BP19" s="65"/>
      <c r="BQ19" s="65"/>
      <c r="BR19" s="65"/>
      <c r="BS19" s="65"/>
      <c r="BT19" s="65"/>
      <c r="BU19" s="65"/>
      <c r="BV19" s="65"/>
      <c r="BW19" s="65"/>
      <c r="BX19" s="65"/>
      <c r="BY19" s="65"/>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65"/>
      <c r="BN20" s="65"/>
      <c r="BO20" s="65"/>
      <c r="BP20" s="65"/>
      <c r="BQ20" s="65"/>
      <c r="BR20" s="65"/>
      <c r="BS20" s="65"/>
      <c r="BT20" s="65"/>
      <c r="BU20" s="65"/>
      <c r="BV20" s="65"/>
      <c r="BW20" s="65"/>
      <c r="BX20" s="65"/>
      <c r="BY20" s="65"/>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65"/>
      <c r="BN21" s="65"/>
      <c r="BO21" s="65"/>
      <c r="BP21" s="65"/>
      <c r="BQ21" s="65"/>
      <c r="BR21" s="65"/>
      <c r="BS21" s="65"/>
      <c r="BT21" s="65"/>
      <c r="BU21" s="65"/>
      <c r="BV21" s="65"/>
      <c r="BW21" s="65"/>
      <c r="BX21" s="65"/>
      <c r="BY21" s="65"/>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65"/>
      <c r="BN22" s="65"/>
      <c r="BO22" s="65"/>
      <c r="BP22" s="65"/>
      <c r="BQ22" s="65"/>
      <c r="BR22" s="65"/>
      <c r="BS22" s="65"/>
      <c r="BT22" s="65"/>
      <c r="BU22" s="65"/>
      <c r="BV22" s="65"/>
      <c r="BW22" s="65"/>
      <c r="BX22" s="65"/>
      <c r="BY22" s="65"/>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65"/>
      <c r="BN23" s="65"/>
      <c r="BO23" s="65"/>
      <c r="BP23" s="65"/>
      <c r="BQ23" s="65"/>
      <c r="BR23" s="65"/>
      <c r="BS23" s="65"/>
      <c r="BT23" s="65"/>
      <c r="BU23" s="65"/>
      <c r="BV23" s="65"/>
      <c r="BW23" s="65"/>
      <c r="BX23" s="65"/>
      <c r="BY23" s="65"/>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65"/>
      <c r="BN24" s="65"/>
      <c r="BO24" s="65"/>
      <c r="BP24" s="65"/>
      <c r="BQ24" s="65"/>
      <c r="BR24" s="65"/>
      <c r="BS24" s="65"/>
      <c r="BT24" s="65"/>
      <c r="BU24" s="65"/>
      <c r="BV24" s="65"/>
      <c r="BW24" s="65"/>
      <c r="BX24" s="65"/>
      <c r="BY24" s="65"/>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65"/>
      <c r="BN25" s="65"/>
      <c r="BO25" s="65"/>
      <c r="BP25" s="65"/>
      <c r="BQ25" s="65"/>
      <c r="BR25" s="65"/>
      <c r="BS25" s="65"/>
      <c r="BT25" s="65"/>
      <c r="BU25" s="65"/>
      <c r="BV25" s="65"/>
      <c r="BW25" s="65"/>
      <c r="BX25" s="65"/>
      <c r="BY25" s="65"/>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65"/>
      <c r="BN26" s="65"/>
      <c r="BO26" s="65"/>
      <c r="BP26" s="65"/>
      <c r="BQ26" s="65"/>
      <c r="BR26" s="65"/>
      <c r="BS26" s="65"/>
      <c r="BT26" s="65"/>
      <c r="BU26" s="65"/>
      <c r="BV26" s="65"/>
      <c r="BW26" s="65"/>
      <c r="BX26" s="65"/>
      <c r="BY26" s="65"/>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65"/>
      <c r="BN27" s="65"/>
      <c r="BO27" s="65"/>
      <c r="BP27" s="65"/>
      <c r="BQ27" s="65"/>
      <c r="BR27" s="65"/>
      <c r="BS27" s="65"/>
      <c r="BT27" s="65"/>
      <c r="BU27" s="65"/>
      <c r="BV27" s="65"/>
      <c r="BW27" s="65"/>
      <c r="BX27" s="65"/>
      <c r="BY27" s="65"/>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65"/>
      <c r="BN28" s="65"/>
      <c r="BO28" s="65"/>
      <c r="BP28" s="65"/>
      <c r="BQ28" s="65"/>
      <c r="BR28" s="65"/>
      <c r="BS28" s="65"/>
      <c r="BT28" s="65"/>
      <c r="BU28" s="65"/>
      <c r="BV28" s="65"/>
      <c r="BW28" s="65"/>
      <c r="BX28" s="65"/>
      <c r="BY28" s="65"/>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65"/>
      <c r="BN29" s="65"/>
      <c r="BO29" s="65"/>
      <c r="BP29" s="65"/>
      <c r="BQ29" s="65"/>
      <c r="BR29" s="65"/>
      <c r="BS29" s="65"/>
      <c r="BT29" s="65"/>
      <c r="BU29" s="65"/>
      <c r="BV29" s="65"/>
      <c r="BW29" s="65"/>
      <c r="BX29" s="65"/>
      <c r="BY29" s="65"/>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65"/>
      <c r="BN30" s="65"/>
      <c r="BO30" s="65"/>
      <c r="BP30" s="65"/>
      <c r="BQ30" s="65"/>
      <c r="BR30" s="65"/>
      <c r="BS30" s="65"/>
      <c r="BT30" s="65"/>
      <c r="BU30" s="65"/>
      <c r="BV30" s="65"/>
      <c r="BW30" s="65"/>
      <c r="BX30" s="65"/>
      <c r="BY30" s="65"/>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65"/>
      <c r="BN31" s="65"/>
      <c r="BO31" s="65"/>
      <c r="BP31" s="65"/>
      <c r="BQ31" s="65"/>
      <c r="BR31" s="65"/>
      <c r="BS31" s="65"/>
      <c r="BT31" s="65"/>
      <c r="BU31" s="65"/>
      <c r="BV31" s="65"/>
      <c r="BW31" s="65"/>
      <c r="BX31" s="65"/>
      <c r="BY31" s="65"/>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65"/>
      <c r="BN32" s="65"/>
      <c r="BO32" s="65"/>
      <c r="BP32" s="65"/>
      <c r="BQ32" s="65"/>
      <c r="BR32" s="65"/>
      <c r="BS32" s="65"/>
      <c r="BT32" s="65"/>
      <c r="BU32" s="65"/>
      <c r="BV32" s="65"/>
      <c r="BW32" s="65"/>
      <c r="BX32" s="65"/>
      <c r="BY32" s="65"/>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65"/>
      <c r="BN33" s="65"/>
      <c r="BO33" s="65"/>
      <c r="BP33" s="65"/>
      <c r="BQ33" s="65"/>
      <c r="BR33" s="65"/>
      <c r="BS33" s="65"/>
      <c r="BT33" s="65"/>
      <c r="BU33" s="65"/>
      <c r="BV33" s="65"/>
      <c r="BW33" s="65"/>
      <c r="BX33" s="65"/>
      <c r="BY33" s="65"/>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65"/>
      <c r="BN34" s="65"/>
      <c r="BO34" s="65"/>
      <c r="BP34" s="65"/>
      <c r="BQ34" s="65"/>
      <c r="BR34" s="65"/>
      <c r="BS34" s="65"/>
      <c r="BT34" s="65"/>
      <c r="BU34" s="65"/>
      <c r="BV34" s="65"/>
      <c r="BW34" s="65"/>
      <c r="BX34" s="65"/>
      <c r="BY34" s="65"/>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65"/>
      <c r="BN35" s="65"/>
      <c r="BO35" s="65"/>
      <c r="BP35" s="65"/>
      <c r="BQ35" s="65"/>
      <c r="BR35" s="65"/>
      <c r="BS35" s="65"/>
      <c r="BT35" s="65"/>
      <c r="BU35" s="65"/>
      <c r="BV35" s="65"/>
      <c r="BW35" s="65"/>
      <c r="BX35" s="65"/>
      <c r="BY35" s="65"/>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65"/>
      <c r="BN36" s="65"/>
      <c r="BO36" s="65"/>
      <c r="BP36" s="65"/>
      <c r="BQ36" s="65"/>
      <c r="BR36" s="65"/>
      <c r="BS36" s="65"/>
      <c r="BT36" s="65"/>
      <c r="BU36" s="65"/>
      <c r="BV36" s="65"/>
      <c r="BW36" s="65"/>
      <c r="BX36" s="65"/>
      <c r="BY36" s="65"/>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65"/>
      <c r="BN37" s="65"/>
      <c r="BO37" s="65"/>
      <c r="BP37" s="65"/>
      <c r="BQ37" s="65"/>
      <c r="BR37" s="65"/>
      <c r="BS37" s="65"/>
      <c r="BT37" s="65"/>
      <c r="BU37" s="65"/>
      <c r="BV37" s="65"/>
      <c r="BW37" s="65"/>
      <c r="BX37" s="65"/>
      <c r="BY37" s="65"/>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65"/>
      <c r="BN38" s="65"/>
      <c r="BO38" s="65"/>
      <c r="BP38" s="65"/>
      <c r="BQ38" s="65"/>
      <c r="BR38" s="65"/>
      <c r="BS38" s="65"/>
      <c r="BT38" s="65"/>
      <c r="BU38" s="65"/>
      <c r="BV38" s="65"/>
      <c r="BW38" s="65"/>
      <c r="BX38" s="65"/>
      <c r="BY38" s="65"/>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65"/>
      <c r="BN39" s="65"/>
      <c r="BO39" s="65"/>
      <c r="BP39" s="65"/>
      <c r="BQ39" s="65"/>
      <c r="BR39" s="65"/>
      <c r="BS39" s="65"/>
      <c r="BT39" s="65"/>
      <c r="BU39" s="65"/>
      <c r="BV39" s="65"/>
      <c r="BW39" s="65"/>
      <c r="BX39" s="65"/>
      <c r="BY39" s="65"/>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65"/>
      <c r="BN40" s="65"/>
      <c r="BO40" s="65"/>
      <c r="BP40" s="65"/>
      <c r="BQ40" s="65"/>
      <c r="BR40" s="65"/>
      <c r="BS40" s="65"/>
      <c r="BT40" s="65"/>
      <c r="BU40" s="65"/>
      <c r="BV40" s="65"/>
      <c r="BW40" s="65"/>
      <c r="BX40" s="65"/>
      <c r="BY40" s="65"/>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65"/>
      <c r="BN41" s="65"/>
      <c r="BO41" s="65"/>
      <c r="BP41" s="65"/>
      <c r="BQ41" s="65"/>
      <c r="BR41" s="65"/>
      <c r="BS41" s="65"/>
      <c r="BT41" s="65"/>
      <c r="BU41" s="65"/>
      <c r="BV41" s="65"/>
      <c r="BW41" s="65"/>
      <c r="BX41" s="65"/>
      <c r="BY41" s="65"/>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65"/>
      <c r="BN42" s="65"/>
      <c r="BO42" s="65"/>
      <c r="BP42" s="65"/>
      <c r="BQ42" s="65"/>
      <c r="BR42" s="65"/>
      <c r="BS42" s="65"/>
      <c r="BT42" s="65"/>
      <c r="BU42" s="65"/>
      <c r="BV42" s="65"/>
      <c r="BW42" s="65"/>
      <c r="BX42" s="65"/>
      <c r="BY42" s="65"/>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65"/>
      <c r="BN43" s="65"/>
      <c r="BO43" s="65"/>
      <c r="BP43" s="65"/>
      <c r="BQ43" s="65"/>
      <c r="BR43" s="65"/>
      <c r="BS43" s="65"/>
      <c r="BT43" s="65"/>
      <c r="BU43" s="65"/>
      <c r="BV43" s="65"/>
      <c r="BW43" s="65"/>
      <c r="BX43" s="65"/>
      <c r="BY43" s="65"/>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65"/>
      <c r="BN44" s="65"/>
      <c r="BO44" s="65"/>
      <c r="BP44" s="65"/>
      <c r="BQ44" s="65"/>
      <c r="BR44" s="65"/>
      <c r="BS44" s="65"/>
      <c r="BT44" s="65"/>
      <c r="BU44" s="65"/>
      <c r="BV44" s="65"/>
      <c r="BW44" s="65"/>
      <c r="BX44" s="65"/>
      <c r="BY44" s="65"/>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eUOp7cbiXwAhd/MksR1/JwWu+fy7TywTAsCWpIZDS3/j1y4nWN6N8LUxNCCjqIsa9/GpA/PbdMUsAsXWrJp5g==" saltValue="PWT2lN3ptsrvAEOxkSNdz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462101</v>
      </c>
      <c r="D6" s="34">
        <f t="shared" si="3"/>
        <v>46</v>
      </c>
      <c r="E6" s="34">
        <f t="shared" si="3"/>
        <v>1</v>
      </c>
      <c r="F6" s="34">
        <f t="shared" si="3"/>
        <v>0</v>
      </c>
      <c r="G6" s="34">
        <f t="shared" si="3"/>
        <v>1</v>
      </c>
      <c r="H6" s="34" t="str">
        <f t="shared" si="3"/>
        <v>鹿児島県　指宿市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65.33</v>
      </c>
      <c r="P6" s="35">
        <f t="shared" si="3"/>
        <v>99.5</v>
      </c>
      <c r="Q6" s="35">
        <f t="shared" si="3"/>
        <v>1760</v>
      </c>
      <c r="R6" s="35">
        <f t="shared" si="3"/>
        <v>39763</v>
      </c>
      <c r="S6" s="35">
        <f t="shared" si="3"/>
        <v>148.84</v>
      </c>
      <c r="T6" s="35">
        <f t="shared" si="3"/>
        <v>267.14999999999998</v>
      </c>
      <c r="U6" s="35">
        <f t="shared" si="3"/>
        <v>39147</v>
      </c>
      <c r="V6" s="35">
        <f t="shared" si="3"/>
        <v>76.599999999999994</v>
      </c>
      <c r="W6" s="35">
        <f t="shared" si="3"/>
        <v>511.06</v>
      </c>
      <c r="X6" s="36">
        <f>IF(X7="",NA(),X7)</f>
        <v>115.9</v>
      </c>
      <c r="Y6" s="36">
        <f t="shared" ref="Y6:AG6" si="4">IF(Y7="",NA(),Y7)</f>
        <v>115.89</v>
      </c>
      <c r="Z6" s="36">
        <f t="shared" si="4"/>
        <v>116.74</v>
      </c>
      <c r="AA6" s="36">
        <f t="shared" si="4"/>
        <v>109.82</v>
      </c>
      <c r="AB6" s="36">
        <f t="shared" si="4"/>
        <v>105.38</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266.57</v>
      </c>
      <c r="AU6" s="36">
        <f t="shared" ref="AU6:BC6" si="6">IF(AU7="",NA(),AU7)</f>
        <v>265.14</v>
      </c>
      <c r="AV6" s="36">
        <f t="shared" si="6"/>
        <v>240.73</v>
      </c>
      <c r="AW6" s="36">
        <f t="shared" si="6"/>
        <v>167.22</v>
      </c>
      <c r="AX6" s="36">
        <f t="shared" si="6"/>
        <v>190.49</v>
      </c>
      <c r="AY6" s="36">
        <f t="shared" si="6"/>
        <v>377.63</v>
      </c>
      <c r="AZ6" s="36">
        <f t="shared" si="6"/>
        <v>357.34</v>
      </c>
      <c r="BA6" s="36">
        <f t="shared" si="6"/>
        <v>366.03</v>
      </c>
      <c r="BB6" s="36">
        <f t="shared" si="6"/>
        <v>365.18</v>
      </c>
      <c r="BC6" s="36">
        <f t="shared" si="6"/>
        <v>327.77</v>
      </c>
      <c r="BD6" s="35" t="str">
        <f>IF(BD7="","",IF(BD7="-","【-】","【"&amp;SUBSTITUTE(TEXT(BD7,"#,##0.00"),"-","△")&amp;"】"))</f>
        <v>【260.31】</v>
      </c>
      <c r="BE6" s="36">
        <f>IF(BE7="",NA(),BE7)</f>
        <v>289.89</v>
      </c>
      <c r="BF6" s="36">
        <f t="shared" ref="BF6:BN6" si="7">IF(BF7="",NA(),BF7)</f>
        <v>280.86</v>
      </c>
      <c r="BG6" s="36">
        <f t="shared" si="7"/>
        <v>297.14</v>
      </c>
      <c r="BH6" s="36">
        <f t="shared" si="7"/>
        <v>348.46</v>
      </c>
      <c r="BI6" s="36">
        <f t="shared" si="7"/>
        <v>409.5</v>
      </c>
      <c r="BJ6" s="36">
        <f t="shared" si="7"/>
        <v>364.71</v>
      </c>
      <c r="BK6" s="36">
        <f t="shared" si="7"/>
        <v>373.69</v>
      </c>
      <c r="BL6" s="36">
        <f t="shared" si="7"/>
        <v>370.12</v>
      </c>
      <c r="BM6" s="36">
        <f t="shared" si="7"/>
        <v>371.65</v>
      </c>
      <c r="BN6" s="36">
        <f t="shared" si="7"/>
        <v>397.1</v>
      </c>
      <c r="BO6" s="35" t="str">
        <f>IF(BO7="","",IF(BO7="-","【-】","【"&amp;SUBSTITUTE(TEXT(BO7,"#,##0.00"),"-","△")&amp;"】"))</f>
        <v>【275.67】</v>
      </c>
      <c r="BP6" s="36">
        <f>IF(BP7="",NA(),BP7)</f>
        <v>114.8</v>
      </c>
      <c r="BQ6" s="36">
        <f t="shared" ref="BQ6:BY6" si="8">IF(BQ7="",NA(),BQ7)</f>
        <v>114.69</v>
      </c>
      <c r="BR6" s="36">
        <f t="shared" si="8"/>
        <v>112.51</v>
      </c>
      <c r="BS6" s="36">
        <f t="shared" si="8"/>
        <v>106.66</v>
      </c>
      <c r="BT6" s="36">
        <f t="shared" si="8"/>
        <v>101.56</v>
      </c>
      <c r="BU6" s="36">
        <f t="shared" si="8"/>
        <v>100.65</v>
      </c>
      <c r="BV6" s="36">
        <f t="shared" si="8"/>
        <v>99.87</v>
      </c>
      <c r="BW6" s="36">
        <f t="shared" si="8"/>
        <v>100.42</v>
      </c>
      <c r="BX6" s="36">
        <f t="shared" si="8"/>
        <v>98.77</v>
      </c>
      <c r="BY6" s="36">
        <f t="shared" si="8"/>
        <v>95.79</v>
      </c>
      <c r="BZ6" s="35" t="str">
        <f>IF(BZ7="","",IF(BZ7="-","【-】","【"&amp;SUBSTITUTE(TEXT(BZ7,"#,##0.00"),"-","△")&amp;"】"))</f>
        <v>【100.05】</v>
      </c>
      <c r="CA6" s="36">
        <f>IF(CA7="",NA(),CA7)</f>
        <v>92.3</v>
      </c>
      <c r="CB6" s="36">
        <f t="shared" ref="CB6:CJ6" si="9">IF(CB7="",NA(),CB7)</f>
        <v>92.65</v>
      </c>
      <c r="CC6" s="36">
        <f t="shared" si="9"/>
        <v>94.02</v>
      </c>
      <c r="CD6" s="36">
        <f t="shared" si="9"/>
        <v>99.32</v>
      </c>
      <c r="CE6" s="36">
        <f t="shared" si="9"/>
        <v>103.24</v>
      </c>
      <c r="CF6" s="36">
        <f t="shared" si="9"/>
        <v>170.19</v>
      </c>
      <c r="CG6" s="36">
        <f t="shared" si="9"/>
        <v>171.81</v>
      </c>
      <c r="CH6" s="36">
        <f t="shared" si="9"/>
        <v>171.67</v>
      </c>
      <c r="CI6" s="36">
        <f t="shared" si="9"/>
        <v>173.67</v>
      </c>
      <c r="CJ6" s="36">
        <f t="shared" si="9"/>
        <v>171.13</v>
      </c>
      <c r="CK6" s="35" t="str">
        <f>IF(CK7="","",IF(CK7="-","【-】","【"&amp;SUBSTITUTE(TEXT(CK7,"#,##0.00"),"-","△")&amp;"】"))</f>
        <v>【166.40】</v>
      </c>
      <c r="CL6" s="36">
        <f>IF(CL7="",NA(),CL7)</f>
        <v>53.26</v>
      </c>
      <c r="CM6" s="36">
        <f t="shared" ref="CM6:CU6" si="10">IF(CM7="",NA(),CM7)</f>
        <v>61.57</v>
      </c>
      <c r="CN6" s="36">
        <f t="shared" si="10"/>
        <v>50.91</v>
      </c>
      <c r="CO6" s="36">
        <f t="shared" si="10"/>
        <v>49.72</v>
      </c>
      <c r="CP6" s="36">
        <f t="shared" si="10"/>
        <v>48.39</v>
      </c>
      <c r="CQ6" s="36">
        <f t="shared" si="10"/>
        <v>59.01</v>
      </c>
      <c r="CR6" s="36">
        <f t="shared" si="10"/>
        <v>60.03</v>
      </c>
      <c r="CS6" s="36">
        <f t="shared" si="10"/>
        <v>59.74</v>
      </c>
      <c r="CT6" s="36">
        <f t="shared" si="10"/>
        <v>59.67</v>
      </c>
      <c r="CU6" s="36">
        <f t="shared" si="10"/>
        <v>60.12</v>
      </c>
      <c r="CV6" s="35" t="str">
        <f>IF(CV7="","",IF(CV7="-","【-】","【"&amp;SUBSTITUTE(TEXT(CV7,"#,##0.00"),"-","△")&amp;"】"))</f>
        <v>【60.69】</v>
      </c>
      <c r="CW6" s="36">
        <f>IF(CW7="",NA(),CW7)</f>
        <v>86.72</v>
      </c>
      <c r="CX6" s="36">
        <f t="shared" ref="CX6:DF6" si="11">IF(CX7="",NA(),CX7)</f>
        <v>74.209999999999994</v>
      </c>
      <c r="CY6" s="36">
        <f t="shared" si="11"/>
        <v>88.88</v>
      </c>
      <c r="CZ6" s="36">
        <f t="shared" si="11"/>
        <v>88.38</v>
      </c>
      <c r="DA6" s="36">
        <f t="shared" si="11"/>
        <v>88.64</v>
      </c>
      <c r="DB6" s="36">
        <f t="shared" si="11"/>
        <v>85.37</v>
      </c>
      <c r="DC6" s="36">
        <f t="shared" si="11"/>
        <v>84.81</v>
      </c>
      <c r="DD6" s="36">
        <f t="shared" si="11"/>
        <v>84.8</v>
      </c>
      <c r="DE6" s="36">
        <f t="shared" si="11"/>
        <v>84.6</v>
      </c>
      <c r="DF6" s="36">
        <f t="shared" si="11"/>
        <v>84.24</v>
      </c>
      <c r="DG6" s="35" t="str">
        <f>IF(DG7="","",IF(DG7="-","【-】","【"&amp;SUBSTITUTE(TEXT(DG7,"#,##0.00"),"-","△")&amp;"】"))</f>
        <v>【89.82】</v>
      </c>
      <c r="DH6" s="36">
        <f>IF(DH7="",NA(),DH7)</f>
        <v>49.36</v>
      </c>
      <c r="DI6" s="36">
        <f t="shared" ref="DI6:DQ6" si="12">IF(DI7="",NA(),DI7)</f>
        <v>50.6</v>
      </c>
      <c r="DJ6" s="36">
        <f t="shared" si="12"/>
        <v>52.16</v>
      </c>
      <c r="DK6" s="36">
        <f t="shared" si="12"/>
        <v>50.65</v>
      </c>
      <c r="DL6" s="36">
        <f t="shared" si="12"/>
        <v>51.09</v>
      </c>
      <c r="DM6" s="36">
        <f t="shared" si="12"/>
        <v>46.9</v>
      </c>
      <c r="DN6" s="36">
        <f t="shared" si="12"/>
        <v>47.28</v>
      </c>
      <c r="DO6" s="36">
        <f t="shared" si="12"/>
        <v>47.66</v>
      </c>
      <c r="DP6" s="36">
        <f t="shared" si="12"/>
        <v>48.17</v>
      </c>
      <c r="DQ6" s="36">
        <f t="shared" si="12"/>
        <v>48.83</v>
      </c>
      <c r="DR6" s="35" t="str">
        <f>IF(DR7="","",IF(DR7="-","【-】","【"&amp;SUBSTITUTE(TEXT(DR7,"#,##0.00"),"-","△")&amp;"】"))</f>
        <v>【50.19】</v>
      </c>
      <c r="DS6" s="36">
        <f>IF(DS7="",NA(),DS7)</f>
        <v>7.73</v>
      </c>
      <c r="DT6" s="36">
        <f t="shared" ref="DT6:EB6" si="13">IF(DT7="",NA(),DT7)</f>
        <v>9.43</v>
      </c>
      <c r="DU6" s="36">
        <f t="shared" si="13"/>
        <v>10.52</v>
      </c>
      <c r="DV6" s="36">
        <f t="shared" si="13"/>
        <v>12</v>
      </c>
      <c r="DW6" s="36">
        <f t="shared" si="13"/>
        <v>14.35</v>
      </c>
      <c r="DX6" s="36">
        <f t="shared" si="13"/>
        <v>12.03</v>
      </c>
      <c r="DY6" s="36">
        <f t="shared" si="13"/>
        <v>12.19</v>
      </c>
      <c r="DZ6" s="36">
        <f t="shared" si="13"/>
        <v>15.1</v>
      </c>
      <c r="EA6" s="36">
        <f t="shared" si="13"/>
        <v>17.12</v>
      </c>
      <c r="EB6" s="36">
        <f t="shared" si="13"/>
        <v>18.18</v>
      </c>
      <c r="EC6" s="35" t="str">
        <f>IF(EC7="","",IF(EC7="-","【-】","【"&amp;SUBSTITUTE(TEXT(EC7,"#,##0.00"),"-","△")&amp;"】"))</f>
        <v>【20.63】</v>
      </c>
      <c r="ED6" s="36">
        <f>IF(ED7="",NA(),ED7)</f>
        <v>0.26</v>
      </c>
      <c r="EE6" s="36">
        <f t="shared" ref="EE6:EM6" si="14">IF(EE7="",NA(),EE7)</f>
        <v>0.34</v>
      </c>
      <c r="EF6" s="36">
        <f t="shared" si="14"/>
        <v>0.5</v>
      </c>
      <c r="EG6" s="36">
        <f t="shared" si="14"/>
        <v>0.39</v>
      </c>
      <c r="EH6" s="36">
        <f t="shared" si="14"/>
        <v>0.74</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462101</v>
      </c>
      <c r="D7" s="38">
        <v>46</v>
      </c>
      <c r="E7" s="38">
        <v>1</v>
      </c>
      <c r="F7" s="38">
        <v>0</v>
      </c>
      <c r="G7" s="38">
        <v>1</v>
      </c>
      <c r="H7" s="38" t="s">
        <v>93</v>
      </c>
      <c r="I7" s="38" t="s">
        <v>94</v>
      </c>
      <c r="J7" s="38" t="s">
        <v>95</v>
      </c>
      <c r="K7" s="38" t="s">
        <v>96</v>
      </c>
      <c r="L7" s="38" t="s">
        <v>97</v>
      </c>
      <c r="M7" s="38" t="s">
        <v>98</v>
      </c>
      <c r="N7" s="39" t="s">
        <v>99</v>
      </c>
      <c r="O7" s="39">
        <v>65.33</v>
      </c>
      <c r="P7" s="39">
        <v>99.5</v>
      </c>
      <c r="Q7" s="39">
        <v>1760</v>
      </c>
      <c r="R7" s="39">
        <v>39763</v>
      </c>
      <c r="S7" s="39">
        <v>148.84</v>
      </c>
      <c r="T7" s="39">
        <v>267.14999999999998</v>
      </c>
      <c r="U7" s="39">
        <v>39147</v>
      </c>
      <c r="V7" s="39">
        <v>76.599999999999994</v>
      </c>
      <c r="W7" s="39">
        <v>511.06</v>
      </c>
      <c r="X7" s="39">
        <v>115.9</v>
      </c>
      <c r="Y7" s="39">
        <v>115.89</v>
      </c>
      <c r="Z7" s="39">
        <v>116.74</v>
      </c>
      <c r="AA7" s="39">
        <v>109.82</v>
      </c>
      <c r="AB7" s="39">
        <v>105.38</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266.57</v>
      </c>
      <c r="AU7" s="39">
        <v>265.14</v>
      </c>
      <c r="AV7" s="39">
        <v>240.73</v>
      </c>
      <c r="AW7" s="39">
        <v>167.22</v>
      </c>
      <c r="AX7" s="39">
        <v>190.49</v>
      </c>
      <c r="AY7" s="39">
        <v>377.63</v>
      </c>
      <c r="AZ7" s="39">
        <v>357.34</v>
      </c>
      <c r="BA7" s="39">
        <v>366.03</v>
      </c>
      <c r="BB7" s="39">
        <v>365.18</v>
      </c>
      <c r="BC7" s="39">
        <v>327.77</v>
      </c>
      <c r="BD7" s="39">
        <v>260.31</v>
      </c>
      <c r="BE7" s="39">
        <v>289.89</v>
      </c>
      <c r="BF7" s="39">
        <v>280.86</v>
      </c>
      <c r="BG7" s="39">
        <v>297.14</v>
      </c>
      <c r="BH7" s="39">
        <v>348.46</v>
      </c>
      <c r="BI7" s="39">
        <v>409.5</v>
      </c>
      <c r="BJ7" s="39">
        <v>364.71</v>
      </c>
      <c r="BK7" s="39">
        <v>373.69</v>
      </c>
      <c r="BL7" s="39">
        <v>370.12</v>
      </c>
      <c r="BM7" s="39">
        <v>371.65</v>
      </c>
      <c r="BN7" s="39">
        <v>397.1</v>
      </c>
      <c r="BO7" s="39">
        <v>275.67</v>
      </c>
      <c r="BP7" s="39">
        <v>114.8</v>
      </c>
      <c r="BQ7" s="39">
        <v>114.69</v>
      </c>
      <c r="BR7" s="39">
        <v>112.51</v>
      </c>
      <c r="BS7" s="39">
        <v>106.66</v>
      </c>
      <c r="BT7" s="39">
        <v>101.56</v>
      </c>
      <c r="BU7" s="39">
        <v>100.65</v>
      </c>
      <c r="BV7" s="39">
        <v>99.87</v>
      </c>
      <c r="BW7" s="39">
        <v>100.42</v>
      </c>
      <c r="BX7" s="39">
        <v>98.77</v>
      </c>
      <c r="BY7" s="39">
        <v>95.79</v>
      </c>
      <c r="BZ7" s="39">
        <v>100.05</v>
      </c>
      <c r="CA7" s="39">
        <v>92.3</v>
      </c>
      <c r="CB7" s="39">
        <v>92.65</v>
      </c>
      <c r="CC7" s="39">
        <v>94.02</v>
      </c>
      <c r="CD7" s="39">
        <v>99.32</v>
      </c>
      <c r="CE7" s="39">
        <v>103.24</v>
      </c>
      <c r="CF7" s="39">
        <v>170.19</v>
      </c>
      <c r="CG7" s="39">
        <v>171.81</v>
      </c>
      <c r="CH7" s="39">
        <v>171.67</v>
      </c>
      <c r="CI7" s="39">
        <v>173.67</v>
      </c>
      <c r="CJ7" s="39">
        <v>171.13</v>
      </c>
      <c r="CK7" s="39">
        <v>166.4</v>
      </c>
      <c r="CL7" s="39">
        <v>53.26</v>
      </c>
      <c r="CM7" s="39">
        <v>61.57</v>
      </c>
      <c r="CN7" s="39">
        <v>50.91</v>
      </c>
      <c r="CO7" s="39">
        <v>49.72</v>
      </c>
      <c r="CP7" s="39">
        <v>48.39</v>
      </c>
      <c r="CQ7" s="39">
        <v>59.01</v>
      </c>
      <c r="CR7" s="39">
        <v>60.03</v>
      </c>
      <c r="CS7" s="39">
        <v>59.74</v>
      </c>
      <c r="CT7" s="39">
        <v>59.67</v>
      </c>
      <c r="CU7" s="39">
        <v>60.12</v>
      </c>
      <c r="CV7" s="39">
        <v>60.69</v>
      </c>
      <c r="CW7" s="39">
        <v>86.72</v>
      </c>
      <c r="CX7" s="39">
        <v>74.209999999999994</v>
      </c>
      <c r="CY7" s="39">
        <v>88.88</v>
      </c>
      <c r="CZ7" s="39">
        <v>88.38</v>
      </c>
      <c r="DA7" s="39">
        <v>88.64</v>
      </c>
      <c r="DB7" s="39">
        <v>85.37</v>
      </c>
      <c r="DC7" s="39">
        <v>84.81</v>
      </c>
      <c r="DD7" s="39">
        <v>84.8</v>
      </c>
      <c r="DE7" s="39">
        <v>84.6</v>
      </c>
      <c r="DF7" s="39">
        <v>84.24</v>
      </c>
      <c r="DG7" s="39">
        <v>89.82</v>
      </c>
      <c r="DH7" s="39">
        <v>49.36</v>
      </c>
      <c r="DI7" s="39">
        <v>50.6</v>
      </c>
      <c r="DJ7" s="39">
        <v>52.16</v>
      </c>
      <c r="DK7" s="39">
        <v>50.65</v>
      </c>
      <c r="DL7" s="39">
        <v>51.09</v>
      </c>
      <c r="DM7" s="39">
        <v>46.9</v>
      </c>
      <c r="DN7" s="39">
        <v>47.28</v>
      </c>
      <c r="DO7" s="39">
        <v>47.66</v>
      </c>
      <c r="DP7" s="39">
        <v>48.17</v>
      </c>
      <c r="DQ7" s="39">
        <v>48.83</v>
      </c>
      <c r="DR7" s="39">
        <v>50.19</v>
      </c>
      <c r="DS7" s="39">
        <v>7.73</v>
      </c>
      <c r="DT7" s="39">
        <v>9.43</v>
      </c>
      <c r="DU7" s="39">
        <v>10.52</v>
      </c>
      <c r="DV7" s="39">
        <v>12</v>
      </c>
      <c r="DW7" s="39">
        <v>14.35</v>
      </c>
      <c r="DX7" s="39">
        <v>12.03</v>
      </c>
      <c r="DY7" s="39">
        <v>12.19</v>
      </c>
      <c r="DZ7" s="39">
        <v>15.1</v>
      </c>
      <c r="EA7" s="39">
        <v>17.12</v>
      </c>
      <c r="EB7" s="39">
        <v>18.18</v>
      </c>
      <c r="EC7" s="39">
        <v>20.63</v>
      </c>
      <c r="ED7" s="39">
        <v>0.26</v>
      </c>
      <c r="EE7" s="39">
        <v>0.34</v>
      </c>
      <c r="EF7" s="39">
        <v>0.5</v>
      </c>
      <c r="EG7" s="39">
        <v>0.39</v>
      </c>
      <c r="EH7" s="39">
        <v>0.74</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2022-02-22T02:30:51Z</cp:lastPrinted>
  <dcterms:created xsi:type="dcterms:W3CDTF">2021-12-03T06:59:31Z</dcterms:created>
  <dcterms:modified xsi:type="dcterms:W3CDTF">2022-02-22T02:31:22Z</dcterms:modified>
  <cp:category/>
</cp:coreProperties>
</file>