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3_枕崎市【済】\"/>
    </mc:Choice>
  </mc:AlternateContent>
  <workbookProtection workbookAlgorithmName="SHA-512" workbookHashValue="lS6SqCxpy3hr4RbyLk3ACdoXBIUdMBD7ppl8qaQfmMyQ++ZYkX+hwW1ze9PaNMxXNCsmlqGV/DcZoInr4obWfg==" workbookSaltValue="aNd7KtP7JfFTVpq5txSfhQ==" workbookSpinCount="100000" lockStructure="1"/>
  <bookViews>
    <workbookView xWindow="-120" yWindow="-120" windowWidth="19440" windowHeight="150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Q6" i="5"/>
  <c r="P6" i="5"/>
  <c r="O6" i="5"/>
  <c r="N6" i="5"/>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T10" i="4"/>
  <c r="AL10" i="4"/>
  <c r="AD10" i="4"/>
  <c r="W10" i="4"/>
  <c r="P10" i="4"/>
  <c r="I10" i="4"/>
  <c r="B10" i="4"/>
  <c r="BB8" i="4"/>
  <c r="AL8" i="4"/>
  <c r="AD8" i="4"/>
  <c r="W8" i="4"/>
  <c r="P8" i="4"/>
  <c r="B8" i="4"/>
</calcChain>
</file>

<file path=xl/sharedStrings.xml><?xml version="1.0" encoding="utf-8"?>
<sst xmlns="http://schemas.openxmlformats.org/spreadsheetml/2006/main" count="319" uniqueCount="115">
  <si>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</si>
  <si>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</si>
  <si>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</si>
  <si>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</si>
  <si>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</si>
  <si>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</si>
  <si>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</si>
  <si>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</si>
  <si>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</si>
  <si>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</si>
  <si>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</si>
  <si>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</si>
  <si>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</si>
  <si>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</si>
  <si>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</si>
  <si>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</si>
  <si>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</si>
  <si>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</si>
  <si>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</si>
  <si>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</si>
  <si>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</si>
  <si>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</si>
  <si>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</si>
  <si>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</si>
  <si>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</si>
  <si>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</si>
  <si>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</si>
  <si>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</si>
  <si>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</si>
  <si>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</si>
  <si>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</si>
  <si>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</si>
  <si>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</si>
  <si>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</si>
  <si>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</si>
  <si>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</si>
  <si>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</si>
  <si>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</si>
  <si>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</si>
  <si>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</si>
  <si>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</si>
  <si>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</si>
  <si>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</si>
  <si>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</si>
  <si>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</si>
  <si>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</si>
  <si>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</si>
  <si>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</si>
  <si>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</si>
  <si>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</si>
  <si>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</si>
  <si>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</si>
  <si>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</si>
  <si>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</si>
  <si>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</si>
  <si>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</si>
  <si>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</si>
  <si>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</si>
  <si>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</si>
  <si>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</si>
  <si>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</si>
  <si>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</si>
  <si>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</si>
  <si>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</si>
  <si>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</si>
  <si>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</si>
  <si>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</si>
  <si>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</si>
  <si>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</si>
  <si>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</si>
  <si>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</si>
  <si>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</si>
  <si>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</si>
  <si>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</si>
  <si>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</si>
  <si>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</si>
  <si>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</si>
  <si>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</si>
  <si>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</si>
  <si>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</si>
  <si>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</si>
  <si>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</si>
  <si>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</si>
  <si>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</si>
  <si>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</si>
  <si>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</si>
  <si>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</si>
  <si>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</si>
  <si>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</si>
  <si>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</si>
  <si>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</si>
  <si>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</si>
  <si>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</si>
  <si>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</si>
  <si>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</si>
  <si>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</si>
  <si>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</si>
  <si>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</si>
  <si>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</si>
  <si>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</si>
  <si>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</si>
  <si>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</si>
  <si>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</si>
  <si>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</si>
  <si>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</si>
  <si>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</si>
  <si>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</si>
  <si>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</si>
  <si>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</si>
  <si>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</si>
  <si>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</si>
  <si>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</si>
  <si>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①類似団体と比較して低い数値となっているが，これは公営企業会計に移行して１年目であることから減価償却累計額が１年分しか計上されていないためである。
　②現在耐用年数が50年である管渠について，耐用年数を超えているものがないため0％となっている。
　③現時点では管渠の改修を実施していないため０％となっているが，管渠施設ストックマネジメント計画に基づき令和３年度に更新工事の設計を行い，令和４年度から更新事業を計画的に実施していく。
</t>
    <phoneticPr fontId="4"/>
  </si>
  <si>
    <t xml:space="preserve">　本市の公共下水道事業は，使用料で維持管理費を賄えず一般会計からの繰入金により収支を均衡させている状況で，経営の健全化・効率化を更に進めていく必要がある。
　対策の取組として，令和２年度に策定した「枕崎市下水道事業経営戦略」を基本に汚泥処理費用をはじめとした費用の縮減や，適正な使用料収入の確保のために接続推進に加え使用料改定を取り組む必要がある。
　また，施設の老朽化対策としては，令和２年度に策定したストックマネジメント計画を基本に計画的に施設更新を進め，持続可能な汚水処理を行っていく。
</t>
    <phoneticPr fontId="4"/>
  </si>
  <si>
    <t xml:space="preserve">　①経常収支比率は100％を超えているが，⑤経費回収率は100％を下回っていることから汚水処理に係る費用が使用料以外の収入（一般会計繰入金）から賄われていることになる。
　②累積欠損金は，発生していない。
　③流動比率が低いのは，企業債償還額等支払い予定額に対し現金預金の確保が十分でないことを示している。
　④企業債残高対事業規模比率が類似団体平均値と比較して著しく少ないのは，営業収益ではほとんど企業債償還金を賄っていない状況を示している。
　⑥汚水処理原価は， 本市が水産加工業の汚水受け入れという特殊事情もあり，類似団体と比較して数値が高くなっている。
　⑦施設利用率は，高い利用率となっており施設規模は適正だと判断される。
　⑧水洗化率は，類似団体に近い数値となっているが，今後も個別訪問を実施し，未接続世帯への接続を推進していく。
</t>
    <rPh sb="192" eb="194">
      <t>シュウエキ</t>
    </rPh>
    <rPh sb="216" eb="217">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</si>
</sst>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1F-4E26-AC6C-61760C7DFE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421F-4E26-AC6C-61760C7DFE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85.37</c:v>
                </c:pt>
              </c:numCache>
            </c:numRef>
          </c:val>
          <c:extLst>
            <c:ext xmlns:c16="http://schemas.microsoft.com/office/drawing/2014/chart" uri="{C3380CC4-5D6E-409C-BE32-E72D297353CC}">
              <c16:uniqueId val="{00000000-787B-46E5-AD57-8818CA5FC3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56.72</c:v>
                </c:pt>
              </c:numCache>
            </c:numRef>
          </c:val>
          <c:smooth val="0"/>
          <c:extLst>
            <c:ext xmlns:c16="http://schemas.microsoft.com/office/drawing/2014/chart" uri="{C3380CC4-5D6E-409C-BE32-E72D297353CC}">
              <c16:uniqueId val="{00000001-787B-46E5-AD57-8818CA5FC3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88.61</c:v>
                </c:pt>
              </c:numCache>
            </c:numRef>
          </c:val>
          <c:extLst>
            <c:ext xmlns:c16="http://schemas.microsoft.com/office/drawing/2014/chart" uri="{C3380CC4-5D6E-409C-BE32-E72D297353CC}">
              <c16:uniqueId val="{00000000-1B80-4D1A-9948-5D130CBF5B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90.72</c:v>
                </c:pt>
              </c:numCache>
            </c:numRef>
          </c:val>
          <c:smooth val="0"/>
          <c:extLst>
            <c:ext xmlns:c16="http://schemas.microsoft.com/office/drawing/2014/chart" uri="{C3380CC4-5D6E-409C-BE32-E72D297353CC}">
              <c16:uniqueId val="{00000001-1B80-4D1A-9948-5D130CBF5B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110.87</c:v>
                </c:pt>
              </c:numCache>
            </c:numRef>
          </c:val>
          <c:extLst>
            <c:ext xmlns:c16="http://schemas.microsoft.com/office/drawing/2014/chart" uri="{C3380CC4-5D6E-409C-BE32-E72D297353CC}">
              <c16:uniqueId val="{00000000-912D-47A1-A3CE-47E612F187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c:v>
                </c:pt>
              </c:numCache>
            </c:numRef>
          </c:val>
          <c:smooth val="0"/>
          <c:extLst>
            <c:ext xmlns:c16="http://schemas.microsoft.com/office/drawing/2014/chart" uri="{C3380CC4-5D6E-409C-BE32-E72D297353CC}">
              <c16:uniqueId val="{00000001-912D-47A1-A3CE-47E612F187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5.4</c:v>
                </c:pt>
              </c:numCache>
            </c:numRef>
          </c:val>
          <c:extLst>
            <c:ext xmlns:c16="http://schemas.microsoft.com/office/drawing/2014/chart" uri="{C3380CC4-5D6E-409C-BE32-E72D297353CC}">
              <c16:uniqueId val="{00000000-74D9-4C98-9FE4-E9F897F8B5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20.78</c:v>
                </c:pt>
              </c:numCache>
            </c:numRef>
          </c:val>
          <c:smooth val="0"/>
          <c:extLst>
            <c:ext xmlns:c16="http://schemas.microsoft.com/office/drawing/2014/chart" uri="{C3380CC4-5D6E-409C-BE32-E72D297353CC}">
              <c16:uniqueId val="{00000001-74D9-4C98-9FE4-E9F897F8B5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65-49C0-BD32-2BCC62B68E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1.34</c:v>
                </c:pt>
              </c:numCache>
            </c:numRef>
          </c:val>
          <c:smooth val="0"/>
          <c:extLst>
            <c:ext xmlns:c16="http://schemas.microsoft.com/office/drawing/2014/chart" uri="{C3380CC4-5D6E-409C-BE32-E72D297353CC}">
              <c16:uniqueId val="{00000001-1165-49C0-BD32-2BCC62B68E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4F2-4C2B-93CB-C210EB1AB0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18.36</c:v>
                </c:pt>
              </c:numCache>
            </c:numRef>
          </c:val>
          <c:smooth val="0"/>
          <c:extLst>
            <c:ext xmlns:c16="http://schemas.microsoft.com/office/drawing/2014/chart" uri="{C3380CC4-5D6E-409C-BE32-E72D297353CC}">
              <c16:uniqueId val="{00000001-64F2-4C2B-93CB-C210EB1AB0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30.5</c:v>
                </c:pt>
              </c:numCache>
            </c:numRef>
          </c:val>
          <c:extLst>
            <c:ext xmlns:c16="http://schemas.microsoft.com/office/drawing/2014/chart" uri="{C3380CC4-5D6E-409C-BE32-E72D297353CC}">
              <c16:uniqueId val="{00000000-15AE-4EEF-8637-9C4A9B3CBE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55.6</c:v>
                </c:pt>
              </c:numCache>
            </c:numRef>
          </c:val>
          <c:smooth val="0"/>
          <c:extLst>
            <c:ext xmlns:c16="http://schemas.microsoft.com/office/drawing/2014/chart" uri="{C3380CC4-5D6E-409C-BE32-E72D297353CC}">
              <c16:uniqueId val="{00000001-15AE-4EEF-8637-9C4A9B3CBE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34.9</c:v>
                </c:pt>
              </c:numCache>
            </c:numRef>
          </c:val>
          <c:extLst>
            <c:ext xmlns:c16="http://schemas.microsoft.com/office/drawing/2014/chart" uri="{C3380CC4-5D6E-409C-BE32-E72D297353CC}">
              <c16:uniqueId val="{00000000-3894-4350-A24D-21E3B96B46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789.08</c:v>
                </c:pt>
              </c:numCache>
            </c:numRef>
          </c:val>
          <c:smooth val="0"/>
          <c:extLst>
            <c:ext xmlns:c16="http://schemas.microsoft.com/office/drawing/2014/chart" uri="{C3380CC4-5D6E-409C-BE32-E72D297353CC}">
              <c16:uniqueId val="{00000001-3894-4350-A24D-21E3B96B46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88.86</c:v>
                </c:pt>
              </c:numCache>
            </c:numRef>
          </c:val>
          <c:extLst>
            <c:ext xmlns:c16="http://schemas.microsoft.com/office/drawing/2014/chart" uri="{C3380CC4-5D6E-409C-BE32-E72D297353CC}">
              <c16:uniqueId val="{00000000-A2D4-402B-BB1C-DA0D4D57FD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88.25</c:v>
                </c:pt>
              </c:numCache>
            </c:numRef>
          </c:val>
          <c:smooth val="0"/>
          <c:extLst>
            <c:ext xmlns:c16="http://schemas.microsoft.com/office/drawing/2014/chart" uri="{C3380CC4-5D6E-409C-BE32-E72D297353CC}">
              <c16:uniqueId val="{00000001-A2D4-402B-BB1C-DA0D4D57FD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191.21</c:v>
                </c:pt>
              </c:numCache>
            </c:numRef>
          </c:val>
          <c:extLst>
            <c:ext xmlns:c16="http://schemas.microsoft.com/office/drawing/2014/chart" uri="{C3380CC4-5D6E-409C-BE32-E72D297353CC}">
              <c16:uniqueId val="{00000000-0960-4AA3-A0A9-6B5D2D3D66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176.37</c:v>
                </c:pt>
              </c:numCache>
            </c:numRef>
          </c:val>
          <c:smooth val="0"/>
          <c:extLst>
            <c:ext xmlns:c16="http://schemas.microsoft.com/office/drawing/2014/chart" uri="{C3380CC4-5D6E-409C-BE32-E72D297353CC}">
              <c16:uniqueId val="{00000001-0960-4AA3-A0A9-6B5D2D3D66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枕崎市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20479</v>
      </c>
      <c r="AM8" s="69"/>
      <c r="AN8" s="69"/>
      <c r="AO8" s="69"/>
      <c r="AP8" s="69"/>
      <c r="AQ8" s="69"/>
      <c r="AR8" s="69"/>
      <c r="AS8" s="69"/>
      <c r="AT8" s="68">
        <f>データ!T6</f>
        <v>74.78</v>
      </c>
      <c r="AU8" s="68"/>
      <c r="AV8" s="68"/>
      <c r="AW8" s="68"/>
      <c r="AX8" s="68"/>
      <c r="AY8" s="68"/>
      <c r="AZ8" s="68"/>
      <c r="BA8" s="68"/>
      <c r="BB8" s="68">
        <f>データ!U6</f>
        <v>273.86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52.71</v>
      </c>
      <c r="J10" s="68"/>
      <c r="K10" s="68"/>
      <c r="L10" s="68"/>
      <c r="M10" s="68"/>
      <c r="N10" s="68"/>
      <c r="O10" s="68"/>
      <c r="P10" s="68">
        <f>データ!P6</f>
        <v>62.87</v>
      </c>
      <c r="Q10" s="68"/>
      <c r="R10" s="68"/>
      <c r="S10" s="68"/>
      <c r="T10" s="68"/>
      <c r="U10" s="68"/>
      <c r="V10" s="68"/>
      <c r="W10" s="68">
        <f>データ!Q6</f>
        <v>74.069999999999993</v>
      </c>
      <c r="X10" s="68"/>
      <c r="Y10" s="68"/>
      <c r="Z10" s="68"/>
      <c r="AA10" s="68"/>
      <c r="AB10" s="68"/>
      <c r="AC10" s="68"/>
      <c r="AD10" s="69">
        <f>データ!R6</f>
        <v>2735</v>
      </c>
      <c r="AE10" s="69"/>
      <c r="AF10" s="69"/>
      <c r="AG10" s="69"/>
      <c r="AH10" s="69"/>
      <c r="AI10" s="69"/>
      <c r="AJ10" s="69"/>
      <c r="AK10" s="2"/>
      <c r="AL10" s="69">
        <f>データ!V6</f>
        <v>12760</v>
      </c>
      <c r="AM10" s="69"/>
      <c r="AN10" s="69"/>
      <c r="AO10" s="69"/>
      <c r="AP10" s="69"/>
      <c r="AQ10" s="69"/>
      <c r="AR10" s="69"/>
      <c r="AS10" s="69"/>
      <c r="AT10" s="68">
        <f>データ!W6</f>
        <v>4.3499999999999996</v>
      </c>
      <c r="AU10" s="68"/>
      <c r="AV10" s="68"/>
      <c r="AW10" s="68"/>
      <c r="AX10" s="68"/>
      <c r="AY10" s="68"/>
      <c r="AZ10" s="68"/>
      <c r="BA10" s="68"/>
      <c r="BB10" s="68">
        <f>データ!X6</f>
        <v>2933.33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WSWpj/vtyuJmxeIZ+uFAuqra5WO8+lxMvHIxIpPenoSs6ppmTeNdgHq3gCIkN4FJ1NklQUN/3Rl8kvTVZ8I+iQ==" saltValue="PJZjNRl8iH3zypA7ywdXU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462047</v>
      </c>
      <c r="D6" s="33">
        <f t="shared" si="3"/>
        <v>46</v>
      </c>
      <c r="E6" s="33">
        <f t="shared" si="3"/>
        <v>17</v>
      </c>
      <c r="F6" s="33">
        <f t="shared" si="3"/>
        <v>1</v>
      </c>
      <c r="G6" s="33">
        <f t="shared" si="3"/>
        <v>0</v>
      </c>
      <c r="H6" s="33" t="str">
        <f t="shared" si="3"/>
        <v>鹿児島県　枕崎市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52.71</v>
      </c>
      <c r="P6" s="34">
        <f t="shared" si="3"/>
        <v>62.87</v>
      </c>
      <c r="Q6" s="34">
        <f t="shared" si="3"/>
        <v>74.069999999999993</v>
      </c>
      <c r="R6" s="34">
        <f t="shared" si="3"/>
        <v>2735</v>
      </c>
      <c r="S6" s="34">
        <f t="shared" si="3"/>
        <v>20479</v>
      </c>
      <c r="T6" s="34">
        <f t="shared" si="3"/>
        <v>74.78</v>
      </c>
      <c r="U6" s="34">
        <f t="shared" si="3"/>
        <v>273.86</v>
      </c>
      <c r="V6" s="34">
        <f t="shared" si="3"/>
        <v>12760</v>
      </c>
      <c r="W6" s="34">
        <f t="shared" si="3"/>
        <v>4.3499999999999996</v>
      </c>
      <c r="X6" s="34">
        <f t="shared" si="3"/>
        <v>2933.33</v>
      </c>
      <c r="Y6" s="35" t="str">
        <f>IF(Y7="",NA(),Y7)</f>
        <v>-</v>
      </c>
      <c r="Z6" s="35" t="str">
        <f t="shared" ref="Z6:AH6" si="4">IF(Z7="",NA(),Z7)</f>
        <v>-</v>
      </c>
      <c r="AA6" s="35" t="str">
        <f t="shared" si="4"/>
        <v>-</v>
      </c>
      <c r="AB6" s="35" t="str">
        <f t="shared" si="4"/>
        <v>-</v>
      </c>
      <c r="AC6" s="35">
        <f t="shared" si="4"/>
        <v>110.87</v>
      </c>
      <c r="AD6" s="35" t="str">
        <f t="shared" si="4"/>
        <v>-</v>
      </c>
      <c r="AE6" s="35" t="str">
        <f t="shared" si="4"/>
        <v>-</v>
      </c>
      <c r="AF6" s="35" t="str">
        <f t="shared" si="4"/>
        <v>-</v>
      </c>
      <c r="AG6" s="35" t="str">
        <f t="shared" si="4"/>
        <v>-</v>
      </c>
      <c r="AH6" s="35">
        <f t="shared" si="4"/>
        <v>106.5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18.36</v>
      </c>
      <c r="AT6" s="34" t="str">
        <f>IF(AT7="","",IF(AT7="-","【-】","【"&amp;SUBSTITUTE(TEXT(AT7,"#,##0.00"),"-","△")&amp;"】"))</f>
        <v>【3.64】</v>
      </c>
      <c r="AU6" s="35" t="str">
        <f>IF(AU7="",NA(),AU7)</f>
        <v>-</v>
      </c>
      <c r="AV6" s="35" t="str">
        <f t="shared" ref="AV6:BD6" si="6">IF(AV7="",NA(),AV7)</f>
        <v>-</v>
      </c>
      <c r="AW6" s="35" t="str">
        <f t="shared" si="6"/>
        <v>-</v>
      </c>
      <c r="AX6" s="35" t="str">
        <f t="shared" si="6"/>
        <v>-</v>
      </c>
      <c r="AY6" s="35">
        <f t="shared" si="6"/>
        <v>30.5</v>
      </c>
      <c r="AZ6" s="35" t="str">
        <f t="shared" si="6"/>
        <v>-</v>
      </c>
      <c r="BA6" s="35" t="str">
        <f t="shared" si="6"/>
        <v>-</v>
      </c>
      <c r="BB6" s="35" t="str">
        <f t="shared" si="6"/>
        <v>-</v>
      </c>
      <c r="BC6" s="35" t="str">
        <f t="shared" si="6"/>
        <v>-</v>
      </c>
      <c r="BD6" s="35">
        <f t="shared" si="6"/>
        <v>55.6</v>
      </c>
      <c r="BE6" s="34" t="str">
        <f>IF(BE7="","",IF(BE7="-","【-】","【"&amp;SUBSTITUTE(TEXT(BE7,"#,##0.00"),"-","△")&amp;"】"))</f>
        <v>【67.52】</v>
      </c>
      <c r="BF6" s="35" t="str">
        <f>IF(BF7="",NA(),BF7)</f>
        <v>-</v>
      </c>
      <c r="BG6" s="35" t="str">
        <f t="shared" ref="BG6:BO6" si="7">IF(BG7="",NA(),BG7)</f>
        <v>-</v>
      </c>
      <c r="BH6" s="35" t="str">
        <f t="shared" si="7"/>
        <v>-</v>
      </c>
      <c r="BI6" s="35" t="str">
        <f t="shared" si="7"/>
        <v>-</v>
      </c>
      <c r="BJ6" s="35">
        <f t="shared" si="7"/>
        <v>34.9</v>
      </c>
      <c r="BK6" s="35" t="str">
        <f t="shared" si="7"/>
        <v>-</v>
      </c>
      <c r="BL6" s="35" t="str">
        <f t="shared" si="7"/>
        <v>-</v>
      </c>
      <c r="BM6" s="35" t="str">
        <f t="shared" si="7"/>
        <v>-</v>
      </c>
      <c r="BN6" s="35" t="str">
        <f t="shared" si="7"/>
        <v>-</v>
      </c>
      <c r="BO6" s="35">
        <f t="shared" si="7"/>
        <v>789.08</v>
      </c>
      <c r="BP6" s="34" t="str">
        <f>IF(BP7="","",IF(BP7="-","【-】","【"&amp;SUBSTITUTE(TEXT(BP7,"#,##0.00"),"-","△")&amp;"】"))</f>
        <v>【705.21】</v>
      </c>
      <c r="BQ6" s="35" t="str">
        <f>IF(BQ7="",NA(),BQ7)</f>
        <v>-</v>
      </c>
      <c r="BR6" s="35" t="str">
        <f t="shared" ref="BR6:BZ6" si="8">IF(BR7="",NA(),BR7)</f>
        <v>-</v>
      </c>
      <c r="BS6" s="35" t="str">
        <f t="shared" si="8"/>
        <v>-</v>
      </c>
      <c r="BT6" s="35" t="str">
        <f t="shared" si="8"/>
        <v>-</v>
      </c>
      <c r="BU6" s="35">
        <f t="shared" si="8"/>
        <v>88.86</v>
      </c>
      <c r="BV6" s="35" t="str">
        <f t="shared" si="8"/>
        <v>-</v>
      </c>
      <c r="BW6" s="35" t="str">
        <f t="shared" si="8"/>
        <v>-</v>
      </c>
      <c r="BX6" s="35" t="str">
        <f t="shared" si="8"/>
        <v>-</v>
      </c>
      <c r="BY6" s="35" t="str">
        <f t="shared" si="8"/>
        <v>-</v>
      </c>
      <c r="BZ6" s="35">
        <f t="shared" si="8"/>
        <v>88.25</v>
      </c>
      <c r="CA6" s="34" t="str">
        <f>IF(CA7="","",IF(CA7="-","【-】","【"&amp;SUBSTITUTE(TEXT(CA7,"#,##0.00"),"-","△")&amp;"】"))</f>
        <v>【98.96】</v>
      </c>
      <c r="CB6" s="35" t="str">
        <f>IF(CB7="",NA(),CB7)</f>
        <v>-</v>
      </c>
      <c r="CC6" s="35" t="str">
        <f t="shared" ref="CC6:CK6" si="9">IF(CC7="",NA(),CC7)</f>
        <v>-</v>
      </c>
      <c r="CD6" s="35" t="str">
        <f t="shared" si="9"/>
        <v>-</v>
      </c>
      <c r="CE6" s="35" t="str">
        <f t="shared" si="9"/>
        <v>-</v>
      </c>
      <c r="CF6" s="35">
        <f t="shared" si="9"/>
        <v>191.21</v>
      </c>
      <c r="CG6" s="35" t="str">
        <f t="shared" si="9"/>
        <v>-</v>
      </c>
      <c r="CH6" s="35" t="str">
        <f t="shared" si="9"/>
        <v>-</v>
      </c>
      <c r="CI6" s="35" t="str">
        <f t="shared" si="9"/>
        <v>-</v>
      </c>
      <c r="CJ6" s="35" t="str">
        <f t="shared" si="9"/>
        <v>-</v>
      </c>
      <c r="CK6" s="35">
        <f t="shared" si="9"/>
        <v>176.37</v>
      </c>
      <c r="CL6" s="34" t="str">
        <f>IF(CL7="","",IF(CL7="-","【-】","【"&amp;SUBSTITUTE(TEXT(CL7,"#,##0.00"),"-","△")&amp;"】"))</f>
        <v>【134.52】</v>
      </c>
      <c r="CM6" s="35" t="str">
        <f>IF(CM7="",NA(),CM7)</f>
        <v>-</v>
      </c>
      <c r="CN6" s="35" t="str">
        <f t="shared" ref="CN6:CV6" si="10">IF(CN7="",NA(),CN7)</f>
        <v>-</v>
      </c>
      <c r="CO6" s="35" t="str">
        <f t="shared" si="10"/>
        <v>-</v>
      </c>
      <c r="CP6" s="35" t="str">
        <f t="shared" si="10"/>
        <v>-</v>
      </c>
      <c r="CQ6" s="35">
        <f t="shared" si="10"/>
        <v>85.37</v>
      </c>
      <c r="CR6" s="35" t="str">
        <f t="shared" si="10"/>
        <v>-</v>
      </c>
      <c r="CS6" s="35" t="str">
        <f t="shared" si="10"/>
        <v>-</v>
      </c>
      <c r="CT6" s="35" t="str">
        <f t="shared" si="10"/>
        <v>-</v>
      </c>
      <c r="CU6" s="35" t="str">
        <f t="shared" si="10"/>
        <v>-</v>
      </c>
      <c r="CV6" s="35">
        <f t="shared" si="10"/>
        <v>56.72</v>
      </c>
      <c r="CW6" s="34" t="str">
        <f>IF(CW7="","",IF(CW7="-","【-】","【"&amp;SUBSTITUTE(TEXT(CW7,"#,##0.00"),"-","△")&amp;"】"))</f>
        <v>【59.57】</v>
      </c>
      <c r="CX6" s="35" t="str">
        <f>IF(CX7="",NA(),CX7)</f>
        <v>-</v>
      </c>
      <c r="CY6" s="35" t="str">
        <f t="shared" ref="CY6:DG6" si="11">IF(CY7="",NA(),CY7)</f>
        <v>-</v>
      </c>
      <c r="CZ6" s="35" t="str">
        <f t="shared" si="11"/>
        <v>-</v>
      </c>
      <c r="DA6" s="35" t="str">
        <f t="shared" si="11"/>
        <v>-</v>
      </c>
      <c r="DB6" s="35">
        <f t="shared" si="11"/>
        <v>88.61</v>
      </c>
      <c r="DC6" s="35" t="str">
        <f t="shared" si="11"/>
        <v>-</v>
      </c>
      <c r="DD6" s="35" t="str">
        <f t="shared" si="11"/>
        <v>-</v>
      </c>
      <c r="DE6" s="35" t="str">
        <f t="shared" si="11"/>
        <v>-</v>
      </c>
      <c r="DF6" s="35" t="str">
        <f t="shared" si="11"/>
        <v>-</v>
      </c>
      <c r="DG6" s="35">
        <f t="shared" si="11"/>
        <v>90.72</v>
      </c>
      <c r="DH6" s="34" t="str">
        <f>IF(DH7="","",IF(DH7="-","【-】","【"&amp;SUBSTITUTE(TEXT(DH7,"#,##0.00"),"-","△")&amp;"】"))</f>
        <v>【95.57】</v>
      </c>
      <c r="DI6" s="35" t="str">
        <f>IF(DI7="",NA(),DI7)</f>
        <v>-</v>
      </c>
      <c r="DJ6" s="35" t="str">
        <f t="shared" ref="DJ6:DR6" si="12">IF(DJ7="",NA(),DJ7)</f>
        <v>-</v>
      </c>
      <c r="DK6" s="35" t="str">
        <f t="shared" si="12"/>
        <v>-</v>
      </c>
      <c r="DL6" s="35" t="str">
        <f t="shared" si="12"/>
        <v>-</v>
      </c>
      <c r="DM6" s="35">
        <f t="shared" si="12"/>
        <v>5.4</v>
      </c>
      <c r="DN6" s="35" t="str">
        <f t="shared" si="12"/>
        <v>-</v>
      </c>
      <c r="DO6" s="35" t="str">
        <f t="shared" si="12"/>
        <v>-</v>
      </c>
      <c r="DP6" s="35" t="str">
        <f t="shared" si="12"/>
        <v>-</v>
      </c>
      <c r="DQ6" s="35" t="str">
        <f t="shared" si="12"/>
        <v>-</v>
      </c>
      <c r="DR6" s="35">
        <f t="shared" si="12"/>
        <v>20.78</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462047</v>
      </c>
      <c r="D7" s="37">
        <v>46</v>
      </c>
      <c r="E7" s="37">
        <v>17</v>
      </c>
      <c r="F7" s="37">
        <v>1</v>
      </c>
      <c r="G7" s="37">
        <v>0</v>
      </c>
      <c r="H7" s="37" t="s">
        <v>95</v>
      </c>
      <c r="I7" s="37" t="s">
        <v>96</v>
      </c>
      <c r="J7" s="37" t="s">
        <v>97</v>
      </c>
      <c r="K7" s="37" t="s">
        <v>98</v>
      </c>
      <c r="L7" s="37" t="s">
        <v>99</v>
      </c>
      <c r="M7" s="37" t="s">
        <v>100</v>
      </c>
      <c r="N7" s="38" t="s">
        <v>101</v>
      </c>
      <c r="O7" s="38">
        <v>52.71</v>
      </c>
      <c r="P7" s="38">
        <v>62.87</v>
      </c>
      <c r="Q7" s="38">
        <v>74.069999999999993</v>
      </c>
      <c r="R7" s="38">
        <v>2735</v>
      </c>
      <c r="S7" s="38">
        <v>20479</v>
      </c>
      <c r="T7" s="38">
        <v>74.78</v>
      </c>
      <c r="U7" s="38">
        <v>273.86</v>
      </c>
      <c r="V7" s="38">
        <v>12760</v>
      </c>
      <c r="W7" s="38">
        <v>4.3499999999999996</v>
      </c>
      <c r="X7" s="38">
        <v>2933.33</v>
      </c>
      <c r="Y7" s="38" t="s">
        <v>101</v>
      </c>
      <c r="Z7" s="38" t="s">
        <v>101</v>
      </c>
      <c r="AA7" s="38" t="s">
        <v>101</v>
      </c>
      <c r="AB7" s="38" t="s">
        <v>101</v>
      </c>
      <c r="AC7" s="38">
        <v>110.87</v>
      </c>
      <c r="AD7" s="38" t="s">
        <v>101</v>
      </c>
      <c r="AE7" s="38" t="s">
        <v>101</v>
      </c>
      <c r="AF7" s="38" t="s">
        <v>101</v>
      </c>
      <c r="AG7" s="38" t="s">
        <v>101</v>
      </c>
      <c r="AH7" s="38">
        <v>106.5</v>
      </c>
      <c r="AI7" s="38">
        <v>106.67</v>
      </c>
      <c r="AJ7" s="38" t="s">
        <v>101</v>
      </c>
      <c r="AK7" s="38" t="s">
        <v>101</v>
      </c>
      <c r="AL7" s="38" t="s">
        <v>101</v>
      </c>
      <c r="AM7" s="38" t="s">
        <v>101</v>
      </c>
      <c r="AN7" s="38">
        <v>0</v>
      </c>
      <c r="AO7" s="38" t="s">
        <v>101</v>
      </c>
      <c r="AP7" s="38" t="s">
        <v>101</v>
      </c>
      <c r="AQ7" s="38" t="s">
        <v>101</v>
      </c>
      <c r="AR7" s="38" t="s">
        <v>101</v>
      </c>
      <c r="AS7" s="38">
        <v>18.36</v>
      </c>
      <c r="AT7" s="38">
        <v>3.64</v>
      </c>
      <c r="AU7" s="38" t="s">
        <v>101</v>
      </c>
      <c r="AV7" s="38" t="s">
        <v>101</v>
      </c>
      <c r="AW7" s="38" t="s">
        <v>101</v>
      </c>
      <c r="AX7" s="38" t="s">
        <v>101</v>
      </c>
      <c r="AY7" s="38">
        <v>30.5</v>
      </c>
      <c r="AZ7" s="38" t="s">
        <v>101</v>
      </c>
      <c r="BA7" s="38" t="s">
        <v>101</v>
      </c>
      <c r="BB7" s="38" t="s">
        <v>101</v>
      </c>
      <c r="BC7" s="38" t="s">
        <v>101</v>
      </c>
      <c r="BD7" s="38">
        <v>55.6</v>
      </c>
      <c r="BE7" s="38">
        <v>67.52</v>
      </c>
      <c r="BF7" s="38" t="s">
        <v>101</v>
      </c>
      <c r="BG7" s="38" t="s">
        <v>101</v>
      </c>
      <c r="BH7" s="38" t="s">
        <v>101</v>
      </c>
      <c r="BI7" s="38" t="s">
        <v>101</v>
      </c>
      <c r="BJ7" s="38">
        <v>34.9</v>
      </c>
      <c r="BK7" s="38" t="s">
        <v>101</v>
      </c>
      <c r="BL7" s="38" t="s">
        <v>101</v>
      </c>
      <c r="BM7" s="38" t="s">
        <v>101</v>
      </c>
      <c r="BN7" s="38" t="s">
        <v>101</v>
      </c>
      <c r="BO7" s="38">
        <v>789.08</v>
      </c>
      <c r="BP7" s="38">
        <v>705.21</v>
      </c>
      <c r="BQ7" s="38" t="s">
        <v>101</v>
      </c>
      <c r="BR7" s="38" t="s">
        <v>101</v>
      </c>
      <c r="BS7" s="38" t="s">
        <v>101</v>
      </c>
      <c r="BT7" s="38" t="s">
        <v>101</v>
      </c>
      <c r="BU7" s="38">
        <v>88.86</v>
      </c>
      <c r="BV7" s="38" t="s">
        <v>101</v>
      </c>
      <c r="BW7" s="38" t="s">
        <v>101</v>
      </c>
      <c r="BX7" s="38" t="s">
        <v>101</v>
      </c>
      <c r="BY7" s="38" t="s">
        <v>101</v>
      </c>
      <c r="BZ7" s="38">
        <v>88.25</v>
      </c>
      <c r="CA7" s="38">
        <v>98.96</v>
      </c>
      <c r="CB7" s="38" t="s">
        <v>101</v>
      </c>
      <c r="CC7" s="38" t="s">
        <v>101</v>
      </c>
      <c r="CD7" s="38" t="s">
        <v>101</v>
      </c>
      <c r="CE7" s="38" t="s">
        <v>101</v>
      </c>
      <c r="CF7" s="38">
        <v>191.21</v>
      </c>
      <c r="CG7" s="38" t="s">
        <v>101</v>
      </c>
      <c r="CH7" s="38" t="s">
        <v>101</v>
      </c>
      <c r="CI7" s="38" t="s">
        <v>101</v>
      </c>
      <c r="CJ7" s="38" t="s">
        <v>101</v>
      </c>
      <c r="CK7" s="38">
        <v>176.37</v>
      </c>
      <c r="CL7" s="38">
        <v>134.52000000000001</v>
      </c>
      <c r="CM7" s="38" t="s">
        <v>101</v>
      </c>
      <c r="CN7" s="38" t="s">
        <v>101</v>
      </c>
      <c r="CO7" s="38" t="s">
        <v>101</v>
      </c>
      <c r="CP7" s="38" t="s">
        <v>101</v>
      </c>
      <c r="CQ7" s="38">
        <v>85.37</v>
      </c>
      <c r="CR7" s="38" t="s">
        <v>101</v>
      </c>
      <c r="CS7" s="38" t="s">
        <v>101</v>
      </c>
      <c r="CT7" s="38" t="s">
        <v>101</v>
      </c>
      <c r="CU7" s="38" t="s">
        <v>101</v>
      </c>
      <c r="CV7" s="38">
        <v>56.72</v>
      </c>
      <c r="CW7" s="38">
        <v>59.57</v>
      </c>
      <c r="CX7" s="38" t="s">
        <v>101</v>
      </c>
      <c r="CY7" s="38" t="s">
        <v>101</v>
      </c>
      <c r="CZ7" s="38" t="s">
        <v>101</v>
      </c>
      <c r="DA7" s="38" t="s">
        <v>101</v>
      </c>
      <c r="DB7" s="38">
        <v>88.61</v>
      </c>
      <c r="DC7" s="38" t="s">
        <v>101</v>
      </c>
      <c r="DD7" s="38" t="s">
        <v>101</v>
      </c>
      <c r="DE7" s="38" t="s">
        <v>101</v>
      </c>
      <c r="DF7" s="38" t="s">
        <v>101</v>
      </c>
      <c r="DG7" s="38">
        <v>90.72</v>
      </c>
      <c r="DH7" s="38">
        <v>95.57</v>
      </c>
      <c r="DI7" s="38" t="s">
        <v>101</v>
      </c>
      <c r="DJ7" s="38" t="s">
        <v>101</v>
      </c>
      <c r="DK7" s="38" t="s">
        <v>101</v>
      </c>
      <c r="DL7" s="38" t="s">
        <v>101</v>
      </c>
      <c r="DM7" s="38">
        <v>5.4</v>
      </c>
      <c r="DN7" s="38" t="s">
        <v>101</v>
      </c>
      <c r="DO7" s="38" t="s">
        <v>101</v>
      </c>
      <c r="DP7" s="38" t="s">
        <v>101</v>
      </c>
      <c r="DQ7" s="38" t="s">
        <v>101</v>
      </c>
      <c r="DR7" s="38">
        <v>20.78</v>
      </c>
      <c r="DS7" s="38">
        <v>36.520000000000003</v>
      </c>
      <c r="DT7" s="38" t="s">
        <v>101</v>
      </c>
      <c r="DU7" s="38" t="s">
        <v>101</v>
      </c>
      <c r="DV7" s="38" t="s">
        <v>101</v>
      </c>
      <c r="DW7" s="38" t="s">
        <v>101</v>
      </c>
      <c r="DX7" s="38">
        <v>0</v>
      </c>
      <c r="DY7" s="38" t="s">
        <v>101</v>
      </c>
      <c r="DZ7" s="38" t="s">
        <v>101</v>
      </c>
      <c r="EA7" s="38" t="s">
        <v>101</v>
      </c>
      <c r="EB7" s="38" t="s">
        <v>101</v>
      </c>
      <c r="EC7" s="38">
        <v>1.34</v>
      </c>
      <c r="ED7" s="38">
        <v>5.72</v>
      </c>
      <c r="EE7" s="38" t="s">
        <v>101</v>
      </c>
      <c r="EF7" s="38" t="s">
        <v>101</v>
      </c>
      <c r="EG7" s="38" t="s">
        <v>101</v>
      </c>
      <c r="EH7" s="38" t="s">
        <v>101</v>
      </c>
      <c r="EI7" s="38">
        <v>0</v>
      </c>
      <c r="EJ7" s="38" t="s">
        <v>101</v>
      </c>
      <c r="EK7" s="38" t="s">
        <v>101</v>
      </c>
      <c r="EL7" s="38" t="s">
        <v>101</v>
      </c>
      <c r="EM7" s="38" t="s">
        <v>101</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2022-02-22T02:26:05Z</cp:lastPrinted>
  <dcterms:created xsi:type="dcterms:W3CDTF">2021-12-03T07:19:55Z</dcterms:created>
  <dcterms:modified xsi:type="dcterms:W3CDTF">2022-02-22T02:26:09Z</dcterms:modified>
  <cp:category/>
</cp:coreProperties>
</file>