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共有（松田）\42 普通会計決算統計総括\H31\30 【国照会】平成30年度財政状況資料集の作成及び提出について\12 市町村回答\37_喜界町()\"/>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C38" i="10"/>
  <c r="CO37" i="10"/>
  <c r="AM37" i="10"/>
  <c r="C37" i="10"/>
  <c r="CO36" i="10"/>
  <c r="AM36" i="10"/>
  <c r="C36" i="10"/>
  <c r="CO35" i="10"/>
  <c r="AM35" i="10"/>
  <c r="C35" i="10"/>
  <c r="AM34" i="10"/>
  <c r="C34" i="10"/>
  <c r="U34" i="10" l="1"/>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BE37" i="10" s="1"/>
  <c r="BW34" i="10" l="1"/>
  <c r="BW35" i="10" s="1"/>
  <c r="BW36" i="10" s="1"/>
  <c r="BW37" i="10" s="1"/>
  <c r="BW38" i="10" s="1"/>
  <c r="BW39" i="10" s="1"/>
  <c r="BW40" i="10" s="1"/>
  <c r="CO34" i="10" l="1"/>
</calcChain>
</file>

<file path=xl/sharedStrings.xml><?xml version="1.0" encoding="utf-8"?>
<sst xmlns="http://schemas.openxmlformats.org/spreadsheetml/2006/main" count="1172" uniqueCount="598">
  <si>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</si>
  <si>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</si>
  <si>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</si>
  <si>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</si>
  <si>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</si>
  <si>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</si>
  <si>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</si>
  <si>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</si>
  <si>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</si>
  <si>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</si>
  <si>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</si>
  <si>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</si>
  <si>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</si>
  <si>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</si>
  <si>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</si>
  <si>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</si>
  <si>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</si>
  <si>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</si>
  <si>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</si>
  <si>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</si>
  <si>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</si>
  <si>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</si>
  <si>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</si>
  <si>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</si>
  <si>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</si>
  <si>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</si>
  <si>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</si>
  <si>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</si>
  <si>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</si>
  <si>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</si>
  <si>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</si>
  <si>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</si>
  <si>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</si>
  <si>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</si>
  <si>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</si>
  <si>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</si>
  <si>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</si>
  <si>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</si>
  <si>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</si>
  <si>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</si>
  <si>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</si>
  <si>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</si>
  <si>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</si>
  <si>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</si>
  <si>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</si>
  <si>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</si>
  <si>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</si>
  <si>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</si>
  <si>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</si>
  <si>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</si>
  <si>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</si>
  <si>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</si>
  <si>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</si>
  <si>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</si>
  <si>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</si>
  <si>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</si>
  <si>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</si>
  <si>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</si>
  <si>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</si>
  <si>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</si>
  <si>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</si>
  <si>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</si>
  <si>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</si>
  <si>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</si>
  <si>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</si>
  <si>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</si>
  <si>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</si>
  <si>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</si>
  <si>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</si>
  <si>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</si>
  <si>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</si>
  <si>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</si>
  <si>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</si>
  <si>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</si>
  <si>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</si>
  <si>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</si>
  <si>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</si>
  <si>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</si>
  <si>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</si>
  <si>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</si>
  <si>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</si>
  <si>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</si>
  <si>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</si>
  <si>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</si>
  <si>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</si>
  <si>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</si>
  <si>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</si>
  <si>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</si>
  <si>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</si>
  <si>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</si>
  <si>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</si>
  <si>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</si>
  <si>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</si>
  <si>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</si>
  <si>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</si>
  <si>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</si>
  <si>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</si>
  <si>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喜界町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</si>
  <si>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</si>
  <si>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</si>
  <si>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</si>
  <si>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</si>
  <si>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</si>
  <si>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</si>
  <si>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</si>
  <si>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</si>
  <si>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</si>
  <si>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</si>
  <si>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</si>
  <si>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</si>
  <si>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</si>
  <si>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</si>
  <si>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</si>
  <si>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</si>
  <si>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</si>
  <si>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</si>
  <si>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</si>
  <si>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</si>
  <si>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</si>
  <si>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</si>
  <si>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</si>
  <si>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</si>
  <si>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</si>
  <si>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</si>
  <si>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</si>
  <si>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-11.7</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</si>
  <si>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</si>
  <si>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</si>
  <si>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</si>
  <si>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</si>
  <si>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</si>
  <si>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</si>
  <si>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</si>
  <si>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</si>
  <si>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</si>
  <si>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</si>
  <si>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</si>
  <si>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</si>
  <si>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</si>
  <si>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</si>
  <si>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</si>
  <si>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</si>
  <si>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</si>
  <si>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</si>
  <si>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</si>
  <si>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</si>
  <si>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</si>
  <si>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</si>
  <si>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</si>
  <si>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</si>
  <si>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</si>
  <si>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</si>
  <si>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4"/>
  </si>
  <si>
    <t>うち日本人(％)</t>
    <phoneticPr fontId="5"/>
  </si>
  <si>
    <t>-2.0</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</si>
  <si>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</si>
  <si>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</si>
  <si>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</si>
  <si>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</si>
  <si>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</si>
  <si>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</si>
  <si>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</si>
  <si>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</si>
  <si>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</si>
  <si>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</si>
  <si>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</si>
  <si>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</si>
  <si>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</si>
  <si>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</si>
  <si>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</si>
  <si>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</si>
  <si>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</si>
  <si>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</si>
  <si>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</si>
  <si>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</si>
  <si>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</si>
  <si>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</si>
  <si>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</si>
  <si>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</si>
  <si>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</si>
  <si>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</si>
  <si>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</si>
  <si>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</si>
  <si>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</si>
  <si>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</si>
  <si>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</si>
  <si>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</si>
  <si>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</si>
  <si>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</si>
  <si>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</si>
  <si>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</si>
  <si>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</si>
  <si>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</si>
  <si>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</si>
  <si>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</si>
  <si>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</si>
  <si>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</si>
  <si>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</si>
  <si>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</si>
  <si>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</si>
  <si>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</si>
  <si>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</si>
  <si>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</si>
  <si>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</si>
  <si>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</si>
  <si>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</si>
  <si>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</si>
  <si>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</si>
  <si>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</si>
  <si>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</si>
  <si>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</si>
  <si>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</si>
  <si>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</si>
  <si>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</si>
  <si>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</si>
  <si>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</si>
  <si>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鹿児島県喜界町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</si>
  <si>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</si>
  <si>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</si>
  <si>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</si>
  <si>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</si>
  <si>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</si>
  <si>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</si>
  <si>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</si>
  <si>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</si>
  <si>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</si>
  <si>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</si>
  <si>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</si>
  <si>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</si>
  <si>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</si>
  <si>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</si>
  <si>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</si>
  <si>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</si>
  <si>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</si>
  <si>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</si>
  <si>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</si>
  <si>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</si>
  <si>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</si>
  <si>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</si>
  <si>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</si>
  <si>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</si>
  <si>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</si>
  <si>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</si>
  <si>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</si>
  <si>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</si>
  <si>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</si>
  <si>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</si>
  <si>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</si>
  <si>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</si>
  <si>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</si>
  <si>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</si>
  <si>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</si>
  <si>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</si>
  <si>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</si>
  <si>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</si>
  <si>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</si>
  <si>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</si>
  <si>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</si>
  <si>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</si>
  <si>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</si>
  <si>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</si>
  <si>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</si>
  <si>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</si>
  <si>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</si>
  <si>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</si>
  <si>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</si>
  <si>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</si>
  <si>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</si>
  <si>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</si>
  <si>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</si>
  <si>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</si>
  <si>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</si>
  <si>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</si>
  <si>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</si>
  <si>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</si>
  <si>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</si>
  <si>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</si>
  <si>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</si>
  <si>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</si>
  <si>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</si>
  <si>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</si>
  <si>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</si>
  <si>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</si>
  <si>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</si>
  <si>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</si>
  <si>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</si>
  <si>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</si>
  <si>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</si>
  <si>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</si>
  <si>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</si>
  <si>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</si>
  <si>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</si>
  <si>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</si>
  <si>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</si>
  <si>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</si>
  <si>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</si>
  <si>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</si>
  <si>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</si>
  <si>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</si>
  <si>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</si>
  <si>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</si>
  <si>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</si>
  <si>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</si>
  <si>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</si>
  <si>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</si>
  <si>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</si>
  <si>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</si>
  <si>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</si>
  <si>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</si>
  <si>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</si>
  <si>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</si>
  <si>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</si>
  <si>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</si>
  <si>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</si>
  <si>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</si>
  <si>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</si>
  <si>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</si>
  <si>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</si>
  <si>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</si>
  <si>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</si>
  <si>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</si>
  <si>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</si>
  <si>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</si>
  <si>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</si>
  <si>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</si>
  <si>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</si>
  <si>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</si>
  <si>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</si>
  <si>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</si>
  <si>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</si>
  <si>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</si>
  <si>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</si>
  <si>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</si>
  <si>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</si>
  <si>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</si>
  <si>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</si>
  <si>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</si>
  <si>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</si>
  <si>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と畜場</t>
    <phoneticPr fontId="5"/>
  </si>
  <si>
    <t>被保険者数(人)</t>
  </si>
  <si>
    <t>　繰出金</t>
    <phoneticPr fontId="5"/>
  </si>
  <si>
    <t>上水道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</si>
  <si>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</si>
  <si>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</si>
  <si>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</si>
  <si>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</si>
  <si>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</si>
  <si>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</si>
  <si>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</si>
  <si>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</si>
  <si>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</si>
  <si>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</si>
  <si>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</si>
  <si>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</si>
  <si>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</si>
  <si>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</si>
  <si>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</si>
  <si>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</si>
  <si>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</si>
  <si>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</si>
  <si>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</si>
  <si>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</si>
  <si>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</si>
  <si>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</si>
  <si>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</si>
  <si>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鹿児島県喜界町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</si>
  <si>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</si>
  <si>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</si>
  <si>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</si>
  <si>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</si>
  <si>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</si>
  <si>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</si>
  <si>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</si>
  <si>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</si>
  <si>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</si>
  <si>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</si>
  <si>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</si>
  <si>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</si>
  <si>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</si>
  <si>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</si>
  <si>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</si>
  <si>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</si>
  <si>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</si>
  <si>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</si>
  <si>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</si>
  <si>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</si>
  <si>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</si>
  <si>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</si>
  <si>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</si>
  <si>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</si>
  <si>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</si>
  <si>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</si>
  <si>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</si>
  <si>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</si>
  <si>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</si>
  <si>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</si>
  <si>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</si>
  <si>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</si>
  <si>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</si>
  <si>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</si>
  <si>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国民健康保険特別会計（国民健康保険事業）</t>
    <phoneticPr fontId="5"/>
  </si>
  <si>
    <t>国民健康保険特別会計（国民健康保険診療所事業）</t>
    <phoneticPr fontId="5"/>
  </si>
  <si>
    <t>介護保険特別会計</t>
    <phoneticPr fontId="5"/>
  </si>
  <si>
    <t>後期高齢者医療特別会計</t>
    <phoneticPr fontId="5"/>
  </si>
  <si>
    <t>老人福祉施設事業特別会計</t>
    <phoneticPr fontId="5"/>
  </si>
  <si>
    <t>簡易水道事業特別会計</t>
    <phoneticPr fontId="5"/>
  </si>
  <si>
    <t>法非適用企業</t>
    <phoneticPr fontId="5"/>
  </si>
  <si>
    <t>農業集落排水事業特別会計</t>
    <phoneticPr fontId="5"/>
  </si>
  <si>
    <t>公共下水道事業特別会計</t>
    <phoneticPr fontId="5"/>
  </si>
  <si>
    <t>屠畜場事業特別会計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</si>
  <si>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</si>
  <si>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</si>
  <si>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</si>
  <si>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</si>
  <si>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</si>
  <si>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</si>
  <si>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</si>
  <si>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</si>
  <si>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</si>
  <si>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</si>
  <si>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</si>
  <si>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</si>
  <si>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</si>
  <si>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</si>
  <si>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</si>
  <si>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</si>
  <si>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</si>
  <si>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</si>
  <si>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</si>
  <si>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</si>
  <si>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</si>
  <si>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</si>
  <si>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</si>
  <si>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</si>
  <si>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</si>
  <si>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</si>
  <si>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</si>
  <si>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</si>
  <si>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</si>
  <si>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</si>
  <si>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</si>
  <si>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</si>
  <si>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</si>
  <si>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</si>
  <si>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</si>
  <si>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</si>
  <si>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</si>
  <si>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</si>
  <si>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</si>
  <si>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</si>
  <si>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</si>
  <si>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</si>
  <si>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</si>
  <si>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</si>
  <si>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</si>
  <si>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</si>
  <si>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</si>
  <si>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</si>
  <si>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</si>
  <si>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</si>
  <si>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</si>
  <si>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</si>
  <si>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</si>
  <si>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</si>
  <si>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</si>
  <si>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</si>
  <si>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</si>
  <si>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</si>
  <si>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</si>
  <si>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</si>
  <si>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</si>
  <si>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</si>
  <si>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</si>
  <si>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</si>
  <si>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</si>
  <si>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</si>
  <si>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</si>
  <si>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</si>
  <si>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</si>
  <si>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</si>
  <si>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</si>
  <si>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</si>
  <si>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</si>
  <si>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</si>
  <si>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</si>
  <si>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</si>
  <si>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</si>
  <si>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</si>
  <si>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</si>
  <si>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</si>
  <si>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</si>
  <si>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</si>
  <si>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</si>
  <si>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</si>
  <si>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</si>
  <si>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</si>
  <si>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</si>
  <si>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</si>
  <si>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</si>
  <si>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</si>
  <si>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</si>
  <si>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</si>
  <si>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</si>
  <si>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</si>
  <si>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</si>
  <si>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</si>
  <si>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</si>
  <si>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</si>
  <si>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</si>
  <si>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</si>
  <si>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</si>
  <si>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</si>
  <si>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</si>
  <si>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</si>
  <si>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</si>
  <si>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</si>
  <si>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</si>
  <si>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</si>
  <si>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</si>
  <si>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</si>
  <si>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</si>
  <si>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</si>
  <si>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</si>
  <si>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</si>
  <si>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</si>
  <si>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</si>
  <si>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</si>
  <si>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</si>
  <si>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</si>
  <si>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</si>
  <si>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</si>
  <si>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</si>
  <si>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</si>
  <si>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</si>
  <si>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</si>
  <si>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</si>
  <si>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</si>
  <si>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</si>
  <si>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</si>
  <si>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</si>
  <si>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</si>
  <si>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</si>
  <si>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</si>
  <si>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</si>
  <si>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</si>
  <si>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</si>
  <si>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</si>
  <si>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</si>
  <si>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</si>
  <si>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</si>
  <si>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</si>
  <si>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</si>
  <si>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</si>
  <si>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1.21</t>
  </si>
  <si>
    <t>一般会計</t>
  </si>
  <si>
    <t>介護保険特別会計</t>
  </si>
  <si>
    <t>国民健康保険特別会計（国民健康保険事業）</t>
  </si>
  <si>
    <t>後期高齢者医療特別会計</t>
  </si>
  <si>
    <t>老人福祉施設事業特別会計</t>
  </si>
  <si>
    <t>国民健康保険特別会計（国民健康保険診療所事業）</t>
  </si>
  <si>
    <t>簡易水道事業特別会計</t>
  </si>
  <si>
    <t>農業集落排水事業特別会計</t>
  </si>
  <si>
    <t>その他会計（赤字）</t>
  </si>
  <si>
    <t>その他会計（黒字）</t>
  </si>
  <si>
    <t>H25末</t>
    <phoneticPr fontId="5"/>
  </si>
  <si>
    <t>H26末</t>
    <phoneticPr fontId="5"/>
  </si>
  <si>
    <t>H27末</t>
    <phoneticPr fontId="5"/>
  </si>
  <si>
    <t>H28末</t>
    <phoneticPr fontId="5"/>
  </si>
  <si>
    <t>H29末</t>
    <phoneticPr fontId="5"/>
  </si>
  <si>
    <t>喜界町公共施設整備基金</t>
    <rPh sb="0" eb="3">
      <t>キカイチョウ</t>
    </rPh>
    <rPh sb="3" eb="5">
      <t>コウキョウ</t>
    </rPh>
    <rPh sb="5" eb="7">
      <t>シセツ</t>
    </rPh>
    <rPh sb="7" eb="9">
      <t>セイビ</t>
    </rPh>
    <rPh sb="9" eb="11">
      <t>キキン</t>
    </rPh>
    <phoneticPr fontId="11"/>
  </si>
  <si>
    <t>喜界町営住宅基金</t>
    <rPh sb="0" eb="2">
      <t>キカイ</t>
    </rPh>
    <rPh sb="2" eb="4">
      <t>チョウエイ</t>
    </rPh>
    <rPh sb="4" eb="6">
      <t>ジュウタク</t>
    </rPh>
    <rPh sb="6" eb="8">
      <t>キキン</t>
    </rPh>
    <phoneticPr fontId="11"/>
  </si>
  <si>
    <t>ふるさと寄附基金</t>
    <rPh sb="4" eb="6">
      <t>キフ</t>
    </rPh>
    <rPh sb="6" eb="8">
      <t>キキン</t>
    </rPh>
    <phoneticPr fontId="11"/>
  </si>
  <si>
    <t>水と土保全基金</t>
    <rPh sb="0" eb="1">
      <t>ミズ</t>
    </rPh>
    <rPh sb="2" eb="3">
      <t>ツチ</t>
    </rPh>
    <rPh sb="3" eb="5">
      <t>ホゼン</t>
    </rPh>
    <rPh sb="5" eb="7">
      <t>キキン</t>
    </rPh>
    <phoneticPr fontId="11"/>
  </si>
  <si>
    <t>鹿児島県市町村総合事務組合</t>
    <rPh sb="0" eb="4">
      <t>カゴシマケン</t>
    </rPh>
    <rPh sb="4" eb="7">
      <t>シチョウソン</t>
    </rPh>
    <rPh sb="7" eb="9">
      <t>ソウゴウ</t>
    </rPh>
    <rPh sb="9" eb="11">
      <t>ジム</t>
    </rPh>
    <rPh sb="11" eb="13">
      <t>クミアイ</t>
    </rPh>
    <phoneticPr fontId="11"/>
  </si>
  <si>
    <t>大島地区消防組合</t>
    <rPh sb="0" eb="2">
      <t>オオシマ</t>
    </rPh>
    <rPh sb="2" eb="4">
      <t>チク</t>
    </rPh>
    <rPh sb="4" eb="6">
      <t>ショウボウ</t>
    </rPh>
    <rPh sb="6" eb="8">
      <t>クミアイ</t>
    </rPh>
    <phoneticPr fontId="11"/>
  </si>
  <si>
    <t>大島農業共済事務組合</t>
    <rPh sb="0" eb="2">
      <t>オオシマ</t>
    </rPh>
    <rPh sb="2" eb="4">
      <t>ノウギョウ</t>
    </rPh>
    <rPh sb="4" eb="6">
      <t>キョウサイ</t>
    </rPh>
    <rPh sb="6" eb="8">
      <t>ジム</t>
    </rPh>
    <rPh sb="8" eb="10">
      <t>クミアイ</t>
    </rPh>
    <phoneticPr fontId="11"/>
  </si>
  <si>
    <t>奄美群島広域事務組合</t>
    <rPh sb="0" eb="2">
      <t>アマミ</t>
    </rPh>
    <rPh sb="2" eb="4">
      <t>グントウ</t>
    </rPh>
    <rPh sb="4" eb="6">
      <t>コウイキ</t>
    </rPh>
    <rPh sb="6" eb="8">
      <t>ジム</t>
    </rPh>
    <rPh sb="8" eb="10">
      <t>クミアイ</t>
    </rPh>
    <phoneticPr fontId="11"/>
  </si>
  <si>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11"/>
  </si>
  <si>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11"/>
  </si>
  <si>
    <t>奄美大島地区介護保険一部事務組合</t>
    <rPh sb="0" eb="4">
      <t>アマミオオシマ</t>
    </rPh>
    <rPh sb="4" eb="6">
      <t>チク</t>
    </rPh>
    <rPh sb="6" eb="8">
      <t>カイゴ</t>
    </rPh>
    <rPh sb="8" eb="10">
      <t>ホケン</t>
    </rPh>
    <rPh sb="10" eb="12">
      <t>イチブ</t>
    </rPh>
    <rPh sb="12" eb="14">
      <t>ジム</t>
    </rPh>
    <rPh sb="14" eb="16">
      <t>クミアイ</t>
    </rPh>
    <phoneticPr fontId="11"/>
  </si>
  <si>
    <t>奄美海運</t>
    <rPh sb="0" eb="2">
      <t>アマミ</t>
    </rPh>
    <rPh sb="2" eb="4">
      <t>カイウン</t>
    </rPh>
    <phoneticPr fontId="2"/>
  </si>
  <si>
    <t>◯</t>
    <phoneticPr fontId="2"/>
  </si>
  <si>
    <t>-</t>
    <phoneticPr fontId="2"/>
  </si>
  <si>
    <t>-</t>
    <phoneticPr fontId="2"/>
  </si>
  <si>
    <t>退職手当準備基金</t>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</si>
  <si>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</si>
  <si>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</si>
  <si>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</si>
  <si>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</si>
  <si>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</si>
  <si>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</si>
  <si>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</si>
  <si>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</si>
  <si>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</si>
  <si>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</si>
  <si>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</si>
  <si>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・新規の起債の発行を抑制してきたため、実質公債費比率が低下し、将来負担比率は算定されない状況となった。
・住民生活に必要な一般廃棄物処理施設、光ファイバーや防災食育センターの整備に伴い、今後公債費が増加して実質公債費比率が上昇する可能性があるが、充当可能基金の積立を行い将来負担比率０％を維持できるように努める。</t>
    <phoneticPr fontId="5"/>
  </si>
  <si>
    <t>・地方債の新規発行を抑制してきた結果、将来負担比率は０％を維持している。一方で、有形固定資産償却率は、類似団体よりも高く、昨年度よりも上昇している。
・老朽化が進み有形固定資産減価償却率の数値が高い港湾・漁港、幼稚園・保育所、体育館・プールについて、公共施設等総合管理計画に基づき、老朽化対策に積極的に取り組んでいく。</t>
    <rPh sb="1" eb="4">
      <t>チホウサイ</t>
    </rPh>
    <rPh sb="5" eb="7">
      <t>シンキ</t>
    </rPh>
    <rPh sb="7" eb="9">
      <t>ハッコウ</t>
    </rPh>
    <rPh sb="10" eb="12">
      <t>ヨクセイ</t>
    </rPh>
    <rPh sb="16" eb="18">
      <t>ケッカ</t>
    </rPh>
    <rPh sb="19" eb="21">
      <t>ショウライ</t>
    </rPh>
    <rPh sb="21" eb="23">
      <t>フタン</t>
    </rPh>
    <rPh sb="23" eb="25">
      <t>ヒリツ</t>
    </rPh>
    <rPh sb="29" eb="31">
      <t>イジ</t>
    </rPh>
    <rPh sb="36" eb="38">
      <t>イッポウ</t>
    </rPh>
    <rPh sb="40" eb="42">
      <t>ユウケイ</t>
    </rPh>
    <rPh sb="42" eb="46">
      <t>コテイシサン</t>
    </rPh>
    <rPh sb="46" eb="49">
      <t>ショウキャクリツ</t>
    </rPh>
    <rPh sb="51" eb="53">
      <t>ルイジ</t>
    </rPh>
    <rPh sb="53" eb="55">
      <t>ダンタイ</t>
    </rPh>
    <rPh sb="58" eb="59">
      <t>タカ</t>
    </rPh>
    <rPh sb="61" eb="64">
      <t>サクネンド</t>
    </rPh>
    <rPh sb="67" eb="69">
      <t>ジョウショウ</t>
    </rPh>
    <rPh sb="105" eb="108">
      <t>ヨウチエン</t>
    </rPh>
    <rPh sb="109" eb="112">
      <t>ホイクショ</t>
    </rPh>
    <rPh sb="113" eb="116">
      <t>タイイクカン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</si>
</sst>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175675</c:v>
                </c:pt>
                <c:pt idx="1">
                  <c:v>162193</c:v>
                </c:pt>
                <c:pt idx="2">
                  <c:v>168868</c:v>
                </c:pt>
                <c:pt idx="3">
                  <c:v>202870</c:v>
                </c:pt>
                <c:pt idx="4">
                  <c:v>167497</c:v>
                </c:pt>
              </c:numCache>
            </c:numRef>
          </c:val>
          <c:smooth val="0"/>
          <c:extLst>
            <c:ext xmlns:c16="http://schemas.microsoft.com/office/drawing/2014/chart" uri="{C3380CC4-5D6E-409C-BE32-E72D297353CC}">
              <c16:uniqueId val="{00000000-F5BF-435A-A8D8-117D982A2AB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284322</c:v>
                </c:pt>
                <c:pt idx="1">
                  <c:v>202286</c:v>
                </c:pt>
                <c:pt idx="2">
                  <c:v>271946</c:v>
                </c:pt>
                <c:pt idx="3">
                  <c:v>126415</c:v>
                </c:pt>
                <c:pt idx="4">
                  <c:v>192712</c:v>
                </c:pt>
              </c:numCache>
            </c:numRef>
          </c:val>
          <c:smooth val="0"/>
          <c:extLst>
            <c:ext xmlns:c16="http://schemas.microsoft.com/office/drawing/2014/chart" uri="{C3380CC4-5D6E-409C-BE32-E72D297353CC}">
              <c16:uniqueId val="{00000001-F5BF-435A-A8D8-117D982A2AB2}"/>
            </c:ext>
          </c:extLst>
        </c:ser>
        <c:dLbls>
          <c:showLegendKey val="0"/>
          <c:showVal val="0"/>
          <c:showCatName val="0"/>
          <c:showSerName val="0"/>
          <c:showPercent val="0"/>
          <c:showBubbleSize val="0"/>
        </c:dLbls>
        <c:marker val="1"/>
        <c:smooth val="0"/>
        <c:axId val="151133128"/>
        <c:axId val="151133512"/>
      </c:lineChart>
      <c:catAx>
        <c:axId val="1511331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1133512"/>
        <c:crosses val="autoZero"/>
        <c:auto val="1"/>
        <c:lblAlgn val="ctr"/>
        <c:lblOffset val="100"/>
        <c:tickLblSkip val="1"/>
        <c:tickMarkSkip val="1"/>
        <c:noMultiLvlLbl val="0"/>
      </c:catAx>
      <c:valAx>
        <c:axId val="151133512"/>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11331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2.5</c:v>
                </c:pt>
                <c:pt idx="1">
                  <c:v>2.61</c:v>
                </c:pt>
                <c:pt idx="2">
                  <c:v>3.1</c:v>
                </c:pt>
                <c:pt idx="3">
                  <c:v>1.87</c:v>
                </c:pt>
                <c:pt idx="4">
                  <c:v>9.5399999999999991</c:v>
                </c:pt>
              </c:numCache>
            </c:numRef>
          </c:val>
          <c:extLst>
            <c:ext xmlns:c16="http://schemas.microsoft.com/office/drawing/2014/chart" uri="{C3380CC4-5D6E-409C-BE32-E72D297353CC}">
              <c16:uniqueId val="{00000000-1936-4D3C-8D4E-BBDBB938627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40.03</c:v>
                </c:pt>
                <c:pt idx="1">
                  <c:v>39.880000000000003</c:v>
                </c:pt>
                <c:pt idx="2">
                  <c:v>44.1</c:v>
                </c:pt>
                <c:pt idx="3">
                  <c:v>45.8</c:v>
                </c:pt>
                <c:pt idx="4">
                  <c:v>40.700000000000003</c:v>
                </c:pt>
              </c:numCache>
            </c:numRef>
          </c:val>
          <c:extLst>
            <c:ext xmlns:c16="http://schemas.microsoft.com/office/drawing/2014/chart" uri="{C3380CC4-5D6E-409C-BE32-E72D297353CC}">
              <c16:uniqueId val="{00000001-1936-4D3C-8D4E-BBDBB9386273}"/>
            </c:ext>
          </c:extLst>
        </c:ser>
        <c:dLbls>
          <c:showLegendKey val="0"/>
          <c:showVal val="0"/>
          <c:showCatName val="0"/>
          <c:showSerName val="0"/>
          <c:showPercent val="0"/>
          <c:showBubbleSize val="0"/>
        </c:dLbls>
        <c:gapWidth val="250"/>
        <c:overlap val="100"/>
        <c:axId val="213121592"/>
        <c:axId val="2131219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1.94</c:v>
                </c:pt>
                <c:pt idx="1">
                  <c:v>0.22</c:v>
                </c:pt>
                <c:pt idx="2">
                  <c:v>3.89</c:v>
                </c:pt>
                <c:pt idx="3">
                  <c:v>-1.21</c:v>
                </c:pt>
                <c:pt idx="4">
                  <c:v>2.21</c:v>
                </c:pt>
              </c:numCache>
            </c:numRef>
          </c:val>
          <c:smooth val="0"/>
          <c:extLst>
            <c:ext xmlns:c16="http://schemas.microsoft.com/office/drawing/2014/chart" uri="{C3380CC4-5D6E-409C-BE32-E72D297353CC}">
              <c16:uniqueId val="{00000002-1936-4D3C-8D4E-BBDBB9386273}"/>
            </c:ext>
          </c:extLst>
        </c:ser>
        <c:dLbls>
          <c:showLegendKey val="0"/>
          <c:showVal val="0"/>
          <c:showCatName val="0"/>
          <c:showSerName val="0"/>
          <c:showPercent val="0"/>
          <c:showBubbleSize val="0"/>
        </c:dLbls>
        <c:marker val="1"/>
        <c:smooth val="0"/>
        <c:axId val="213121592"/>
        <c:axId val="213121976"/>
      </c:lineChart>
      <c:catAx>
        <c:axId val="213121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13121976"/>
        <c:crosses val="autoZero"/>
        <c:auto val="1"/>
        <c:lblAlgn val="ctr"/>
        <c:lblOffset val="100"/>
        <c:tickLblSkip val="1"/>
        <c:tickMarkSkip val="1"/>
        <c:noMultiLvlLbl val="0"/>
      </c:catAx>
      <c:valAx>
        <c:axId val="2131219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31215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DA87-412F-9D1E-44F98C3093E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A87-412F-9D1E-44F98C3093E9}"/>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DA87-412F-9D1E-44F98C3093E9}"/>
            </c:ext>
          </c:extLst>
        </c:ser>
        <c:ser>
          <c:idx val="3"/>
          <c:order val="3"/>
          <c:tx>
            <c:strRef>
              <c:f>データシート!$A$30</c:f>
              <c:strCache>
                <c:ptCount val="1"/>
                <c:pt idx="0">
                  <c:v>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0.02</c:v>
                </c:pt>
                <c:pt idx="4">
                  <c:v>#N/A</c:v>
                </c:pt>
                <c:pt idx="5">
                  <c:v>0</c:v>
                </c:pt>
                <c:pt idx="6">
                  <c:v>#N/A</c:v>
                </c:pt>
                <c:pt idx="7">
                  <c:v>0</c:v>
                </c:pt>
                <c:pt idx="8">
                  <c:v>#N/A</c:v>
                </c:pt>
                <c:pt idx="9">
                  <c:v>0</c:v>
                </c:pt>
              </c:numCache>
            </c:numRef>
          </c:val>
          <c:extLst>
            <c:ext xmlns:c16="http://schemas.microsoft.com/office/drawing/2014/chart" uri="{C3380CC4-5D6E-409C-BE32-E72D297353CC}">
              <c16:uniqueId val="{00000003-DA87-412F-9D1E-44F98C3093E9}"/>
            </c:ext>
          </c:extLst>
        </c:ser>
        <c:ser>
          <c:idx val="4"/>
          <c:order val="4"/>
          <c:tx>
            <c:strRef>
              <c:f>データシート!$A$31</c:f>
              <c:strCache>
                <c:ptCount val="1"/>
                <c:pt idx="0">
                  <c:v>国民健康保険特別会計（国民健康保険診療所事業）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DA87-412F-9D1E-44F98C3093E9}"/>
            </c:ext>
          </c:extLst>
        </c:ser>
        <c:ser>
          <c:idx val="5"/>
          <c:order val="5"/>
          <c:tx>
            <c:strRef>
              <c:f>データシート!$A$32</c:f>
              <c:strCache>
                <c:ptCount val="1"/>
                <c:pt idx="0">
                  <c:v>老人福祉施設事業特別会計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0.41</c:v>
                </c:pt>
                <c:pt idx="2">
                  <c:v>#N/A</c:v>
                </c:pt>
                <c:pt idx="3">
                  <c:v>0.38</c:v>
                </c:pt>
                <c:pt idx="4">
                  <c:v>#N/A</c:v>
                </c:pt>
                <c:pt idx="5">
                  <c:v>0.45</c:v>
                </c:pt>
                <c:pt idx="6">
                  <c:v>#N/A</c:v>
                </c:pt>
                <c:pt idx="7">
                  <c:v>0.33</c:v>
                </c:pt>
                <c:pt idx="8">
                  <c:v>#N/A</c:v>
                </c:pt>
                <c:pt idx="9">
                  <c:v>7.0000000000000007E-2</c:v>
                </c:pt>
              </c:numCache>
            </c:numRef>
          </c:val>
          <c:extLst>
            <c:ext xmlns:c16="http://schemas.microsoft.com/office/drawing/2014/chart" uri="{C3380CC4-5D6E-409C-BE32-E72D297353CC}">
              <c16:uniqueId val="{00000005-DA87-412F-9D1E-44F98C3093E9}"/>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0.04</c:v>
                </c:pt>
                <c:pt idx="2">
                  <c:v>#N/A</c:v>
                </c:pt>
                <c:pt idx="3">
                  <c:v>0.02</c:v>
                </c:pt>
                <c:pt idx="4">
                  <c:v>#N/A</c:v>
                </c:pt>
                <c:pt idx="5">
                  <c:v>0.02</c:v>
                </c:pt>
                <c:pt idx="6">
                  <c:v>#N/A</c:v>
                </c:pt>
                <c:pt idx="7">
                  <c:v>0.05</c:v>
                </c:pt>
                <c:pt idx="8">
                  <c:v>#N/A</c:v>
                </c:pt>
                <c:pt idx="9">
                  <c:v>7.0000000000000007E-2</c:v>
                </c:pt>
              </c:numCache>
            </c:numRef>
          </c:val>
          <c:extLst>
            <c:ext xmlns:c16="http://schemas.microsoft.com/office/drawing/2014/chart" uri="{C3380CC4-5D6E-409C-BE32-E72D297353CC}">
              <c16:uniqueId val="{00000006-DA87-412F-9D1E-44F98C3093E9}"/>
            </c:ext>
          </c:extLst>
        </c:ser>
        <c:ser>
          <c:idx val="7"/>
          <c:order val="7"/>
          <c:tx>
            <c:strRef>
              <c:f>データシート!$A$34</c:f>
              <c:strCache>
                <c:ptCount val="1"/>
                <c:pt idx="0">
                  <c:v>国民健康保険特別会計（国民健康保険事業）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0.03</c:v>
                </c:pt>
                <c:pt idx="2">
                  <c:v>#N/A</c:v>
                </c:pt>
                <c:pt idx="3">
                  <c:v>0.02</c:v>
                </c:pt>
                <c:pt idx="4">
                  <c:v>#N/A</c:v>
                </c:pt>
                <c:pt idx="5">
                  <c:v>0.01</c:v>
                </c:pt>
                <c:pt idx="6">
                  <c:v>#N/A</c:v>
                </c:pt>
                <c:pt idx="7">
                  <c:v>0.03</c:v>
                </c:pt>
                <c:pt idx="8">
                  <c:v>#N/A</c:v>
                </c:pt>
                <c:pt idx="9">
                  <c:v>0.38</c:v>
                </c:pt>
              </c:numCache>
            </c:numRef>
          </c:val>
          <c:extLst>
            <c:ext xmlns:c16="http://schemas.microsoft.com/office/drawing/2014/chart" uri="{C3380CC4-5D6E-409C-BE32-E72D297353CC}">
              <c16:uniqueId val="{00000007-DA87-412F-9D1E-44F98C3093E9}"/>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7.0000000000000007E-2</c:v>
                </c:pt>
                <c:pt idx="2">
                  <c:v>#N/A</c:v>
                </c:pt>
                <c:pt idx="3">
                  <c:v>0.05</c:v>
                </c:pt>
                <c:pt idx="4">
                  <c:v>#N/A</c:v>
                </c:pt>
                <c:pt idx="5">
                  <c:v>0.39</c:v>
                </c:pt>
                <c:pt idx="6">
                  <c:v>#N/A</c:v>
                </c:pt>
                <c:pt idx="7">
                  <c:v>0.36</c:v>
                </c:pt>
                <c:pt idx="8">
                  <c:v>#N/A</c:v>
                </c:pt>
                <c:pt idx="9">
                  <c:v>1.21</c:v>
                </c:pt>
              </c:numCache>
            </c:numRef>
          </c:val>
          <c:extLst>
            <c:ext xmlns:c16="http://schemas.microsoft.com/office/drawing/2014/chart" uri="{C3380CC4-5D6E-409C-BE32-E72D297353CC}">
              <c16:uniqueId val="{00000008-DA87-412F-9D1E-44F98C3093E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2.5</c:v>
                </c:pt>
                <c:pt idx="2">
                  <c:v>#N/A</c:v>
                </c:pt>
                <c:pt idx="3">
                  <c:v>2.6</c:v>
                </c:pt>
                <c:pt idx="4">
                  <c:v>#N/A</c:v>
                </c:pt>
                <c:pt idx="5">
                  <c:v>3.1</c:v>
                </c:pt>
                <c:pt idx="6">
                  <c:v>#N/A</c:v>
                </c:pt>
                <c:pt idx="7">
                  <c:v>1.87</c:v>
                </c:pt>
                <c:pt idx="8">
                  <c:v>#N/A</c:v>
                </c:pt>
                <c:pt idx="9">
                  <c:v>9.5399999999999991</c:v>
                </c:pt>
              </c:numCache>
            </c:numRef>
          </c:val>
          <c:extLst>
            <c:ext xmlns:c16="http://schemas.microsoft.com/office/drawing/2014/chart" uri="{C3380CC4-5D6E-409C-BE32-E72D297353CC}">
              <c16:uniqueId val="{00000009-DA87-412F-9D1E-44F98C3093E9}"/>
            </c:ext>
          </c:extLst>
        </c:ser>
        <c:dLbls>
          <c:showLegendKey val="0"/>
          <c:showVal val="0"/>
          <c:showCatName val="0"/>
          <c:showSerName val="0"/>
          <c:showPercent val="0"/>
          <c:showBubbleSize val="0"/>
        </c:dLbls>
        <c:gapWidth val="150"/>
        <c:overlap val="100"/>
        <c:axId val="152653888"/>
        <c:axId val="209373360"/>
      </c:barChart>
      <c:catAx>
        <c:axId val="152653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09373360"/>
        <c:crosses val="autoZero"/>
        <c:auto val="1"/>
        <c:lblAlgn val="ctr"/>
        <c:lblOffset val="100"/>
        <c:tickLblSkip val="1"/>
        <c:tickMarkSkip val="1"/>
        <c:noMultiLvlLbl val="0"/>
      </c:catAx>
      <c:valAx>
        <c:axId val="2093733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26538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634</c:v>
                </c:pt>
                <c:pt idx="5">
                  <c:v>622</c:v>
                </c:pt>
                <c:pt idx="8">
                  <c:v>635</c:v>
                </c:pt>
                <c:pt idx="11">
                  <c:v>691</c:v>
                </c:pt>
                <c:pt idx="14">
                  <c:v>723</c:v>
                </c:pt>
              </c:numCache>
            </c:numRef>
          </c:val>
          <c:extLst>
            <c:ext xmlns:c16="http://schemas.microsoft.com/office/drawing/2014/chart" uri="{C3380CC4-5D6E-409C-BE32-E72D297353CC}">
              <c16:uniqueId val="{00000000-0A17-4B6D-BC59-46E8B749A76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A17-4B6D-BC59-46E8B749A76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A17-4B6D-BC59-46E8B749A76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7</c:v>
                </c:pt>
                <c:pt idx="3">
                  <c:v>0</c:v>
                </c:pt>
                <c:pt idx="6">
                  <c:v>0</c:v>
                </c:pt>
                <c:pt idx="9">
                  <c:v>0</c:v>
                </c:pt>
                <c:pt idx="12">
                  <c:v>0</c:v>
                </c:pt>
              </c:numCache>
            </c:numRef>
          </c:val>
          <c:extLst>
            <c:ext xmlns:c16="http://schemas.microsoft.com/office/drawing/2014/chart" uri="{C3380CC4-5D6E-409C-BE32-E72D297353CC}">
              <c16:uniqueId val="{00000003-0A17-4B6D-BC59-46E8B749A76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271</c:v>
                </c:pt>
                <c:pt idx="3">
                  <c:v>275</c:v>
                </c:pt>
                <c:pt idx="6">
                  <c:v>274</c:v>
                </c:pt>
                <c:pt idx="9">
                  <c:v>287</c:v>
                </c:pt>
                <c:pt idx="12">
                  <c:v>304</c:v>
                </c:pt>
              </c:numCache>
            </c:numRef>
          </c:val>
          <c:extLst>
            <c:ext xmlns:c16="http://schemas.microsoft.com/office/drawing/2014/chart" uri="{C3380CC4-5D6E-409C-BE32-E72D297353CC}">
              <c16:uniqueId val="{00000004-0A17-4B6D-BC59-46E8B749A76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A17-4B6D-BC59-46E8B749A76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A17-4B6D-BC59-46E8B749A76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686</c:v>
                </c:pt>
                <c:pt idx="3">
                  <c:v>661</c:v>
                </c:pt>
                <c:pt idx="6">
                  <c:v>641</c:v>
                </c:pt>
                <c:pt idx="9">
                  <c:v>698</c:v>
                </c:pt>
                <c:pt idx="12">
                  <c:v>720</c:v>
                </c:pt>
              </c:numCache>
            </c:numRef>
          </c:val>
          <c:extLst>
            <c:ext xmlns:c16="http://schemas.microsoft.com/office/drawing/2014/chart" uri="{C3380CC4-5D6E-409C-BE32-E72D297353CC}">
              <c16:uniqueId val="{00000007-0A17-4B6D-BC59-46E8B749A76D}"/>
            </c:ext>
          </c:extLst>
        </c:ser>
        <c:dLbls>
          <c:showLegendKey val="0"/>
          <c:showVal val="0"/>
          <c:showCatName val="0"/>
          <c:showSerName val="0"/>
          <c:showPercent val="0"/>
          <c:showBubbleSize val="0"/>
        </c:dLbls>
        <c:gapWidth val="100"/>
        <c:overlap val="100"/>
        <c:axId val="213382760"/>
        <c:axId val="2133831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330</c:v>
                </c:pt>
                <c:pt idx="2">
                  <c:v>#N/A</c:v>
                </c:pt>
                <c:pt idx="3">
                  <c:v>#N/A</c:v>
                </c:pt>
                <c:pt idx="4">
                  <c:v>314</c:v>
                </c:pt>
                <c:pt idx="5">
                  <c:v>#N/A</c:v>
                </c:pt>
                <c:pt idx="6">
                  <c:v>#N/A</c:v>
                </c:pt>
                <c:pt idx="7">
                  <c:v>280</c:v>
                </c:pt>
                <c:pt idx="8">
                  <c:v>#N/A</c:v>
                </c:pt>
                <c:pt idx="9">
                  <c:v>#N/A</c:v>
                </c:pt>
                <c:pt idx="10">
                  <c:v>294</c:v>
                </c:pt>
                <c:pt idx="11">
                  <c:v>#N/A</c:v>
                </c:pt>
                <c:pt idx="12">
                  <c:v>#N/A</c:v>
                </c:pt>
                <c:pt idx="13">
                  <c:v>301</c:v>
                </c:pt>
                <c:pt idx="14">
                  <c:v>#N/A</c:v>
                </c:pt>
              </c:numCache>
            </c:numRef>
          </c:val>
          <c:smooth val="0"/>
          <c:extLst>
            <c:ext xmlns:c16="http://schemas.microsoft.com/office/drawing/2014/chart" uri="{C3380CC4-5D6E-409C-BE32-E72D297353CC}">
              <c16:uniqueId val="{00000008-0A17-4B6D-BC59-46E8B749A76D}"/>
            </c:ext>
          </c:extLst>
        </c:ser>
        <c:dLbls>
          <c:showLegendKey val="0"/>
          <c:showVal val="0"/>
          <c:showCatName val="0"/>
          <c:showSerName val="0"/>
          <c:showPercent val="0"/>
          <c:showBubbleSize val="0"/>
        </c:dLbls>
        <c:marker val="1"/>
        <c:smooth val="0"/>
        <c:axId val="213382760"/>
        <c:axId val="213383144"/>
      </c:lineChart>
      <c:catAx>
        <c:axId val="213382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13383144"/>
        <c:crosses val="autoZero"/>
        <c:auto val="1"/>
        <c:lblAlgn val="ctr"/>
        <c:lblOffset val="100"/>
        <c:tickLblSkip val="1"/>
        <c:tickMarkSkip val="1"/>
        <c:noMultiLvlLbl val="0"/>
      </c:catAx>
      <c:valAx>
        <c:axId val="2133831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3382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6442</c:v>
                </c:pt>
                <c:pt idx="5">
                  <c:v>6950</c:v>
                </c:pt>
                <c:pt idx="8">
                  <c:v>6943</c:v>
                </c:pt>
                <c:pt idx="11">
                  <c:v>7035</c:v>
                </c:pt>
                <c:pt idx="14">
                  <c:v>7125</c:v>
                </c:pt>
              </c:numCache>
            </c:numRef>
          </c:val>
          <c:extLst>
            <c:ext xmlns:c16="http://schemas.microsoft.com/office/drawing/2014/chart" uri="{C3380CC4-5D6E-409C-BE32-E72D297353CC}">
              <c16:uniqueId val="{00000000-B707-4774-89CD-DD39C0B887A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218</c:v>
                </c:pt>
                <c:pt idx="5">
                  <c:v>274</c:v>
                </c:pt>
                <c:pt idx="8">
                  <c:v>258</c:v>
                </c:pt>
                <c:pt idx="11">
                  <c:v>276</c:v>
                </c:pt>
                <c:pt idx="14">
                  <c:v>392</c:v>
                </c:pt>
              </c:numCache>
            </c:numRef>
          </c:val>
          <c:extLst>
            <c:ext xmlns:c16="http://schemas.microsoft.com/office/drawing/2014/chart" uri="{C3380CC4-5D6E-409C-BE32-E72D297353CC}">
              <c16:uniqueId val="{00000001-B707-4774-89CD-DD39C0B887A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2633</c:v>
                </c:pt>
                <c:pt idx="5">
                  <c:v>2937</c:v>
                </c:pt>
                <c:pt idx="8">
                  <c:v>3262</c:v>
                </c:pt>
                <c:pt idx="11">
                  <c:v>3435</c:v>
                </c:pt>
                <c:pt idx="14">
                  <c:v>3206</c:v>
                </c:pt>
              </c:numCache>
            </c:numRef>
          </c:val>
          <c:extLst>
            <c:ext xmlns:c16="http://schemas.microsoft.com/office/drawing/2014/chart" uri="{C3380CC4-5D6E-409C-BE32-E72D297353CC}">
              <c16:uniqueId val="{00000002-B707-4774-89CD-DD39C0B887A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707-4774-89CD-DD39C0B887A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707-4774-89CD-DD39C0B887A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303</c:v>
                </c:pt>
                <c:pt idx="3">
                  <c:v>221</c:v>
                </c:pt>
                <c:pt idx="6">
                  <c:v>213</c:v>
                </c:pt>
                <c:pt idx="9">
                  <c:v>225</c:v>
                </c:pt>
                <c:pt idx="12">
                  <c:v>221</c:v>
                </c:pt>
              </c:numCache>
            </c:numRef>
          </c:val>
          <c:extLst>
            <c:ext xmlns:c16="http://schemas.microsoft.com/office/drawing/2014/chart" uri="{C3380CC4-5D6E-409C-BE32-E72D297353CC}">
              <c16:uniqueId val="{00000005-B707-4774-89CD-DD39C0B887A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701</c:v>
                </c:pt>
                <c:pt idx="3">
                  <c:v>559</c:v>
                </c:pt>
                <c:pt idx="6">
                  <c:v>562</c:v>
                </c:pt>
                <c:pt idx="9">
                  <c:v>536</c:v>
                </c:pt>
                <c:pt idx="12">
                  <c:v>492</c:v>
                </c:pt>
              </c:numCache>
            </c:numRef>
          </c:val>
          <c:extLst>
            <c:ext xmlns:c16="http://schemas.microsoft.com/office/drawing/2014/chart" uri="{C3380CC4-5D6E-409C-BE32-E72D297353CC}">
              <c16:uniqueId val="{00000006-B707-4774-89CD-DD39C0B887A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7-B707-4774-89CD-DD39C0B887A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2601</c:v>
                </c:pt>
                <c:pt idx="3">
                  <c:v>3212</c:v>
                </c:pt>
                <c:pt idx="6">
                  <c:v>3310</c:v>
                </c:pt>
                <c:pt idx="9">
                  <c:v>3292</c:v>
                </c:pt>
                <c:pt idx="12">
                  <c:v>3271</c:v>
                </c:pt>
              </c:numCache>
            </c:numRef>
          </c:val>
          <c:extLst>
            <c:ext xmlns:c16="http://schemas.microsoft.com/office/drawing/2014/chart" uri="{C3380CC4-5D6E-409C-BE32-E72D297353CC}">
              <c16:uniqueId val="{00000008-B707-4774-89CD-DD39C0B887A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707-4774-89CD-DD39C0B887A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6151</c:v>
                </c:pt>
                <c:pt idx="3">
                  <c:v>6380</c:v>
                </c:pt>
                <c:pt idx="6">
                  <c:v>6743</c:v>
                </c:pt>
                <c:pt idx="9">
                  <c:v>6539</c:v>
                </c:pt>
                <c:pt idx="12">
                  <c:v>6656</c:v>
                </c:pt>
              </c:numCache>
            </c:numRef>
          </c:val>
          <c:extLst>
            <c:ext xmlns:c16="http://schemas.microsoft.com/office/drawing/2014/chart" uri="{C3380CC4-5D6E-409C-BE32-E72D297353CC}">
              <c16:uniqueId val="{0000000A-B707-4774-89CD-DD39C0B887A6}"/>
            </c:ext>
          </c:extLst>
        </c:ser>
        <c:dLbls>
          <c:showLegendKey val="0"/>
          <c:showVal val="0"/>
          <c:showCatName val="0"/>
          <c:showSerName val="0"/>
          <c:showPercent val="0"/>
          <c:showBubbleSize val="0"/>
        </c:dLbls>
        <c:gapWidth val="100"/>
        <c:overlap val="100"/>
        <c:axId val="211383000"/>
        <c:axId val="21138378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465</c:v>
                </c:pt>
                <c:pt idx="2">
                  <c:v>#N/A</c:v>
                </c:pt>
                <c:pt idx="3">
                  <c:v>#N/A</c:v>
                </c:pt>
                <c:pt idx="4">
                  <c:v>212</c:v>
                </c:pt>
                <c:pt idx="5">
                  <c:v>#N/A</c:v>
                </c:pt>
                <c:pt idx="6">
                  <c:v>#N/A</c:v>
                </c:pt>
                <c:pt idx="7">
                  <c:v>365</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707-4774-89CD-DD39C0B887A6}"/>
            </c:ext>
          </c:extLst>
        </c:ser>
        <c:dLbls>
          <c:showLegendKey val="0"/>
          <c:showVal val="0"/>
          <c:showCatName val="0"/>
          <c:showSerName val="0"/>
          <c:showPercent val="0"/>
          <c:showBubbleSize val="0"/>
        </c:dLbls>
        <c:marker val="1"/>
        <c:smooth val="0"/>
        <c:axId val="211383000"/>
        <c:axId val="211383784"/>
      </c:lineChart>
      <c:catAx>
        <c:axId val="2113830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11383784"/>
        <c:crosses val="autoZero"/>
        <c:auto val="1"/>
        <c:lblAlgn val="ctr"/>
        <c:lblOffset val="100"/>
        <c:tickLblSkip val="1"/>
        <c:tickMarkSkip val="1"/>
        <c:noMultiLvlLbl val="0"/>
      </c:catAx>
      <c:valAx>
        <c:axId val="2113837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13830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1639</c:v>
                </c:pt>
                <c:pt idx="1">
                  <c:v>1698</c:v>
                </c:pt>
                <c:pt idx="2">
                  <c:v>1527</c:v>
                </c:pt>
              </c:numCache>
            </c:numRef>
          </c:val>
          <c:extLst>
            <c:ext xmlns:c16="http://schemas.microsoft.com/office/drawing/2014/chart" uri="{C3380CC4-5D6E-409C-BE32-E72D297353CC}">
              <c16:uniqueId val="{00000000-4A4B-4972-9F20-919A485F6EB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732</c:v>
                </c:pt>
                <c:pt idx="1">
                  <c:v>733</c:v>
                </c:pt>
                <c:pt idx="2">
                  <c:v>734</c:v>
                </c:pt>
              </c:numCache>
            </c:numRef>
          </c:val>
          <c:extLst>
            <c:ext xmlns:c16="http://schemas.microsoft.com/office/drawing/2014/chart" uri="{C3380CC4-5D6E-409C-BE32-E72D297353CC}">
              <c16:uniqueId val="{00000001-4A4B-4972-9F20-919A485F6EB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816</c:v>
                </c:pt>
                <c:pt idx="1">
                  <c:v>927</c:v>
                </c:pt>
                <c:pt idx="2">
                  <c:v>867</c:v>
                </c:pt>
              </c:numCache>
            </c:numRef>
          </c:val>
          <c:extLst>
            <c:ext xmlns:c16="http://schemas.microsoft.com/office/drawing/2014/chart" uri="{C3380CC4-5D6E-409C-BE32-E72D297353CC}">
              <c16:uniqueId val="{00000002-4A4B-4972-9F20-919A485F6EB1}"/>
            </c:ext>
          </c:extLst>
        </c:ser>
        <c:dLbls>
          <c:showLegendKey val="0"/>
          <c:showVal val="0"/>
          <c:showCatName val="0"/>
          <c:showSerName val="0"/>
          <c:showPercent val="0"/>
          <c:showBubbleSize val="0"/>
        </c:dLbls>
        <c:gapWidth val="120"/>
        <c:overlap val="100"/>
        <c:axId val="211384960"/>
        <c:axId val="211385352"/>
      </c:barChart>
      <c:catAx>
        <c:axId val="211384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11385352"/>
        <c:crosses val="autoZero"/>
        <c:auto val="1"/>
        <c:lblAlgn val="ctr"/>
        <c:lblOffset val="100"/>
        <c:tickLblSkip val="1"/>
        <c:tickMarkSkip val="1"/>
        <c:noMultiLvlLbl val="0"/>
      </c:catAx>
      <c:valAx>
        <c:axId val="2113853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113849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{96434C10-1E07-4AB9-916A-6B33EB6B380C}</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8FC3-42E8-BE2A-4CF48DDDA09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{55B9EC52-3DD8-4BD5-A88B-52E7665061AB}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FC3-42E8-BE2A-4CF48DDDA09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{16CE1BB8-24AA-48F4-B558-ADF398B91C00}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FC3-42E8-BE2A-4CF48DDDA09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{F2495985-2AB6-47D1-8D0A-9DF6BAEC1603}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FC3-42E8-BE2A-4CF48DDDA09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{34FBFFEA-85B7-45CE-9934-734A59C4557D}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FC3-42E8-BE2A-4CF48DDDA09F}"/>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{C59A828F-CFFF-4F85-99AB-F674DAA96021}</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8FC3-42E8-BE2A-4CF48DDDA09F}"/>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{AF2AAE4A-DFC8-4AD3-B607-9A88FB5569A7}</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8FC3-42E8-BE2A-4CF48DDDA09F}"/>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{29677A3A-C044-489D-8EE4-035EAF10C88C}</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8FC3-42E8-BE2A-4CF48DDDA09F}"/>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{2838A3B9-6A3B-4FEE-A199-E783FD3B8C61}</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8FC3-42E8-BE2A-4CF48DDDA09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90.2</c:v>
                </c:pt>
                <c:pt idx="16">
                  <c:v>83</c:v>
                </c:pt>
                <c:pt idx="24">
                  <c:v>85.1</c:v>
                </c:pt>
                <c:pt idx="32">
                  <c:v>86</c:v>
                </c:pt>
              </c:numCache>
            </c:numRef>
          </c:xVal>
          <c:yVal>
            <c:numRef>
              <c:f>公会計指標分析・財政指標組合せ分析表!$BP$51:$DC$51</c:f>
              <c:numCache>
                <c:formatCode>#,##0.0;"▲ "#,##0.0</c:formatCode>
                <c:ptCount val="40"/>
                <c:pt idx="8">
                  <c:v>6.9</c:v>
                </c:pt>
                <c:pt idx="16">
                  <c:v>11.7</c:v>
                </c:pt>
              </c:numCache>
            </c:numRef>
          </c:yVal>
          <c:smooth val="0"/>
          <c:extLst>
            <c:ext xmlns:c16="http://schemas.microsoft.com/office/drawing/2014/chart" uri="{C3380CC4-5D6E-409C-BE32-E72D297353CC}">
              <c16:uniqueId val="{00000009-8FC3-42E8-BE2A-4CF48DDDA09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{C319E9F0-0A40-43A2-B0AA-6ED63E76D6AD}</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8FC3-42E8-BE2A-4CF48DDDA09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{10728478-CA0A-4626-A18C-322AB9D9FDD7}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FC3-42E8-BE2A-4CF48DDDA09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{C693C5C1-724C-48C3-BF85-184D728B67B3}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FC3-42E8-BE2A-4CF48DDDA09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{CCEC2FB5-D594-4D52-B7E2-77670BB030B9}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FC3-42E8-BE2A-4CF48DDDA09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{7ED7C2F0-2561-4C89-BE9D-8B04B9EA2D0A}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FC3-42E8-BE2A-4CF48DDDA09F}"/>
                </c:ext>
              </c:extLst>
            </c:dLbl>
            <c:dLbl>
              <c:idx val="8"/>
              <c:layout>
                <c:manualLayout>
                  <c:x val="-3.5337034035255198E-2"/>
                  <c:y val="-6.4739042105865174E-2"/>
                </c:manualLayout>
              </c:layout>
              <c:tx>
                <c:strRef>
                  <c:f>公会計指標分析・財政指標組合せ分析表!$BX$50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{8219EDC0-6B8A-464C-9830-4423C613D690}</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8FC3-42E8-BE2A-4CF48DDDA09F}"/>
                </c:ext>
              </c:extLst>
            </c:dLbl>
            <c:dLbl>
              <c:idx val="16"/>
              <c:layout>
                <c:manualLayout>
                  <c:x val="-2.8953366903889406E-2"/>
                  <c:y val="-6.4739042105865174E-2"/>
                </c:manualLayout>
              </c:layout>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{3E39D9DC-A191-4B7A-BAF7-7782CD5CEF84}</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8FC3-42E8-BE2A-4CF48DDDA09F}"/>
                </c:ext>
              </c:extLst>
            </c:dLbl>
            <c:dLbl>
              <c:idx val="24"/>
              <c:layout>
                <c:manualLayout>
                  <c:x val="-3.8475209267500407E-2"/>
                  <c:y val="-6.4739042105865174E-2"/>
                </c:manualLayout>
              </c:layout>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{E52AE6C4-66A7-4C89-BF26-BB2D6DAE0935}</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8FC3-42E8-BE2A-4CF48DDDA09F}"/>
                </c:ext>
              </c:extLst>
            </c:dLbl>
            <c:dLbl>
              <c:idx val="32"/>
              <c:layout>
                <c:manualLayout>
                  <c:x val="-2.58151916716442E-2"/>
                  <c:y val="-6.4739042105865174E-2"/>
                </c:manualLayout>
              </c:layout>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{1D9343F4-E4C7-4AC2-9954-CC7E3B3F2348}</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8FC3-42E8-BE2A-4CF48DDDA09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55.3</c:v>
                </c:pt>
                <c:pt idx="16">
                  <c:v>56.3</c:v>
                </c:pt>
                <c:pt idx="24">
                  <c:v>58.3</c:v>
                </c:pt>
                <c:pt idx="32">
                  <c:v>59</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8FC3-42E8-BE2A-4CF48DDDA09F}"/>
            </c:ext>
          </c:extLst>
        </c:ser>
        <c:dLbls>
          <c:showLegendKey val="0"/>
          <c:showVal val="1"/>
          <c:showCatName val="0"/>
          <c:showSerName val="0"/>
          <c:showPercent val="0"/>
          <c:showBubbleSize val="0"/>
        </c:dLbls>
        <c:axId val="211386136"/>
        <c:axId val="211386528"/>
      </c:scatterChart>
      <c:valAx>
        <c:axId val="211386136"/>
        <c:scaling>
          <c:orientation val="minMax"/>
          <c:max val="94"/>
          <c:min val="5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11386528"/>
        <c:crosses val="autoZero"/>
        <c:crossBetween val="midCat"/>
      </c:valAx>
      <c:valAx>
        <c:axId val="211386528"/>
        <c:scaling>
          <c:orientation val="minMax"/>
          <c:max val="14"/>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11386136"/>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{76F2F332-7830-4D61-A649-C03A56BA3B8F}</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B5B9-469A-B990-8168510AE97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{628155B0-5DF9-4BFF-8F5F-FB90D44B1EB3}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5B9-469A-B990-8168510AE97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{CB037337-CBB3-4CE0-AB94-D7344370EDEB}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5B9-469A-B990-8168510AE97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{74EB000B-5BEB-4BA9-8A53-5B28E0498663}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5B9-469A-B990-8168510AE97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{C374283A-F46D-4F9D-B7F6-57EC803D226C}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5B9-469A-B990-8168510AE97E}"/>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{FB232FDB-9A77-4AA1-A04E-F023C4846CF9}</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B5B9-469A-B990-8168510AE97E}"/>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{04157281-FD57-4509-B6EB-3D704FD68FE9}</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B5B9-469A-B990-8168510AE97E}"/>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{F7278E64-6A86-4D5D-993C-5AB17F6FC14B}</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B5B9-469A-B990-8168510AE97E}"/>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{8B3CC6AD-5444-4BEB-8CC5-8FA49FBB9954}</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B5B9-469A-B990-8168510AE97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c:v>
                </c:pt>
                <c:pt idx="8">
                  <c:v>11.1</c:v>
                </c:pt>
                <c:pt idx="16">
                  <c:v>10.1</c:v>
                </c:pt>
                <c:pt idx="24">
                  <c:v>9.6</c:v>
                </c:pt>
                <c:pt idx="32">
                  <c:v>9.5</c:v>
                </c:pt>
              </c:numCache>
            </c:numRef>
          </c:xVal>
          <c:yVal>
            <c:numRef>
              <c:f>公会計指標分析・財政指標組合せ分析表!$BP$73:$DC$73</c:f>
              <c:numCache>
                <c:formatCode>#,##0.0;"▲ "#,##0.0</c:formatCode>
                <c:ptCount val="40"/>
                <c:pt idx="0">
                  <c:v>15.8</c:v>
                </c:pt>
                <c:pt idx="8">
                  <c:v>6.9</c:v>
                </c:pt>
                <c:pt idx="16">
                  <c:v>11.7</c:v>
                </c:pt>
              </c:numCache>
            </c:numRef>
          </c:yVal>
          <c:smooth val="0"/>
          <c:extLst>
            <c:ext xmlns:c16="http://schemas.microsoft.com/office/drawing/2014/chart" uri="{C3380CC4-5D6E-409C-BE32-E72D297353CC}">
              <c16:uniqueId val="{00000009-B5B9-469A-B990-8168510AE97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{234266E3-E705-450B-B36A-C628399B978C}</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B5B9-469A-B990-8168510AE97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{4F8C01B2-1505-4E41-8A90-1EBC4C11966E}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5B9-469A-B990-8168510AE97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{D9E11237-709D-484A-98E4-5F2B99B041DC}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5B9-469A-B990-8168510AE97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{2F384272-BC4E-42DC-A287-78C034C7FD68}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5B9-469A-B990-8168510AE97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{124F3C76-0762-4D56-8E43-A7B267BDDD21}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5B9-469A-B990-8168510AE97E}"/>
                </c:ext>
              </c:extLst>
            </c:dLbl>
            <c:dLbl>
              <c:idx val="8"/>
              <c:layout>
                <c:manualLayout>
                  <c:x val="-2.8571455237596376E-2"/>
                  <c:y val="-9.3162783656767251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{F79CAB4C-C567-492F-AEA1-5E1FD71EF1AD}</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B5B9-469A-B990-8168510AE97E}"/>
                </c:ext>
              </c:extLst>
            </c:dLbl>
            <c:dLbl>
              <c:idx val="16"/>
              <c:layout>
                <c:manualLayout>
                  <c:x val="-3.4824528000624855E-2"/>
                  <c:y val="-8.9836544382621716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{25C78A85-E866-48C6-93C4-40BFF9088781}</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B5B9-469A-B990-8168510AE97E}"/>
                </c:ext>
              </c:extLst>
            </c:dLbl>
            <c:dLbl>
              <c:idx val="24"/>
              <c:layout>
                <c:manualLayout>
                  <c:x val="-3.1697991619110633E-2"/>
                  <c:y val="-1.4412390652281275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{C2E90A50-2D4C-4116-A72D-33F473C0780E}</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B5B9-469A-B990-8168510AE97E}"/>
                </c:ext>
              </c:extLst>
            </c:dLbl>
            <c:dLbl>
              <c:idx val="32"/>
              <c:layout>
                <c:manualLayout>
                  <c:x val="-3.1697991619110633E-2"/>
                  <c:y val="-5.2253842196797386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{EDFDC80D-6A9C-462C-BDEA-1E174AB115FC}</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B5B9-469A-B990-8168510AE97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8.6</c:v>
                </c:pt>
                <c:pt idx="16">
                  <c:v>8.5</c:v>
                </c:pt>
                <c:pt idx="24">
                  <c:v>8.5</c:v>
                </c:pt>
                <c:pt idx="32">
                  <c:v>8.6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5B9-469A-B990-8168510AE97E}"/>
            </c:ext>
          </c:extLst>
        </c:ser>
        <c:dLbls>
          <c:showLegendKey val="0"/>
          <c:showVal val="1"/>
          <c:showCatName val="0"/>
          <c:showSerName val="0"/>
          <c:showPercent val="0"/>
          <c:showBubbleSize val="0"/>
        </c:dLbls>
        <c:axId val="211387312"/>
        <c:axId val="211387704"/>
      </c:scatterChart>
      <c:valAx>
        <c:axId val="211387312"/>
        <c:scaling>
          <c:orientation val="minMax"/>
          <c:max val="12.299999999999999"/>
          <c:min val="8.1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11387704"/>
        <c:crosses val="autoZero"/>
        <c:crossBetween val="midCat"/>
      </c:valAx>
      <c:valAx>
        <c:axId val="211387704"/>
        <c:scaling>
          <c:orientation val="minMax"/>
          <c:max val="19"/>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11387312"/>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鹿児島県喜界町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〇元利償還金</a:t>
          </a:r>
        </a:p>
        <a:p>
          <a:r>
            <a:rPr kumimoji="1" lang="ja-JP" altLang="en-US" sz="1400">
              <a:latin typeface="ＭＳ ゴシック" pitchFamily="49" charset="-128"/>
              <a:ea typeface="ＭＳ ゴシック" pitchFamily="49" charset="-128"/>
            </a:rPr>
            <a:t>町独自の起債計画に基づき町債発行の抑制に努めているが、平成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年度から光ﾌｧｲﾊﾞｰ事業・防災関連施設事業等の大型工事の起債償還があり、増加傾向である。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〇今後の対応</a:t>
          </a:r>
        </a:p>
        <a:p>
          <a:r>
            <a:rPr kumimoji="1" lang="ja-JP" altLang="en-US" sz="1400">
              <a:latin typeface="ＭＳ ゴシック" pitchFamily="49" charset="-128"/>
              <a:ea typeface="ＭＳ ゴシック" pitchFamily="49" charset="-128"/>
            </a:rPr>
            <a:t>令和元年度</a:t>
          </a:r>
          <a:r>
            <a:rPr kumimoji="1" lang="en-US" altLang="ja-JP" sz="1400">
              <a:latin typeface="ＭＳ ゴシック" pitchFamily="49" charset="-128"/>
              <a:ea typeface="ＭＳ ゴシック" pitchFamily="49" charset="-128"/>
            </a:rPr>
            <a:t>741</a:t>
          </a:r>
          <a:r>
            <a:rPr kumimoji="1" lang="ja-JP" altLang="en-US" sz="1400">
              <a:latin typeface="ＭＳ ゴシック" pitchFamily="49" charset="-128"/>
              <a:ea typeface="ＭＳ ゴシック" pitchFamily="49" charset="-128"/>
            </a:rPr>
            <a:t>百万円、令和２年度</a:t>
          </a:r>
          <a:r>
            <a:rPr kumimoji="1" lang="en-US" altLang="ja-JP" sz="1400">
              <a:latin typeface="ＭＳ ゴシック" pitchFamily="49" charset="-128"/>
              <a:ea typeface="ＭＳ ゴシック" pitchFamily="49" charset="-128"/>
            </a:rPr>
            <a:t>773</a:t>
          </a:r>
          <a:r>
            <a:rPr kumimoji="1" lang="ja-JP" altLang="en-US" sz="1400">
              <a:latin typeface="ＭＳ ゴシック" pitchFamily="49" charset="-128"/>
              <a:ea typeface="ＭＳ ゴシック" pitchFamily="49" charset="-128"/>
            </a:rPr>
            <a:t>百万円と償還額が増加していくことから、町債発行の抑制を基調とし比率の更なる改善に努める。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減債基金残高のうち、実質公債費率の算定に用いる満期一括償還地方債の償還の財源として積み立てた額にかかる基金がないため該当なし。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鹿児島県喜界町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〇一般会計等における地方債現在高</a:t>
          </a:r>
        </a:p>
        <a:p>
          <a:r>
            <a:rPr kumimoji="1" lang="ja-JP" altLang="en-US" sz="1200">
              <a:latin typeface="ＭＳ ゴシック" pitchFamily="49" charset="-128"/>
              <a:ea typeface="ＭＳ ゴシック" pitchFamily="49" charset="-128"/>
            </a:rPr>
            <a:t>  起債償還額が起債発行額より大きいため増加している。主な要因は一般廃棄物処理施設整備事業によるものである。</a:t>
          </a:r>
        </a:p>
        <a:p>
          <a:r>
            <a:rPr kumimoji="1" lang="ja-JP" altLang="en-US" sz="1200">
              <a:latin typeface="ＭＳ ゴシック" pitchFamily="49" charset="-128"/>
              <a:ea typeface="ＭＳ ゴシック" pitchFamily="49" charset="-128"/>
            </a:rPr>
            <a:t>〇公営企業債等繰入見込額</a:t>
          </a:r>
        </a:p>
        <a:p>
          <a:r>
            <a:rPr kumimoji="1" lang="ja-JP" altLang="en-US" sz="1200">
              <a:latin typeface="ＭＳ ゴシック" pitchFamily="49" charset="-128"/>
              <a:ea typeface="ＭＳ ゴシック" pitchFamily="49" charset="-128"/>
            </a:rPr>
            <a:t>　簡易水道事業の統合事業等の事業費、元利償還金の減額により繰入金も減少傾向にある。</a:t>
          </a:r>
        </a:p>
        <a:p>
          <a:r>
            <a:rPr kumimoji="1" lang="ja-JP" altLang="en-US" sz="1200">
              <a:latin typeface="ＭＳ ゴシック" pitchFamily="49" charset="-128"/>
              <a:ea typeface="ＭＳ ゴシック" pitchFamily="49" charset="-128"/>
            </a:rPr>
            <a:t>〇将来負担比率の分子</a:t>
          </a:r>
        </a:p>
        <a:p>
          <a:r>
            <a:rPr kumimoji="1" lang="ja-JP" altLang="en-US" sz="1200">
              <a:latin typeface="ＭＳ ゴシック" pitchFamily="49" charset="-128"/>
              <a:ea typeface="ＭＳ ゴシック" pitchFamily="49" charset="-128"/>
            </a:rPr>
            <a:t>　充当可能基金も減少している中、大型工事等で今後の地方債現在高が増加になるので将来負担率の分子は、増加傾向にある。</a:t>
          </a:r>
        </a:p>
        <a:p>
          <a:r>
            <a:rPr kumimoji="1" lang="ja-JP" altLang="en-US" sz="1200">
              <a:latin typeface="ＭＳ ゴシック" pitchFamily="49" charset="-128"/>
              <a:ea typeface="ＭＳ ゴシック" pitchFamily="49" charset="-128"/>
            </a:rPr>
            <a:t>〇今後の対応</a:t>
          </a:r>
        </a:p>
        <a:p>
          <a:r>
            <a:rPr kumimoji="1" lang="ja-JP" altLang="en-US" sz="1200">
              <a:latin typeface="ＭＳ ゴシック" pitchFamily="49" charset="-128"/>
              <a:ea typeface="ＭＳ ゴシック" pitchFamily="49" charset="-128"/>
            </a:rPr>
            <a:t>　今後も町債発行の抑制を基調とし、比率の更なる改善に努める。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鹿児島県喜界町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・財政調整基金においては、台風による災害復旧等の臨時財政需要があったため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また公共施設の修繕により公共施設整備基金を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百万円取崩したことにより、基金全体としては、</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・基金の使途の明確化を図るために、財政調整基金を取り崩して特定目的基金（公共施設整備基金等）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に積み立てていくことを予定している。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・喜界町公共施設整備基金：喜界町公共施設の整備及び維持管理に充てる財源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・喜界町営住宅基金：喜界町営住宅事業の計画的な償還に必要な財源</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・喜界町公共施設整備基金：公共施設の修繕料の財源としてを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・ふるさと寄附基金：小中高校生の入学祝金として３百万円充当した一方、寄付金を</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・喜界町公共施設整備基金：今後も公共施設の整備及び維持管理に係る費用に対応するために</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決算剰余金を優先して積立をする。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・台風による災害復旧等の臨時財政需要があったため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前年度余剰金（自治法第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による積立）や利子積立により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・今後の方針として、財政調整基金を取り崩して公共施設整備基金に積み立てていく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・利子積立により１百万円積立した。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・大型公共施設整備の影響で、地方債償還が増加していくため、地方債の償還計画を踏まえ、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決算余剰金を優先的に積み立てていく予定である。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鹿児島県喜界町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7,097
7,054
56.82
7,470,082
6,841,341
358,164
3,752,937
6,655,534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5" name="テキスト ボックス 34"/>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6" name="テキスト ボックス 35"/>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7" name="テキスト ボックス 36"/>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8" name="テキスト ボックス 37"/>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9" name="正方形/長方形 38"/>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0" name="正方形/長方形 39"/>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1" name="正方形/長方形 40"/>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2" name="正方形/長方形 41"/>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3" name="正方形/長方形 42"/>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4" name="正方形/長方形 43"/>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5" name="正方形/長方形 44"/>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6" name="正方形/長方形 45"/>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7" name="正方形/長方形 46"/>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8" name="正方形/長方形 47"/>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9" name="正方形/長方形 48"/>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0" name="正方形/長方形 49"/>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1" name="テキスト ボックス 50"/>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○有形固定資産減価償却率は類似団体より高い水準にあるが、平成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年度に策定した公共施設等総合管理計画において、公共施設等の延べ床面積を出来るだけ削減するという目標を掲げ、老朽化した施設の集約化･複合化や除却を進めている。</a:t>
          </a:r>
        </a:p>
      </xdr:txBody>
    </xdr:sp>
    <xdr:clientData/>
  </xdr:twoCellAnchor>
  <xdr:oneCellAnchor>
    <xdr:from>
      <xdr:col>4</xdr:col>
      <xdr:colOff>174625</xdr:colOff>
      <xdr:row>23</xdr:row>
      <xdr:rowOff>47625</xdr:rowOff>
    </xdr:from>
    <xdr:ext cx="349839" cy="225703"/>
    <xdr:sp macro="" textlink="">
      <xdr:nvSpPr>
        <xdr:cNvPr id="52" name="テキスト ボックス 51"/>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3" name="直線コネクタ 52"/>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4" name="テキスト ボックス 53"/>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5" name="直線コネクタ 54"/>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6" name="テキスト ボックス 55"/>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7" name="直線コネクタ 56"/>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8" name="テキスト ボックス 57"/>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9" name="直線コネクタ 58"/>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0" name="テキスト ボックス 59"/>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1" name="直線コネクタ 60"/>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2" name="テキスト ボックス 61"/>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3" name="直線コネクタ 62"/>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4" name="テキスト ボックス 63"/>
        <xdr:cNvSpPr txBox="1"/>
      </xdr:nvSpPr>
      <xdr:spPr>
        <a:xfrm>
          <a:off x="795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5" name="直線コネクタ 64"/>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6" name="テキスト ボックス 65"/>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7"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164042</xdr:rowOff>
    </xdr:from>
    <xdr:to>
      <xdr:col>23</xdr:col>
      <xdr:colOff>85090</xdr:colOff>
      <xdr:row>33</xdr:row>
      <xdr:rowOff>168063</xdr:rowOff>
    </xdr:to>
    <xdr:cxnSp macro="">
      <xdr:nvCxnSpPr>
        <xdr:cNvPr id="68" name="直線コネクタ 67"/>
        <xdr:cNvCxnSpPr/>
      </xdr:nvCxnSpPr>
      <xdr:spPr>
        <a:xfrm flipV="1">
          <a:off x="4760595" y="5564717"/>
          <a:ext cx="1270" cy="103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440</xdr:rowOff>
    </xdr:from>
    <xdr:ext cx="405111" cy="259045"/>
    <xdr:sp macro="" textlink="">
      <xdr:nvSpPr>
        <xdr:cNvPr id="69" name="有形固定資産減価償却率最小値テキスト"/>
        <xdr:cNvSpPr txBox="1"/>
      </xdr:nvSpPr>
      <xdr:spPr>
        <a:xfrm>
          <a:off x="4813300" y="6601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168063</xdr:rowOff>
    </xdr:from>
    <xdr:to>
      <xdr:col>23</xdr:col>
      <xdr:colOff>174625</xdr:colOff>
      <xdr:row>33</xdr:row>
      <xdr:rowOff>168063</xdr:rowOff>
    </xdr:to>
    <xdr:cxnSp macro="">
      <xdr:nvCxnSpPr>
        <xdr:cNvPr id="70" name="直線コネクタ 69"/>
        <xdr:cNvCxnSpPr/>
      </xdr:nvCxnSpPr>
      <xdr:spPr>
        <a:xfrm>
          <a:off x="4673600" y="6597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110719</xdr:rowOff>
    </xdr:from>
    <xdr:ext cx="405111" cy="259045"/>
    <xdr:sp macro="" textlink="">
      <xdr:nvSpPr>
        <xdr:cNvPr id="71" name="有形固定資産減価償却率最大値テキスト"/>
        <xdr:cNvSpPr txBox="1"/>
      </xdr:nvSpPr>
      <xdr:spPr>
        <a:xfrm>
          <a:off x="4813300" y="5339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164042</xdr:rowOff>
    </xdr:from>
    <xdr:to>
      <xdr:col>23</xdr:col>
      <xdr:colOff>174625</xdr:colOff>
      <xdr:row>27</xdr:row>
      <xdr:rowOff>164042</xdr:rowOff>
    </xdr:to>
    <xdr:cxnSp macro="">
      <xdr:nvCxnSpPr>
        <xdr:cNvPr id="72" name="直線コネクタ 71"/>
        <xdr:cNvCxnSpPr/>
      </xdr:nvCxnSpPr>
      <xdr:spPr>
        <a:xfrm>
          <a:off x="4673600" y="5564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63094</xdr:rowOff>
    </xdr:from>
    <xdr:ext cx="405111" cy="259045"/>
    <xdr:sp macro="" textlink="">
      <xdr:nvSpPr>
        <xdr:cNvPr id="73" name="有形固定資産減価償却率平均値テキスト"/>
        <xdr:cNvSpPr txBox="1"/>
      </xdr:nvSpPr>
      <xdr:spPr>
        <a:xfrm>
          <a:off x="4813300" y="59781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84667</xdr:rowOff>
    </xdr:from>
    <xdr:to>
      <xdr:col>23</xdr:col>
      <xdr:colOff>136525</xdr:colOff>
      <xdr:row>31</xdr:row>
      <xdr:rowOff>14817</xdr:rowOff>
    </xdr:to>
    <xdr:sp macro="" textlink="">
      <xdr:nvSpPr>
        <xdr:cNvPr id="74" name="フローチャート: 判断 73"/>
        <xdr:cNvSpPr/>
      </xdr:nvSpPr>
      <xdr:spPr>
        <a:xfrm>
          <a:off x="47117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97261</xdr:rowOff>
    </xdr:from>
    <xdr:to>
      <xdr:col>19</xdr:col>
      <xdr:colOff>187325</xdr:colOff>
      <xdr:row>31</xdr:row>
      <xdr:rowOff>27411</xdr:rowOff>
    </xdr:to>
    <xdr:sp macro="" textlink="">
      <xdr:nvSpPr>
        <xdr:cNvPr id="75" name="フローチャート: 判断 74"/>
        <xdr:cNvSpPr/>
      </xdr:nvSpPr>
      <xdr:spPr>
        <a:xfrm>
          <a:off x="4000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133244</xdr:rowOff>
    </xdr:from>
    <xdr:to>
      <xdr:col>15</xdr:col>
      <xdr:colOff>187325</xdr:colOff>
      <xdr:row>31</xdr:row>
      <xdr:rowOff>63394</xdr:rowOff>
    </xdr:to>
    <xdr:sp macro="" textlink="">
      <xdr:nvSpPr>
        <xdr:cNvPr id="76" name="フローチャート: 判断 75"/>
        <xdr:cNvSpPr/>
      </xdr:nvSpPr>
      <xdr:spPr>
        <a:xfrm>
          <a:off x="3238500" y="60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151236</xdr:rowOff>
    </xdr:from>
    <xdr:to>
      <xdr:col>11</xdr:col>
      <xdr:colOff>187325</xdr:colOff>
      <xdr:row>31</xdr:row>
      <xdr:rowOff>81386</xdr:rowOff>
    </xdr:to>
    <xdr:sp macro="" textlink="">
      <xdr:nvSpPr>
        <xdr:cNvPr id="77" name="フローチャート: 判断 76"/>
        <xdr:cNvSpPr/>
      </xdr:nvSpPr>
      <xdr:spPr>
        <a:xfrm>
          <a:off x="2476500" y="606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113242</xdr:rowOff>
    </xdr:from>
    <xdr:to>
      <xdr:col>23</xdr:col>
      <xdr:colOff>136525</xdr:colOff>
      <xdr:row>28</xdr:row>
      <xdr:rowOff>43392</xdr:rowOff>
    </xdr:to>
    <xdr:sp macro="" textlink="">
      <xdr:nvSpPr>
        <xdr:cNvPr id="83" name="楕円 82"/>
        <xdr:cNvSpPr/>
      </xdr:nvSpPr>
      <xdr:spPr>
        <a:xfrm>
          <a:off x="4711700" y="551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66269</xdr:rowOff>
    </xdr:from>
    <xdr:ext cx="405111" cy="259045"/>
    <xdr:sp macro="" textlink="">
      <xdr:nvSpPr>
        <xdr:cNvPr id="84" name="有形固定資産減価償却率該当値テキスト"/>
        <xdr:cNvSpPr txBox="1"/>
      </xdr:nvSpPr>
      <xdr:spPr>
        <a:xfrm>
          <a:off x="4813300" y="546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129434</xdr:rowOff>
    </xdr:from>
    <xdr:to>
      <xdr:col>19</xdr:col>
      <xdr:colOff>187325</xdr:colOff>
      <xdr:row>28</xdr:row>
      <xdr:rowOff>59584</xdr:rowOff>
    </xdr:to>
    <xdr:sp macro="" textlink="">
      <xdr:nvSpPr>
        <xdr:cNvPr id="85" name="楕円 84"/>
        <xdr:cNvSpPr/>
      </xdr:nvSpPr>
      <xdr:spPr>
        <a:xfrm>
          <a:off x="4000500" y="553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164042</xdr:rowOff>
    </xdr:from>
    <xdr:to>
      <xdr:col>23</xdr:col>
      <xdr:colOff>85725</xdr:colOff>
      <xdr:row>28</xdr:row>
      <xdr:rowOff>8784</xdr:rowOff>
    </xdr:to>
    <xdr:cxnSp macro="">
      <xdr:nvCxnSpPr>
        <xdr:cNvPr id="86" name="直線コネクタ 85"/>
        <xdr:cNvCxnSpPr/>
      </xdr:nvCxnSpPr>
      <xdr:spPr>
        <a:xfrm flipV="1">
          <a:off x="4051300" y="5564717"/>
          <a:ext cx="7112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167217</xdr:rowOff>
    </xdr:from>
    <xdr:to>
      <xdr:col>15</xdr:col>
      <xdr:colOff>187325</xdr:colOff>
      <xdr:row>28</xdr:row>
      <xdr:rowOff>97367</xdr:rowOff>
    </xdr:to>
    <xdr:sp macro="" textlink="">
      <xdr:nvSpPr>
        <xdr:cNvPr id="87" name="楕円 86"/>
        <xdr:cNvSpPr/>
      </xdr:nvSpPr>
      <xdr:spPr>
        <a:xfrm>
          <a:off x="3238500" y="556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8784</xdr:rowOff>
    </xdr:from>
    <xdr:to>
      <xdr:col>19</xdr:col>
      <xdr:colOff>136525</xdr:colOff>
      <xdr:row>28</xdr:row>
      <xdr:rowOff>46567</xdr:rowOff>
    </xdr:to>
    <xdr:cxnSp macro="">
      <xdr:nvCxnSpPr>
        <xdr:cNvPr id="88" name="直線コネクタ 87"/>
        <xdr:cNvCxnSpPr/>
      </xdr:nvCxnSpPr>
      <xdr:spPr>
        <a:xfrm flipV="1">
          <a:off x="3289300" y="5580909"/>
          <a:ext cx="762000" cy="3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37677</xdr:rowOff>
    </xdr:from>
    <xdr:to>
      <xdr:col>11</xdr:col>
      <xdr:colOff>187325</xdr:colOff>
      <xdr:row>27</xdr:row>
      <xdr:rowOff>139277</xdr:rowOff>
    </xdr:to>
    <xdr:sp macro="" textlink="">
      <xdr:nvSpPr>
        <xdr:cNvPr id="89" name="楕円 88"/>
        <xdr:cNvSpPr/>
      </xdr:nvSpPr>
      <xdr:spPr>
        <a:xfrm>
          <a:off x="2476500" y="543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88477</xdr:rowOff>
    </xdr:from>
    <xdr:to>
      <xdr:col>15</xdr:col>
      <xdr:colOff>136525</xdr:colOff>
      <xdr:row>28</xdr:row>
      <xdr:rowOff>46567</xdr:rowOff>
    </xdr:to>
    <xdr:cxnSp macro="">
      <xdr:nvCxnSpPr>
        <xdr:cNvPr id="90" name="直線コネクタ 89"/>
        <xdr:cNvCxnSpPr/>
      </xdr:nvCxnSpPr>
      <xdr:spPr>
        <a:xfrm>
          <a:off x="2527300" y="5489152"/>
          <a:ext cx="762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18538</xdr:rowOff>
    </xdr:from>
    <xdr:ext cx="405111" cy="259045"/>
    <xdr:sp macro="" textlink="">
      <xdr:nvSpPr>
        <xdr:cNvPr id="91" name="n_1aveValue有形固定資産減価償却率"/>
        <xdr:cNvSpPr txBox="1"/>
      </xdr:nvSpPr>
      <xdr:spPr>
        <a:xfrm>
          <a:off x="3836044" y="6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54521</xdr:rowOff>
    </xdr:from>
    <xdr:ext cx="405111" cy="259045"/>
    <xdr:sp macro="" textlink="">
      <xdr:nvSpPr>
        <xdr:cNvPr id="92" name="n_2aveValue有形固定資産減価償却率"/>
        <xdr:cNvSpPr txBox="1"/>
      </xdr:nvSpPr>
      <xdr:spPr>
        <a:xfrm>
          <a:off x="3086744" y="614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72513</xdr:rowOff>
    </xdr:from>
    <xdr:ext cx="405111" cy="259045"/>
    <xdr:sp macro="" textlink="">
      <xdr:nvSpPr>
        <xdr:cNvPr id="93" name="n_3aveValue有形固定資産減価償却率"/>
        <xdr:cNvSpPr txBox="1"/>
      </xdr:nvSpPr>
      <xdr:spPr>
        <a:xfrm>
          <a:off x="2324744" y="615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76111</xdr:rowOff>
    </xdr:from>
    <xdr:ext cx="405111" cy="259045"/>
    <xdr:sp macro="" textlink="">
      <xdr:nvSpPr>
        <xdr:cNvPr id="94" name="n_1mainValue有形固定資産減価償却率"/>
        <xdr:cNvSpPr txBox="1"/>
      </xdr:nvSpPr>
      <xdr:spPr>
        <a:xfrm>
          <a:off x="3836044" y="5305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113894</xdr:rowOff>
    </xdr:from>
    <xdr:ext cx="405111" cy="259045"/>
    <xdr:sp macro="" textlink="">
      <xdr:nvSpPr>
        <xdr:cNvPr id="95" name="n_2mainValue有形固定資産減価償却率"/>
        <xdr:cNvSpPr txBox="1"/>
      </xdr:nvSpPr>
      <xdr:spPr>
        <a:xfrm>
          <a:off x="3086744" y="534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155804</xdr:rowOff>
    </xdr:from>
    <xdr:ext cx="405111" cy="259045"/>
    <xdr:sp macro="" textlink="">
      <xdr:nvSpPr>
        <xdr:cNvPr id="96" name="n_3mainValue有形固定資産減価償却率"/>
        <xdr:cNvSpPr txBox="1"/>
      </xdr:nvSpPr>
      <xdr:spPr>
        <a:xfrm>
          <a:off x="2324744" y="5213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が類似団体平均を上回っている主な要因は、将来負担比率の比較から将来負担額から充当可能基金残高を引いた実質債務額が大きいことがあげられる。今後は、町債発行の抑制と充当可能基金の積立を進め改善に努める。</a:t>
          </a: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12" name="直線コネクタ 111"/>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13" name="テキスト ボックス 112"/>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4" name="直線コネクタ 113"/>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5" name="テキスト ボックス 114"/>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6" name="直線コネクタ 115"/>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7" name="テキスト ボックス 116"/>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8" name="直線コネクタ 117"/>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9" name="テキスト ボックス 118"/>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0" name="直線コネクタ 119"/>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1" name="テキスト ボックス 120"/>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2" name="直線コネクタ 121"/>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23" name="テキスト ボックス 122"/>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5" name="テキスト ボックス 124"/>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87104</xdr:rowOff>
    </xdr:from>
    <xdr:to>
      <xdr:col>76</xdr:col>
      <xdr:colOff>21589</xdr:colOff>
      <xdr:row>35</xdr:row>
      <xdr:rowOff>31297</xdr:rowOff>
    </xdr:to>
    <xdr:cxnSp macro="">
      <xdr:nvCxnSpPr>
        <xdr:cNvPr id="127" name="直線コネクタ 126"/>
        <xdr:cNvCxnSpPr/>
      </xdr:nvCxnSpPr>
      <xdr:spPr>
        <a:xfrm flipV="1">
          <a:off x="14793595" y="5316329"/>
          <a:ext cx="1269" cy="1487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8" name="債務償還比率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9" name="直線コネクタ 128"/>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33781</xdr:rowOff>
    </xdr:from>
    <xdr:ext cx="469744" cy="259045"/>
    <xdr:sp macro="" textlink="">
      <xdr:nvSpPr>
        <xdr:cNvPr id="130" name="債務償還比率最大値テキスト"/>
        <xdr:cNvSpPr txBox="1"/>
      </xdr:nvSpPr>
      <xdr:spPr>
        <a:xfrm>
          <a:off x="14846300" y="509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87104</xdr:rowOff>
    </xdr:from>
    <xdr:to>
      <xdr:col>76</xdr:col>
      <xdr:colOff>111125</xdr:colOff>
      <xdr:row>26</xdr:row>
      <xdr:rowOff>87104</xdr:rowOff>
    </xdr:to>
    <xdr:cxnSp macro="">
      <xdr:nvCxnSpPr>
        <xdr:cNvPr id="131" name="直線コネクタ 130"/>
        <xdr:cNvCxnSpPr/>
      </xdr:nvCxnSpPr>
      <xdr:spPr>
        <a:xfrm>
          <a:off x="14706600" y="5316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1496</xdr:rowOff>
    </xdr:from>
    <xdr:ext cx="469744" cy="259045"/>
    <xdr:sp macro="" textlink="">
      <xdr:nvSpPr>
        <xdr:cNvPr id="132" name="債務償還比率平均値テキスト"/>
        <xdr:cNvSpPr txBox="1"/>
      </xdr:nvSpPr>
      <xdr:spPr>
        <a:xfrm>
          <a:off x="14846300" y="60879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23069</xdr:rowOff>
    </xdr:from>
    <xdr:to>
      <xdr:col>76</xdr:col>
      <xdr:colOff>73025</xdr:colOff>
      <xdr:row>31</xdr:row>
      <xdr:rowOff>124669</xdr:rowOff>
    </xdr:to>
    <xdr:sp macro="" textlink="">
      <xdr:nvSpPr>
        <xdr:cNvPr id="133" name="フローチャート: 判断 132"/>
        <xdr:cNvSpPr/>
      </xdr:nvSpPr>
      <xdr:spPr>
        <a:xfrm>
          <a:off x="14744700" y="610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34943</xdr:rowOff>
    </xdr:from>
    <xdr:to>
      <xdr:col>72</xdr:col>
      <xdr:colOff>123825</xdr:colOff>
      <xdr:row>31</xdr:row>
      <xdr:rowOff>136543</xdr:rowOff>
    </xdr:to>
    <xdr:sp macro="" textlink="">
      <xdr:nvSpPr>
        <xdr:cNvPr id="134" name="フローチャート: 判断 133"/>
        <xdr:cNvSpPr/>
      </xdr:nvSpPr>
      <xdr:spPr>
        <a:xfrm>
          <a:off x="14033500" y="612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101990</xdr:rowOff>
    </xdr:from>
    <xdr:to>
      <xdr:col>76</xdr:col>
      <xdr:colOff>73025</xdr:colOff>
      <xdr:row>31</xdr:row>
      <xdr:rowOff>32140</xdr:rowOff>
    </xdr:to>
    <xdr:sp macro="" textlink="">
      <xdr:nvSpPr>
        <xdr:cNvPr id="140" name="楕円 139"/>
        <xdr:cNvSpPr/>
      </xdr:nvSpPr>
      <xdr:spPr>
        <a:xfrm>
          <a:off x="14744700" y="601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124867</xdr:rowOff>
    </xdr:from>
    <xdr:ext cx="469744" cy="259045"/>
    <xdr:sp macro="" textlink="">
      <xdr:nvSpPr>
        <xdr:cNvPr id="141" name="債務償還比率該当値テキスト"/>
        <xdr:cNvSpPr txBox="1"/>
      </xdr:nvSpPr>
      <xdr:spPr>
        <a:xfrm>
          <a:off x="14846300" y="586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107079</xdr:rowOff>
    </xdr:from>
    <xdr:to>
      <xdr:col>72</xdr:col>
      <xdr:colOff>123825</xdr:colOff>
      <xdr:row>31</xdr:row>
      <xdr:rowOff>37229</xdr:rowOff>
    </xdr:to>
    <xdr:sp macro="" textlink="">
      <xdr:nvSpPr>
        <xdr:cNvPr id="142" name="楕円 141"/>
        <xdr:cNvSpPr/>
      </xdr:nvSpPr>
      <xdr:spPr>
        <a:xfrm>
          <a:off x="14033500" y="602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152790</xdr:rowOff>
    </xdr:from>
    <xdr:to>
      <xdr:col>76</xdr:col>
      <xdr:colOff>22225</xdr:colOff>
      <xdr:row>30</xdr:row>
      <xdr:rowOff>157879</xdr:rowOff>
    </xdr:to>
    <xdr:cxnSp macro="">
      <xdr:nvCxnSpPr>
        <xdr:cNvPr id="143" name="直線コネクタ 142"/>
        <xdr:cNvCxnSpPr/>
      </xdr:nvCxnSpPr>
      <xdr:spPr>
        <a:xfrm flipV="1">
          <a:off x="14084300" y="6067815"/>
          <a:ext cx="711200" cy="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127670</xdr:rowOff>
    </xdr:from>
    <xdr:ext cx="469744" cy="259045"/>
    <xdr:sp macro="" textlink="">
      <xdr:nvSpPr>
        <xdr:cNvPr id="144" name="n_1aveValue債務償還比率"/>
        <xdr:cNvSpPr txBox="1"/>
      </xdr:nvSpPr>
      <xdr:spPr>
        <a:xfrm>
          <a:off x="13836727" y="621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53756</xdr:rowOff>
    </xdr:from>
    <xdr:ext cx="469744" cy="259045"/>
    <xdr:sp macro="" textlink="">
      <xdr:nvSpPr>
        <xdr:cNvPr id="145" name="n_1mainValue債務償還比率"/>
        <xdr:cNvSpPr txBox="1"/>
      </xdr:nvSpPr>
      <xdr:spPr>
        <a:xfrm>
          <a:off x="13836727" y="5797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6" name="正方形/長方形 14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7" name="正方形/長方形 14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8" name="テキスト ボックス 14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9" name="テキスト ボックス 14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0" name="テキスト ボックス 14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1" name="テキスト ボックス 15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鹿児島県喜界町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7,097
7,054
56.82
7,470,082
6,841,341
358,164
3,752,937
6,655,534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129540</xdr:rowOff>
    </xdr:from>
    <xdr:to>
      <xdr:col>24</xdr:col>
      <xdr:colOff>62865</xdr:colOff>
      <xdr:row>42</xdr:row>
      <xdr:rowOff>9525</xdr:rowOff>
    </xdr:to>
    <xdr:cxnSp macro="">
      <xdr:nvCxnSpPr>
        <xdr:cNvPr id="56" name="直線コネクタ 55"/>
        <xdr:cNvCxnSpPr/>
      </xdr:nvCxnSpPr>
      <xdr:spPr>
        <a:xfrm flipV="1">
          <a:off x="4634865" y="5787390"/>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7" name="【道路】&#10;有形固定資産減価償却率最小値テキスト"/>
        <xdr:cNvSpPr txBox="1"/>
      </xdr:nvSpPr>
      <xdr:spPr>
        <a:xfrm>
          <a:off x="4673600"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8" name="直線コネクタ 57"/>
        <xdr:cNvCxnSpPr/>
      </xdr:nvCxnSpPr>
      <xdr:spPr>
        <a:xfrm>
          <a:off x="4546600" y="721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76217</xdr:rowOff>
    </xdr:from>
    <xdr:ext cx="405111" cy="259045"/>
    <xdr:sp macro="" textlink="">
      <xdr:nvSpPr>
        <xdr:cNvPr id="59" name="【道路】&#10;有形固定資産減価償却率最大値テキスト"/>
        <xdr:cNvSpPr txBox="1"/>
      </xdr:nvSpPr>
      <xdr:spPr>
        <a:xfrm>
          <a:off x="4673600"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129540</xdr:rowOff>
    </xdr:from>
    <xdr:to>
      <xdr:col>24</xdr:col>
      <xdr:colOff>152400</xdr:colOff>
      <xdr:row>33</xdr:row>
      <xdr:rowOff>129540</xdr:rowOff>
    </xdr:to>
    <xdr:cxnSp macro="">
      <xdr:nvCxnSpPr>
        <xdr:cNvPr id="60" name="直線コネクタ 59"/>
        <xdr:cNvCxnSpPr/>
      </xdr:nvCxnSpPr>
      <xdr:spPr>
        <a:xfrm>
          <a:off x="4546600" y="578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107332</xdr:rowOff>
    </xdr:from>
    <xdr:ext cx="405111" cy="259045"/>
    <xdr:sp macro="" textlink="">
      <xdr:nvSpPr>
        <xdr:cNvPr id="61" name="【道路】&#10;有形固定資産減価償却率平均値テキスト"/>
        <xdr:cNvSpPr txBox="1"/>
      </xdr:nvSpPr>
      <xdr:spPr>
        <a:xfrm>
          <a:off x="4673600" y="6279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84455</xdr:rowOff>
    </xdr:from>
    <xdr:to>
      <xdr:col>24</xdr:col>
      <xdr:colOff>114300</xdr:colOff>
      <xdr:row>38</xdr:row>
      <xdr:rowOff>14605</xdr:rowOff>
    </xdr:to>
    <xdr:sp macro="" textlink="">
      <xdr:nvSpPr>
        <xdr:cNvPr id="62" name="フローチャート: 判断 61"/>
        <xdr:cNvSpPr/>
      </xdr:nvSpPr>
      <xdr:spPr>
        <a:xfrm>
          <a:off x="45847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113030</xdr:rowOff>
    </xdr:from>
    <xdr:to>
      <xdr:col>20</xdr:col>
      <xdr:colOff>38100</xdr:colOff>
      <xdr:row>38</xdr:row>
      <xdr:rowOff>43180</xdr:rowOff>
    </xdr:to>
    <xdr:sp macro="" textlink="">
      <xdr:nvSpPr>
        <xdr:cNvPr id="63" name="フローチャート: 判断 62"/>
        <xdr:cNvSpPr/>
      </xdr:nvSpPr>
      <xdr:spPr>
        <a:xfrm>
          <a:off x="3746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139700</xdr:rowOff>
    </xdr:from>
    <xdr:to>
      <xdr:col>15</xdr:col>
      <xdr:colOff>101600</xdr:colOff>
      <xdr:row>38</xdr:row>
      <xdr:rowOff>69850</xdr:rowOff>
    </xdr:to>
    <xdr:sp macro="" textlink="">
      <xdr:nvSpPr>
        <xdr:cNvPr id="64" name="フローチャート: 判断 63"/>
        <xdr:cNvSpPr/>
      </xdr:nvSpPr>
      <xdr:spPr>
        <a:xfrm>
          <a:off x="2857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158750</xdr:rowOff>
    </xdr:from>
    <xdr:to>
      <xdr:col>10</xdr:col>
      <xdr:colOff>165100</xdr:colOff>
      <xdr:row>38</xdr:row>
      <xdr:rowOff>88900</xdr:rowOff>
    </xdr:to>
    <xdr:sp macro="" textlink="">
      <xdr:nvSpPr>
        <xdr:cNvPr id="65" name="フローチャート: 判断 64"/>
        <xdr:cNvSpPr/>
      </xdr:nvSpPr>
      <xdr:spPr>
        <a:xfrm>
          <a:off x="1968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57785</xdr:rowOff>
    </xdr:from>
    <xdr:to>
      <xdr:col>24</xdr:col>
      <xdr:colOff>114300</xdr:colOff>
      <xdr:row>39</xdr:row>
      <xdr:rowOff>159385</xdr:rowOff>
    </xdr:to>
    <xdr:sp macro="" textlink="">
      <xdr:nvSpPr>
        <xdr:cNvPr id="71" name="楕円 70"/>
        <xdr:cNvSpPr/>
      </xdr:nvSpPr>
      <xdr:spPr>
        <a:xfrm>
          <a:off x="4584700" y="674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36212</xdr:rowOff>
    </xdr:from>
    <xdr:ext cx="405111" cy="259045"/>
    <xdr:sp macro="" textlink="">
      <xdr:nvSpPr>
        <xdr:cNvPr id="72" name="【道路】&#10;有形固定資産減価償却率該当値テキスト"/>
        <xdr:cNvSpPr txBox="1"/>
      </xdr:nvSpPr>
      <xdr:spPr>
        <a:xfrm>
          <a:off x="4673600" y="672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143510</xdr:rowOff>
    </xdr:from>
    <xdr:to>
      <xdr:col>20</xdr:col>
      <xdr:colOff>38100</xdr:colOff>
      <xdr:row>40</xdr:row>
      <xdr:rowOff>73660</xdr:rowOff>
    </xdr:to>
    <xdr:sp macro="" textlink="">
      <xdr:nvSpPr>
        <xdr:cNvPr id="73" name="楕円 72"/>
        <xdr:cNvSpPr/>
      </xdr:nvSpPr>
      <xdr:spPr>
        <a:xfrm>
          <a:off x="3746500" y="683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108585</xdr:rowOff>
    </xdr:from>
    <xdr:to>
      <xdr:col>24</xdr:col>
      <xdr:colOff>63500</xdr:colOff>
      <xdr:row>40</xdr:row>
      <xdr:rowOff>22860</xdr:rowOff>
    </xdr:to>
    <xdr:cxnSp macro="">
      <xdr:nvCxnSpPr>
        <xdr:cNvPr id="74" name="直線コネクタ 73"/>
        <xdr:cNvCxnSpPr/>
      </xdr:nvCxnSpPr>
      <xdr:spPr>
        <a:xfrm flipV="1">
          <a:off x="3797300" y="6795135"/>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93980</xdr:rowOff>
    </xdr:from>
    <xdr:to>
      <xdr:col>15</xdr:col>
      <xdr:colOff>101600</xdr:colOff>
      <xdr:row>38</xdr:row>
      <xdr:rowOff>24130</xdr:rowOff>
    </xdr:to>
    <xdr:sp macro="" textlink="">
      <xdr:nvSpPr>
        <xdr:cNvPr id="75" name="楕円 74"/>
        <xdr:cNvSpPr/>
      </xdr:nvSpPr>
      <xdr:spPr>
        <a:xfrm>
          <a:off x="2857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144780</xdr:rowOff>
    </xdr:from>
    <xdr:to>
      <xdr:col>19</xdr:col>
      <xdr:colOff>177800</xdr:colOff>
      <xdr:row>40</xdr:row>
      <xdr:rowOff>22860</xdr:rowOff>
    </xdr:to>
    <xdr:cxnSp macro="">
      <xdr:nvCxnSpPr>
        <xdr:cNvPr id="76" name="直線コネクタ 75"/>
        <xdr:cNvCxnSpPr/>
      </xdr:nvCxnSpPr>
      <xdr:spPr>
        <a:xfrm>
          <a:off x="2908300" y="6488430"/>
          <a:ext cx="889000" cy="39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46355</xdr:rowOff>
    </xdr:from>
    <xdr:to>
      <xdr:col>10</xdr:col>
      <xdr:colOff>165100</xdr:colOff>
      <xdr:row>37</xdr:row>
      <xdr:rowOff>147955</xdr:rowOff>
    </xdr:to>
    <xdr:sp macro="" textlink="">
      <xdr:nvSpPr>
        <xdr:cNvPr id="77" name="楕円 76"/>
        <xdr:cNvSpPr/>
      </xdr:nvSpPr>
      <xdr:spPr>
        <a:xfrm>
          <a:off x="19685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97155</xdr:rowOff>
    </xdr:from>
    <xdr:to>
      <xdr:col>15</xdr:col>
      <xdr:colOff>50800</xdr:colOff>
      <xdr:row>37</xdr:row>
      <xdr:rowOff>144780</xdr:rowOff>
    </xdr:to>
    <xdr:cxnSp macro="">
      <xdr:nvCxnSpPr>
        <xdr:cNvPr id="78" name="直線コネクタ 77"/>
        <xdr:cNvCxnSpPr/>
      </xdr:nvCxnSpPr>
      <xdr:spPr>
        <a:xfrm>
          <a:off x="2019300" y="644080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59707</xdr:rowOff>
    </xdr:from>
    <xdr:ext cx="405111" cy="259045"/>
    <xdr:sp macro="" textlink="">
      <xdr:nvSpPr>
        <xdr:cNvPr id="79" name="n_1aveValue【道路】&#10;有形固定資産減価償却率"/>
        <xdr:cNvSpPr txBox="1"/>
      </xdr:nvSpPr>
      <xdr:spPr>
        <a:xfrm>
          <a:off x="35820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60977</xdr:rowOff>
    </xdr:from>
    <xdr:ext cx="405111" cy="259045"/>
    <xdr:sp macro="" textlink="">
      <xdr:nvSpPr>
        <xdr:cNvPr id="80" name="n_2aveValue【道路】&#10;有形固定資産減価償却率"/>
        <xdr:cNvSpPr txBox="1"/>
      </xdr:nvSpPr>
      <xdr:spPr>
        <a:xfrm>
          <a:off x="2705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80027</xdr:rowOff>
    </xdr:from>
    <xdr:ext cx="405111" cy="259045"/>
    <xdr:sp macro="" textlink="">
      <xdr:nvSpPr>
        <xdr:cNvPr id="81" name="n_3aveValue【道路】&#10;有形固定資産減価償却率"/>
        <xdr:cNvSpPr txBox="1"/>
      </xdr:nvSpPr>
      <xdr:spPr>
        <a:xfrm>
          <a:off x="18167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64787</xdr:rowOff>
    </xdr:from>
    <xdr:ext cx="405111" cy="259045"/>
    <xdr:sp macro="" textlink="">
      <xdr:nvSpPr>
        <xdr:cNvPr id="82" name="n_1mainValue【道路】&#10;有形固定資産減価償却率"/>
        <xdr:cNvSpPr txBox="1"/>
      </xdr:nvSpPr>
      <xdr:spPr>
        <a:xfrm>
          <a:off x="3582044" y="692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40657</xdr:rowOff>
    </xdr:from>
    <xdr:ext cx="405111" cy="259045"/>
    <xdr:sp macro="" textlink="">
      <xdr:nvSpPr>
        <xdr:cNvPr id="83" name="n_2mainValue【道路】&#10;有形固定資産減価償却率"/>
        <xdr:cNvSpPr txBox="1"/>
      </xdr:nvSpPr>
      <xdr:spPr>
        <a:xfrm>
          <a:off x="27057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164482</xdr:rowOff>
    </xdr:from>
    <xdr:ext cx="405111" cy="259045"/>
    <xdr:sp macro="" textlink="">
      <xdr:nvSpPr>
        <xdr:cNvPr id="84" name="n_3mainValue【道路】&#10;有形固定資産減価償却率"/>
        <xdr:cNvSpPr txBox="1"/>
      </xdr:nvSpPr>
      <xdr:spPr>
        <a:xfrm>
          <a:off x="18167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5" name="直線コネクタ 94"/>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6" name="テキスト ボックス 95"/>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7" name="直線コネクタ 96"/>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98" name="テキスト ボックス 97"/>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9" name="直線コネクタ 98"/>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0" name="テキスト ボックス 99"/>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1" name="直線コネクタ 100"/>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2" name="テキスト ボックス 101"/>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4" name="テキスト ボックス 10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36</xdr:row>
      <xdr:rowOff>102098</xdr:rowOff>
    </xdr:from>
    <xdr:to>
      <xdr:col>54</xdr:col>
      <xdr:colOff>189865</xdr:colOff>
      <xdr:row>41</xdr:row>
      <xdr:rowOff>127936</xdr:rowOff>
    </xdr:to>
    <xdr:cxnSp macro="">
      <xdr:nvCxnSpPr>
        <xdr:cNvPr id="106" name="直線コネクタ 105"/>
        <xdr:cNvCxnSpPr/>
      </xdr:nvCxnSpPr>
      <xdr:spPr>
        <a:xfrm flipV="1">
          <a:off x="10476865" y="6274298"/>
          <a:ext cx="0" cy="883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131763</xdr:rowOff>
    </xdr:from>
    <xdr:ext cx="469744" cy="259045"/>
    <xdr:sp macro="" textlink="">
      <xdr:nvSpPr>
        <xdr:cNvPr id="107" name="【道路】&#10;一人当たり延長最小値テキスト"/>
        <xdr:cNvSpPr txBox="1"/>
      </xdr:nvSpPr>
      <xdr:spPr>
        <a:xfrm>
          <a:off x="10515600" y="716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127936</xdr:rowOff>
    </xdr:from>
    <xdr:to>
      <xdr:col>55</xdr:col>
      <xdr:colOff>88900</xdr:colOff>
      <xdr:row>41</xdr:row>
      <xdr:rowOff>127936</xdr:rowOff>
    </xdr:to>
    <xdr:cxnSp macro="">
      <xdr:nvCxnSpPr>
        <xdr:cNvPr id="108" name="直線コネクタ 107"/>
        <xdr:cNvCxnSpPr/>
      </xdr:nvCxnSpPr>
      <xdr:spPr>
        <a:xfrm>
          <a:off x="10388600" y="715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35</xdr:row>
      <xdr:rowOff>48775</xdr:rowOff>
    </xdr:from>
    <xdr:ext cx="599010" cy="259045"/>
    <xdr:sp macro="" textlink="">
      <xdr:nvSpPr>
        <xdr:cNvPr id="109" name="【道路】&#10;一人当たり延長最大値テキスト"/>
        <xdr:cNvSpPr txBox="1"/>
      </xdr:nvSpPr>
      <xdr:spPr>
        <a:xfrm>
          <a:off x="10515600" y="6049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102098</xdr:rowOff>
    </xdr:from>
    <xdr:to>
      <xdr:col>55</xdr:col>
      <xdr:colOff>88900</xdr:colOff>
      <xdr:row>36</xdr:row>
      <xdr:rowOff>102098</xdr:rowOff>
    </xdr:to>
    <xdr:cxnSp macro="">
      <xdr:nvCxnSpPr>
        <xdr:cNvPr id="110" name="直線コネクタ 109"/>
        <xdr:cNvCxnSpPr/>
      </xdr:nvCxnSpPr>
      <xdr:spPr>
        <a:xfrm>
          <a:off x="10388600" y="627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98792</xdr:rowOff>
    </xdr:from>
    <xdr:ext cx="534377" cy="259045"/>
    <xdr:sp macro="" textlink="">
      <xdr:nvSpPr>
        <xdr:cNvPr id="111" name="【道路】&#10;一人当たり延長平均値テキスト"/>
        <xdr:cNvSpPr txBox="1"/>
      </xdr:nvSpPr>
      <xdr:spPr>
        <a:xfrm>
          <a:off x="10515600" y="69567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120365</xdr:rowOff>
    </xdr:from>
    <xdr:to>
      <xdr:col>55</xdr:col>
      <xdr:colOff>50800</xdr:colOff>
      <xdr:row>41</xdr:row>
      <xdr:rowOff>50515</xdr:rowOff>
    </xdr:to>
    <xdr:sp macro="" textlink="">
      <xdr:nvSpPr>
        <xdr:cNvPr id="112" name="フローチャート: 判断 111"/>
        <xdr:cNvSpPr/>
      </xdr:nvSpPr>
      <xdr:spPr>
        <a:xfrm>
          <a:off x="10426700" y="697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122674</xdr:rowOff>
    </xdr:from>
    <xdr:to>
      <xdr:col>50</xdr:col>
      <xdr:colOff>165100</xdr:colOff>
      <xdr:row>41</xdr:row>
      <xdr:rowOff>52824</xdr:rowOff>
    </xdr:to>
    <xdr:sp macro="" textlink="">
      <xdr:nvSpPr>
        <xdr:cNvPr id="113" name="フローチャート: 判断 112"/>
        <xdr:cNvSpPr/>
      </xdr:nvSpPr>
      <xdr:spPr>
        <a:xfrm>
          <a:off x="9588500" y="698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118863</xdr:rowOff>
    </xdr:from>
    <xdr:to>
      <xdr:col>46</xdr:col>
      <xdr:colOff>38100</xdr:colOff>
      <xdr:row>41</xdr:row>
      <xdr:rowOff>49013</xdr:rowOff>
    </xdr:to>
    <xdr:sp macro="" textlink="">
      <xdr:nvSpPr>
        <xdr:cNvPr id="114" name="フローチャート: 判断 113"/>
        <xdr:cNvSpPr/>
      </xdr:nvSpPr>
      <xdr:spPr>
        <a:xfrm>
          <a:off x="8699500" y="697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128490</xdr:rowOff>
    </xdr:from>
    <xdr:to>
      <xdr:col>41</xdr:col>
      <xdr:colOff>101600</xdr:colOff>
      <xdr:row>41</xdr:row>
      <xdr:rowOff>58640</xdr:rowOff>
    </xdr:to>
    <xdr:sp macro="" textlink="">
      <xdr:nvSpPr>
        <xdr:cNvPr id="115" name="フローチャート: 判断 114"/>
        <xdr:cNvSpPr/>
      </xdr:nvSpPr>
      <xdr:spPr>
        <a:xfrm>
          <a:off x="7810500" y="698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51298</xdr:rowOff>
    </xdr:from>
    <xdr:to>
      <xdr:col>55</xdr:col>
      <xdr:colOff>50800</xdr:colOff>
      <xdr:row>36</xdr:row>
      <xdr:rowOff>152898</xdr:rowOff>
    </xdr:to>
    <xdr:sp macro="" textlink="">
      <xdr:nvSpPr>
        <xdr:cNvPr id="121" name="楕円 120"/>
        <xdr:cNvSpPr/>
      </xdr:nvSpPr>
      <xdr:spPr>
        <a:xfrm>
          <a:off x="10426700" y="622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4325</xdr:rowOff>
    </xdr:from>
    <xdr:ext cx="599010" cy="259045"/>
    <xdr:sp macro="" textlink="">
      <xdr:nvSpPr>
        <xdr:cNvPr id="122" name="【道路】&#10;一人当たり延長該当値テキスト"/>
        <xdr:cNvSpPr txBox="1"/>
      </xdr:nvSpPr>
      <xdr:spPr>
        <a:xfrm>
          <a:off x="10515600" y="6176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69357</xdr:rowOff>
    </xdr:from>
    <xdr:to>
      <xdr:col>50</xdr:col>
      <xdr:colOff>165100</xdr:colOff>
      <xdr:row>36</xdr:row>
      <xdr:rowOff>170957</xdr:rowOff>
    </xdr:to>
    <xdr:sp macro="" textlink="">
      <xdr:nvSpPr>
        <xdr:cNvPr id="123" name="楕円 122"/>
        <xdr:cNvSpPr/>
      </xdr:nvSpPr>
      <xdr:spPr>
        <a:xfrm>
          <a:off x="9588500" y="624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102098</xdr:rowOff>
    </xdr:from>
    <xdr:to>
      <xdr:col>55</xdr:col>
      <xdr:colOff>0</xdr:colOff>
      <xdr:row>36</xdr:row>
      <xdr:rowOff>120157</xdr:rowOff>
    </xdr:to>
    <xdr:cxnSp macro="">
      <xdr:nvCxnSpPr>
        <xdr:cNvPr id="124" name="直線コネクタ 123"/>
        <xdr:cNvCxnSpPr/>
      </xdr:nvCxnSpPr>
      <xdr:spPr>
        <a:xfrm flipV="1">
          <a:off x="9639300" y="6274298"/>
          <a:ext cx="8382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4035</xdr:rowOff>
    </xdr:from>
    <xdr:to>
      <xdr:col>46</xdr:col>
      <xdr:colOff>38100</xdr:colOff>
      <xdr:row>34</xdr:row>
      <xdr:rowOff>105635</xdr:rowOff>
    </xdr:to>
    <xdr:sp macro="" textlink="">
      <xdr:nvSpPr>
        <xdr:cNvPr id="125" name="楕円 124"/>
        <xdr:cNvSpPr/>
      </xdr:nvSpPr>
      <xdr:spPr>
        <a:xfrm>
          <a:off x="8699500" y="583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54835</xdr:rowOff>
    </xdr:from>
    <xdr:to>
      <xdr:col>50</xdr:col>
      <xdr:colOff>114300</xdr:colOff>
      <xdr:row>36</xdr:row>
      <xdr:rowOff>120157</xdr:rowOff>
    </xdr:to>
    <xdr:cxnSp macro="">
      <xdr:nvCxnSpPr>
        <xdr:cNvPr id="126" name="直線コネクタ 125"/>
        <xdr:cNvCxnSpPr/>
      </xdr:nvCxnSpPr>
      <xdr:spPr>
        <a:xfrm>
          <a:off x="8750300" y="5884135"/>
          <a:ext cx="889000" cy="40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99713</xdr:rowOff>
    </xdr:from>
    <xdr:to>
      <xdr:col>41</xdr:col>
      <xdr:colOff>101600</xdr:colOff>
      <xdr:row>41</xdr:row>
      <xdr:rowOff>29863</xdr:rowOff>
    </xdr:to>
    <xdr:sp macro="" textlink="">
      <xdr:nvSpPr>
        <xdr:cNvPr id="127" name="楕円 126"/>
        <xdr:cNvSpPr/>
      </xdr:nvSpPr>
      <xdr:spPr>
        <a:xfrm>
          <a:off x="7810500" y="695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54835</xdr:rowOff>
    </xdr:from>
    <xdr:to>
      <xdr:col>45</xdr:col>
      <xdr:colOff>177800</xdr:colOff>
      <xdr:row>40</xdr:row>
      <xdr:rowOff>150513</xdr:rowOff>
    </xdr:to>
    <xdr:cxnSp macro="">
      <xdr:nvCxnSpPr>
        <xdr:cNvPr id="128" name="直線コネクタ 127"/>
        <xdr:cNvCxnSpPr/>
      </xdr:nvCxnSpPr>
      <xdr:spPr>
        <a:xfrm flipV="1">
          <a:off x="7861300" y="5884135"/>
          <a:ext cx="889000" cy="1124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43951</xdr:rowOff>
    </xdr:from>
    <xdr:ext cx="534377" cy="259045"/>
    <xdr:sp macro="" textlink="">
      <xdr:nvSpPr>
        <xdr:cNvPr id="129" name="n_1aveValue【道路】&#10;一人当たり延長"/>
        <xdr:cNvSpPr txBox="1"/>
      </xdr:nvSpPr>
      <xdr:spPr>
        <a:xfrm>
          <a:off x="9359411" y="707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40140</xdr:rowOff>
    </xdr:from>
    <xdr:ext cx="534377" cy="259045"/>
    <xdr:sp macro="" textlink="">
      <xdr:nvSpPr>
        <xdr:cNvPr id="130" name="n_2aveValue【道路】&#10;一人当たり延長"/>
        <xdr:cNvSpPr txBox="1"/>
      </xdr:nvSpPr>
      <xdr:spPr>
        <a:xfrm>
          <a:off x="8483111" y="7069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49767</xdr:rowOff>
    </xdr:from>
    <xdr:ext cx="534377" cy="259045"/>
    <xdr:sp macro="" textlink="">
      <xdr:nvSpPr>
        <xdr:cNvPr id="131" name="n_3aveValue【道路】&#10;一人当たり延長"/>
        <xdr:cNvSpPr txBox="1"/>
      </xdr:nvSpPr>
      <xdr:spPr>
        <a:xfrm>
          <a:off x="7594111" y="707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35</xdr:row>
      <xdr:rowOff>16034</xdr:rowOff>
    </xdr:from>
    <xdr:ext cx="599010" cy="259045"/>
    <xdr:sp macro="" textlink="">
      <xdr:nvSpPr>
        <xdr:cNvPr id="132" name="n_1mainValue【道路】&#10;一人当たり延長"/>
        <xdr:cNvSpPr txBox="1"/>
      </xdr:nvSpPr>
      <xdr:spPr>
        <a:xfrm>
          <a:off x="9327094" y="601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32</xdr:row>
      <xdr:rowOff>122162</xdr:rowOff>
    </xdr:from>
    <xdr:ext cx="599010" cy="259045"/>
    <xdr:sp macro="" textlink="">
      <xdr:nvSpPr>
        <xdr:cNvPr id="133" name="n_2mainValue【道路】&#10;一人当たり延長"/>
        <xdr:cNvSpPr txBox="1"/>
      </xdr:nvSpPr>
      <xdr:spPr>
        <a:xfrm>
          <a:off x="8450794" y="5608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46390</xdr:rowOff>
    </xdr:from>
    <xdr:ext cx="534377" cy="259045"/>
    <xdr:sp macro="" textlink="">
      <xdr:nvSpPr>
        <xdr:cNvPr id="134" name="n_3mainValue【道路】&#10;一人当たり延長"/>
        <xdr:cNvSpPr txBox="1"/>
      </xdr:nvSpPr>
      <xdr:spPr>
        <a:xfrm>
          <a:off x="7594111" y="673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5" name="直線コネクタ 14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6" name="テキスト ボックス 145"/>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7" name="直線コネクタ 14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8" name="テキスト ボックス 14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9" name="直線コネクタ 14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0" name="テキスト ボックス 14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1" name="直線コネクタ 15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2" name="テキスト ボックス 15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3" name="直線コネクタ 15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4" name="テキスト ボックス 15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5" name="直線コネクタ 15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6" name="テキスト ボックス 155"/>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8" name="テキスト ボックス 15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128996</xdr:rowOff>
    </xdr:from>
    <xdr:to>
      <xdr:col>24</xdr:col>
      <xdr:colOff>62865</xdr:colOff>
      <xdr:row>64</xdr:row>
      <xdr:rowOff>127363</xdr:rowOff>
    </xdr:to>
    <xdr:cxnSp macro="">
      <xdr:nvCxnSpPr>
        <xdr:cNvPr id="160" name="直線コネクタ 159"/>
        <xdr:cNvCxnSpPr/>
      </xdr:nvCxnSpPr>
      <xdr:spPr>
        <a:xfrm flipV="1">
          <a:off x="4634865" y="9558746"/>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131190</xdr:rowOff>
    </xdr:from>
    <xdr:ext cx="340478" cy="259045"/>
    <xdr:sp macro="" textlink="">
      <xdr:nvSpPr>
        <xdr:cNvPr id="161" name="【橋りょう・トンネル】&#10;有形固定資産減価償却率最小値テキスト"/>
        <xdr:cNvSpPr txBox="1"/>
      </xdr:nvSpPr>
      <xdr:spPr>
        <a:xfrm>
          <a:off x="4673600" y="1110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127363</xdr:rowOff>
    </xdr:from>
    <xdr:to>
      <xdr:col>24</xdr:col>
      <xdr:colOff>152400</xdr:colOff>
      <xdr:row>64</xdr:row>
      <xdr:rowOff>127363</xdr:rowOff>
    </xdr:to>
    <xdr:cxnSp macro="">
      <xdr:nvCxnSpPr>
        <xdr:cNvPr id="162" name="直線コネクタ 161"/>
        <xdr:cNvCxnSpPr/>
      </xdr:nvCxnSpPr>
      <xdr:spPr>
        <a:xfrm>
          <a:off x="4546600" y="1110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75673</xdr:rowOff>
    </xdr:from>
    <xdr:ext cx="405111" cy="259045"/>
    <xdr:sp macro="" textlink="">
      <xdr:nvSpPr>
        <xdr:cNvPr id="163" name="【橋りょう・トンネル】&#10;有形固定資産減価償却率最大値テキスト"/>
        <xdr:cNvSpPr txBox="1"/>
      </xdr:nvSpPr>
      <xdr:spPr>
        <a:xfrm>
          <a:off x="4673600" y="9333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128996</xdr:rowOff>
    </xdr:from>
    <xdr:to>
      <xdr:col>24</xdr:col>
      <xdr:colOff>152400</xdr:colOff>
      <xdr:row>55</xdr:row>
      <xdr:rowOff>128996</xdr:rowOff>
    </xdr:to>
    <xdr:cxnSp macro="">
      <xdr:nvCxnSpPr>
        <xdr:cNvPr id="164" name="直線コネクタ 163"/>
        <xdr:cNvCxnSpPr/>
      </xdr:nvCxnSpPr>
      <xdr:spPr>
        <a:xfrm>
          <a:off x="4546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15801</xdr:rowOff>
    </xdr:from>
    <xdr:ext cx="405111" cy="259045"/>
    <xdr:sp macro="" textlink="">
      <xdr:nvSpPr>
        <xdr:cNvPr id="165" name="【橋りょう・トンネル】&#10;有形固定資産減価償却率平均値テキスト"/>
        <xdr:cNvSpPr txBox="1"/>
      </xdr:nvSpPr>
      <xdr:spPr>
        <a:xfrm>
          <a:off x="4673600" y="10131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37374</xdr:rowOff>
    </xdr:from>
    <xdr:to>
      <xdr:col>24</xdr:col>
      <xdr:colOff>114300</xdr:colOff>
      <xdr:row>59</xdr:row>
      <xdr:rowOff>138974</xdr:rowOff>
    </xdr:to>
    <xdr:sp macro="" textlink="">
      <xdr:nvSpPr>
        <xdr:cNvPr id="166" name="フローチャート: 判断 165"/>
        <xdr:cNvSpPr/>
      </xdr:nvSpPr>
      <xdr:spPr>
        <a:xfrm>
          <a:off x="45847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47172</xdr:rowOff>
    </xdr:from>
    <xdr:to>
      <xdr:col>20</xdr:col>
      <xdr:colOff>38100</xdr:colOff>
      <xdr:row>59</xdr:row>
      <xdr:rowOff>148772</xdr:rowOff>
    </xdr:to>
    <xdr:sp macro="" textlink="">
      <xdr:nvSpPr>
        <xdr:cNvPr id="167" name="フローチャート: 判断 166"/>
        <xdr:cNvSpPr/>
      </xdr:nvSpPr>
      <xdr:spPr>
        <a:xfrm>
          <a:off x="3746500" y="1016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87993</xdr:rowOff>
    </xdr:from>
    <xdr:to>
      <xdr:col>15</xdr:col>
      <xdr:colOff>101600</xdr:colOff>
      <xdr:row>60</xdr:row>
      <xdr:rowOff>18143</xdr:rowOff>
    </xdr:to>
    <xdr:sp macro="" textlink="">
      <xdr:nvSpPr>
        <xdr:cNvPr id="168" name="フローチャート: 判断 167"/>
        <xdr:cNvSpPr/>
      </xdr:nvSpPr>
      <xdr:spPr>
        <a:xfrm>
          <a:off x="2857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69" name="フローチャート: 判断 168"/>
        <xdr:cNvSpPr/>
      </xdr:nvSpPr>
      <xdr:spPr>
        <a:xfrm>
          <a:off x="1968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151674</xdr:rowOff>
    </xdr:from>
    <xdr:to>
      <xdr:col>15</xdr:col>
      <xdr:colOff>101600</xdr:colOff>
      <xdr:row>56</xdr:row>
      <xdr:rowOff>81824</xdr:rowOff>
    </xdr:to>
    <xdr:sp macro="" textlink="">
      <xdr:nvSpPr>
        <xdr:cNvPr id="175" name="楕円 174"/>
        <xdr:cNvSpPr/>
      </xdr:nvSpPr>
      <xdr:spPr>
        <a:xfrm>
          <a:off x="2857500" y="958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56</xdr:row>
      <xdr:rowOff>35741</xdr:rowOff>
    </xdr:from>
    <xdr:to>
      <xdr:col>10</xdr:col>
      <xdr:colOff>165100</xdr:colOff>
      <xdr:row>56</xdr:row>
      <xdr:rowOff>137341</xdr:rowOff>
    </xdr:to>
    <xdr:sp macro="" textlink="">
      <xdr:nvSpPr>
        <xdr:cNvPr id="176" name="楕円 175"/>
        <xdr:cNvSpPr/>
      </xdr:nvSpPr>
      <xdr:spPr>
        <a:xfrm>
          <a:off x="1968500" y="963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31024</xdr:rowOff>
    </xdr:from>
    <xdr:to>
      <xdr:col>15</xdr:col>
      <xdr:colOff>50800</xdr:colOff>
      <xdr:row>56</xdr:row>
      <xdr:rowOff>86541</xdr:rowOff>
    </xdr:to>
    <xdr:cxnSp macro="">
      <xdr:nvCxnSpPr>
        <xdr:cNvPr id="177" name="直線コネクタ 176"/>
        <xdr:cNvCxnSpPr/>
      </xdr:nvCxnSpPr>
      <xdr:spPr>
        <a:xfrm flipV="1">
          <a:off x="2019300" y="9632224"/>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165299</xdr:rowOff>
    </xdr:from>
    <xdr:ext cx="405111" cy="259045"/>
    <xdr:sp macro="" textlink="">
      <xdr:nvSpPr>
        <xdr:cNvPr id="178" name="n_1aveValue【橋りょう・トンネル】&#10;有形固定資産減価償却率"/>
        <xdr:cNvSpPr txBox="1"/>
      </xdr:nvSpPr>
      <xdr:spPr>
        <a:xfrm>
          <a:off x="3582044" y="993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9270</xdr:rowOff>
    </xdr:from>
    <xdr:ext cx="405111" cy="259045"/>
    <xdr:sp macro="" textlink="">
      <xdr:nvSpPr>
        <xdr:cNvPr id="179" name="n_2aveValue【橋りょう・トンネル】&#10;有形固定資産減価償却率"/>
        <xdr:cNvSpPr txBox="1"/>
      </xdr:nvSpPr>
      <xdr:spPr>
        <a:xfrm>
          <a:off x="2705744"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41927</xdr:rowOff>
    </xdr:from>
    <xdr:ext cx="405111" cy="259045"/>
    <xdr:sp macro="" textlink="">
      <xdr:nvSpPr>
        <xdr:cNvPr id="180" name="n_3aveValue【橋りょう・トンネル】&#10;有形固定資産減価償却率"/>
        <xdr:cNvSpPr txBox="1"/>
      </xdr:nvSpPr>
      <xdr:spPr>
        <a:xfrm>
          <a:off x="1816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98351</xdr:rowOff>
    </xdr:from>
    <xdr:ext cx="405111" cy="259045"/>
    <xdr:sp macro="" textlink="">
      <xdr:nvSpPr>
        <xdr:cNvPr id="181" name="n_2mainValue【橋りょう・トンネル】&#10;有形固定資産減価償却率"/>
        <xdr:cNvSpPr txBox="1"/>
      </xdr:nvSpPr>
      <xdr:spPr>
        <a:xfrm>
          <a:off x="2705744" y="935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153868</xdr:rowOff>
    </xdr:from>
    <xdr:ext cx="405111" cy="259045"/>
    <xdr:sp macro="" textlink="">
      <xdr:nvSpPr>
        <xdr:cNvPr id="182" name="n_3mainValue【橋りょう・トンネル】&#10;有形固定資産減価償却率"/>
        <xdr:cNvSpPr txBox="1"/>
      </xdr:nvSpPr>
      <xdr:spPr>
        <a:xfrm>
          <a:off x="1816744" y="9412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4" name="正方形/長方形 18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5" name="正方形/長方形 18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6" name="正方形/長方形 18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7" name="正方形/長方形 18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8" name="正方形/長方形 18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9" name="正方形/長方形 18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0" name="正方形/長方形 18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1" name="テキスト ボックス 19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2" name="直線コネクタ 19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3" name="直線コネクタ 192"/>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4" name="テキスト ボックス 193"/>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5" name="直線コネクタ 194"/>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96" name="テキスト ボックス 195"/>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7" name="直線コネクタ 196"/>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98" name="テキスト ボックス 197"/>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9" name="直線コネクタ 198"/>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0" name="テキスト ボックス 199"/>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1" name="直線コネクタ 20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2" name="テキスト ボックス 20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117087</xdr:rowOff>
    </xdr:from>
    <xdr:to>
      <xdr:col>54</xdr:col>
      <xdr:colOff>189865</xdr:colOff>
      <xdr:row>63</xdr:row>
      <xdr:rowOff>166447</xdr:rowOff>
    </xdr:to>
    <xdr:cxnSp macro="">
      <xdr:nvCxnSpPr>
        <xdr:cNvPr id="204" name="直線コネクタ 203"/>
        <xdr:cNvCxnSpPr/>
      </xdr:nvCxnSpPr>
      <xdr:spPr>
        <a:xfrm flipV="1">
          <a:off x="10476865" y="9546837"/>
          <a:ext cx="0" cy="1420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170274</xdr:rowOff>
    </xdr:from>
    <xdr:ext cx="534377" cy="259045"/>
    <xdr:sp macro="" textlink="">
      <xdr:nvSpPr>
        <xdr:cNvPr id="205" name="【橋りょう・トンネル】&#10;一人当たり有形固定資産（償却資産）額最小値テキスト"/>
        <xdr:cNvSpPr txBox="1"/>
      </xdr:nvSpPr>
      <xdr:spPr>
        <a:xfrm>
          <a:off x="10515600" y="1097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166447</xdr:rowOff>
    </xdr:from>
    <xdr:to>
      <xdr:col>55</xdr:col>
      <xdr:colOff>88900</xdr:colOff>
      <xdr:row>63</xdr:row>
      <xdr:rowOff>166447</xdr:rowOff>
    </xdr:to>
    <xdr:cxnSp macro="">
      <xdr:nvCxnSpPr>
        <xdr:cNvPr id="206" name="直線コネクタ 205"/>
        <xdr:cNvCxnSpPr/>
      </xdr:nvCxnSpPr>
      <xdr:spPr>
        <a:xfrm>
          <a:off x="10388600" y="10967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63764</xdr:rowOff>
    </xdr:from>
    <xdr:ext cx="690189" cy="259045"/>
    <xdr:sp macro="" textlink="">
      <xdr:nvSpPr>
        <xdr:cNvPr id="207" name="【橋りょう・トンネル】&#10;一人当たり有形固定資産（償却資産）額最大値テキスト"/>
        <xdr:cNvSpPr txBox="1"/>
      </xdr:nvSpPr>
      <xdr:spPr>
        <a:xfrm>
          <a:off x="10515600" y="93220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117087</xdr:rowOff>
    </xdr:from>
    <xdr:to>
      <xdr:col>55</xdr:col>
      <xdr:colOff>88900</xdr:colOff>
      <xdr:row>55</xdr:row>
      <xdr:rowOff>117087</xdr:rowOff>
    </xdr:to>
    <xdr:cxnSp macro="">
      <xdr:nvCxnSpPr>
        <xdr:cNvPr id="208" name="直線コネクタ 207"/>
        <xdr:cNvCxnSpPr/>
      </xdr:nvCxnSpPr>
      <xdr:spPr>
        <a:xfrm>
          <a:off x="10388600" y="9546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71354</xdr:rowOff>
    </xdr:from>
    <xdr:ext cx="599010" cy="259045"/>
    <xdr:sp macro="" textlink="">
      <xdr:nvSpPr>
        <xdr:cNvPr id="209" name="【橋りょう・トンネル】&#10;一人当たり有形固定資産（償却資産）額平均値テキスト"/>
        <xdr:cNvSpPr txBox="1"/>
      </xdr:nvSpPr>
      <xdr:spPr>
        <a:xfrm>
          <a:off x="10515600" y="105298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92927</xdr:rowOff>
    </xdr:from>
    <xdr:to>
      <xdr:col>55</xdr:col>
      <xdr:colOff>50800</xdr:colOff>
      <xdr:row>62</xdr:row>
      <xdr:rowOff>23077</xdr:rowOff>
    </xdr:to>
    <xdr:sp macro="" textlink="">
      <xdr:nvSpPr>
        <xdr:cNvPr id="210" name="フローチャート: 判断 209"/>
        <xdr:cNvSpPr/>
      </xdr:nvSpPr>
      <xdr:spPr>
        <a:xfrm>
          <a:off x="10426700" y="1055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123388</xdr:rowOff>
    </xdr:from>
    <xdr:to>
      <xdr:col>50</xdr:col>
      <xdr:colOff>165100</xdr:colOff>
      <xdr:row>62</xdr:row>
      <xdr:rowOff>53538</xdr:rowOff>
    </xdr:to>
    <xdr:sp macro="" textlink="">
      <xdr:nvSpPr>
        <xdr:cNvPr id="211" name="フローチャート: 判断 210"/>
        <xdr:cNvSpPr/>
      </xdr:nvSpPr>
      <xdr:spPr>
        <a:xfrm>
          <a:off x="9588500" y="10581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131798</xdr:rowOff>
    </xdr:from>
    <xdr:to>
      <xdr:col>46</xdr:col>
      <xdr:colOff>38100</xdr:colOff>
      <xdr:row>62</xdr:row>
      <xdr:rowOff>61948</xdr:rowOff>
    </xdr:to>
    <xdr:sp macro="" textlink="">
      <xdr:nvSpPr>
        <xdr:cNvPr id="212" name="フローチャート: 判断 211"/>
        <xdr:cNvSpPr/>
      </xdr:nvSpPr>
      <xdr:spPr>
        <a:xfrm>
          <a:off x="8699500" y="1059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144233</xdr:rowOff>
    </xdr:from>
    <xdr:to>
      <xdr:col>41</xdr:col>
      <xdr:colOff>101600</xdr:colOff>
      <xdr:row>62</xdr:row>
      <xdr:rowOff>74383</xdr:rowOff>
    </xdr:to>
    <xdr:sp macro="" textlink="">
      <xdr:nvSpPr>
        <xdr:cNvPr id="213" name="フローチャート: 判断 212"/>
        <xdr:cNvSpPr/>
      </xdr:nvSpPr>
      <xdr:spPr>
        <a:xfrm>
          <a:off x="7810500" y="106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4" name="テキスト ボックス 21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5" name="テキスト ボックス 21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6" name="テキスト ボックス 21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7" name="テキスト ボックス 21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8" name="テキスト ボックス 21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114732</xdr:rowOff>
    </xdr:from>
    <xdr:to>
      <xdr:col>46</xdr:col>
      <xdr:colOff>38100</xdr:colOff>
      <xdr:row>64</xdr:row>
      <xdr:rowOff>44882</xdr:rowOff>
    </xdr:to>
    <xdr:sp macro="" textlink="">
      <xdr:nvSpPr>
        <xdr:cNvPr id="219" name="楕円 218"/>
        <xdr:cNvSpPr/>
      </xdr:nvSpPr>
      <xdr:spPr>
        <a:xfrm>
          <a:off x="8699500" y="1091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102548</xdr:rowOff>
    </xdr:from>
    <xdr:to>
      <xdr:col>41</xdr:col>
      <xdr:colOff>101600</xdr:colOff>
      <xdr:row>64</xdr:row>
      <xdr:rowOff>32698</xdr:rowOff>
    </xdr:to>
    <xdr:sp macro="" textlink="">
      <xdr:nvSpPr>
        <xdr:cNvPr id="220" name="楕円 219"/>
        <xdr:cNvSpPr/>
      </xdr:nvSpPr>
      <xdr:spPr>
        <a:xfrm>
          <a:off x="7810500" y="1090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153348</xdr:rowOff>
    </xdr:from>
    <xdr:to>
      <xdr:col>45</xdr:col>
      <xdr:colOff>177800</xdr:colOff>
      <xdr:row>63</xdr:row>
      <xdr:rowOff>165532</xdr:rowOff>
    </xdr:to>
    <xdr:cxnSp macro="">
      <xdr:nvCxnSpPr>
        <xdr:cNvPr id="221" name="直線コネクタ 220"/>
        <xdr:cNvCxnSpPr/>
      </xdr:nvCxnSpPr>
      <xdr:spPr>
        <a:xfrm>
          <a:off x="7861300" y="10954698"/>
          <a:ext cx="889000" cy="1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70065</xdr:rowOff>
    </xdr:from>
    <xdr:ext cx="599010" cy="259045"/>
    <xdr:sp macro="" textlink="">
      <xdr:nvSpPr>
        <xdr:cNvPr id="222" name="n_1aveValue【橋りょう・トンネル】&#10;一人当たり有形固定資産（償却資産）額"/>
        <xdr:cNvSpPr txBox="1"/>
      </xdr:nvSpPr>
      <xdr:spPr>
        <a:xfrm>
          <a:off x="9327095" y="10357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78475</xdr:rowOff>
    </xdr:from>
    <xdr:ext cx="599010" cy="259045"/>
    <xdr:sp macro="" textlink="">
      <xdr:nvSpPr>
        <xdr:cNvPr id="223" name="n_2aveValue【橋りょう・トンネル】&#10;一人当たり有形固定資産（償却資産）額"/>
        <xdr:cNvSpPr txBox="1"/>
      </xdr:nvSpPr>
      <xdr:spPr>
        <a:xfrm>
          <a:off x="8450795" y="10365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90910</xdr:rowOff>
    </xdr:from>
    <xdr:ext cx="599010" cy="259045"/>
    <xdr:sp macro="" textlink="">
      <xdr:nvSpPr>
        <xdr:cNvPr id="224" name="n_3aveValue【橋りょう・トンネル】&#10;一人当たり有形固定資産（償却資産）額"/>
        <xdr:cNvSpPr txBox="1"/>
      </xdr:nvSpPr>
      <xdr:spPr>
        <a:xfrm>
          <a:off x="7561795" y="1037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36009</xdr:rowOff>
    </xdr:from>
    <xdr:ext cx="534377" cy="259045"/>
    <xdr:sp macro="" textlink="">
      <xdr:nvSpPr>
        <xdr:cNvPr id="225" name="n_2mainValue【橋りょう・トンネル】&#10;一人当たり有形固定資産（償却資産）額"/>
        <xdr:cNvSpPr txBox="1"/>
      </xdr:nvSpPr>
      <xdr:spPr>
        <a:xfrm>
          <a:off x="8483111" y="1100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23825</xdr:rowOff>
    </xdr:from>
    <xdr:ext cx="534377" cy="259045"/>
    <xdr:sp macro="" textlink="">
      <xdr:nvSpPr>
        <xdr:cNvPr id="226" name="n_3mainValue【橋りょう・トンネル】&#10;一人当たり有形固定資産（償却資産）額"/>
        <xdr:cNvSpPr txBox="1"/>
      </xdr:nvSpPr>
      <xdr:spPr>
        <a:xfrm>
          <a:off x="7594111" y="1099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7" name="正方形/長方形 22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8" name="正方形/長方形 22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9" name="正方形/長方形 22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0" name="正方形/長方形 22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1" name="正方形/長方形 23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2" name="正方形/長方形 23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3" name="正方形/長方形 23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4" name="正方形/長方形 23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5" name="テキスト ボックス 23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6" name="直線コネクタ 23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7" name="テキスト ボックス 236"/>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8" name="直線コネクタ 23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9" name="テキスト ボックス 238"/>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0" name="直線コネクタ 23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1" name="テキスト ボックス 24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2" name="直線コネクタ 24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3" name="テキスト ボックス 24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4" name="直線コネクタ 24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5" name="テキスト ボックス 24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6" name="直線コネクタ 24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7" name="テキスト ボックス 246"/>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8" name="直線コネクタ 24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9" name="テキスト ボックス 24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142875</xdr:rowOff>
    </xdr:from>
    <xdr:to>
      <xdr:col>24</xdr:col>
      <xdr:colOff>62865</xdr:colOff>
      <xdr:row>85</xdr:row>
      <xdr:rowOff>45720</xdr:rowOff>
    </xdr:to>
    <xdr:cxnSp macro="">
      <xdr:nvCxnSpPr>
        <xdr:cNvPr id="251" name="直線コネクタ 250"/>
        <xdr:cNvCxnSpPr/>
      </xdr:nvCxnSpPr>
      <xdr:spPr>
        <a:xfrm flipV="1">
          <a:off x="4634865" y="1334452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49547</xdr:rowOff>
    </xdr:from>
    <xdr:ext cx="405111" cy="259045"/>
    <xdr:sp macro="" textlink="">
      <xdr:nvSpPr>
        <xdr:cNvPr id="252" name="【公営住宅】&#10;有形固定資産減価償却率最小値テキスト"/>
        <xdr:cNvSpPr txBox="1"/>
      </xdr:nvSpPr>
      <xdr:spPr>
        <a:xfrm>
          <a:off x="4673600" y="1462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45720</xdr:rowOff>
    </xdr:from>
    <xdr:to>
      <xdr:col>24</xdr:col>
      <xdr:colOff>152400</xdr:colOff>
      <xdr:row>85</xdr:row>
      <xdr:rowOff>45720</xdr:rowOff>
    </xdr:to>
    <xdr:cxnSp macro="">
      <xdr:nvCxnSpPr>
        <xdr:cNvPr id="253" name="直線コネクタ 252"/>
        <xdr:cNvCxnSpPr/>
      </xdr:nvCxnSpPr>
      <xdr:spPr>
        <a:xfrm>
          <a:off x="4546600" y="1461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89552</xdr:rowOff>
    </xdr:from>
    <xdr:ext cx="405111" cy="259045"/>
    <xdr:sp macro="" textlink="">
      <xdr:nvSpPr>
        <xdr:cNvPr id="254" name="【公営住宅】&#10;有形固定資産減価償却率最大値テキスト"/>
        <xdr:cNvSpPr txBox="1"/>
      </xdr:nvSpPr>
      <xdr:spPr>
        <a:xfrm>
          <a:off x="4673600" y="1311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142875</xdr:rowOff>
    </xdr:from>
    <xdr:to>
      <xdr:col>24</xdr:col>
      <xdr:colOff>152400</xdr:colOff>
      <xdr:row>77</xdr:row>
      <xdr:rowOff>142875</xdr:rowOff>
    </xdr:to>
    <xdr:cxnSp macro="">
      <xdr:nvCxnSpPr>
        <xdr:cNvPr id="255" name="直線コネクタ 254"/>
        <xdr:cNvCxnSpPr/>
      </xdr:nvCxnSpPr>
      <xdr:spPr>
        <a:xfrm>
          <a:off x="4546600" y="133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59072</xdr:rowOff>
    </xdr:from>
    <xdr:ext cx="405111" cy="259045"/>
    <xdr:sp macro="" textlink="">
      <xdr:nvSpPr>
        <xdr:cNvPr id="256" name="【公営住宅】&#10;有形固定資産減価償却率平均値テキスト"/>
        <xdr:cNvSpPr txBox="1"/>
      </xdr:nvSpPr>
      <xdr:spPr>
        <a:xfrm>
          <a:off x="4673600" y="13946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80645</xdr:rowOff>
    </xdr:from>
    <xdr:to>
      <xdr:col>24</xdr:col>
      <xdr:colOff>114300</xdr:colOff>
      <xdr:row>82</xdr:row>
      <xdr:rowOff>10795</xdr:rowOff>
    </xdr:to>
    <xdr:sp macro="" textlink="">
      <xdr:nvSpPr>
        <xdr:cNvPr id="257" name="フローチャート: 判断 256"/>
        <xdr:cNvSpPr/>
      </xdr:nvSpPr>
      <xdr:spPr>
        <a:xfrm>
          <a:off x="45847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99695</xdr:rowOff>
    </xdr:from>
    <xdr:to>
      <xdr:col>20</xdr:col>
      <xdr:colOff>38100</xdr:colOff>
      <xdr:row>82</xdr:row>
      <xdr:rowOff>29845</xdr:rowOff>
    </xdr:to>
    <xdr:sp macro="" textlink="">
      <xdr:nvSpPr>
        <xdr:cNvPr id="258" name="フローチャート: 判断 257"/>
        <xdr:cNvSpPr/>
      </xdr:nvSpPr>
      <xdr:spPr>
        <a:xfrm>
          <a:off x="3746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109220</xdr:rowOff>
    </xdr:from>
    <xdr:to>
      <xdr:col>15</xdr:col>
      <xdr:colOff>101600</xdr:colOff>
      <xdr:row>82</xdr:row>
      <xdr:rowOff>39370</xdr:rowOff>
    </xdr:to>
    <xdr:sp macro="" textlink="">
      <xdr:nvSpPr>
        <xdr:cNvPr id="259" name="フローチャート: 判断 258"/>
        <xdr:cNvSpPr/>
      </xdr:nvSpPr>
      <xdr:spPr>
        <a:xfrm>
          <a:off x="2857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149225</xdr:rowOff>
    </xdr:from>
    <xdr:to>
      <xdr:col>10</xdr:col>
      <xdr:colOff>165100</xdr:colOff>
      <xdr:row>82</xdr:row>
      <xdr:rowOff>79375</xdr:rowOff>
    </xdr:to>
    <xdr:sp macro="" textlink="">
      <xdr:nvSpPr>
        <xdr:cNvPr id="260" name="フローチャート: 判断 259"/>
        <xdr:cNvSpPr/>
      </xdr:nvSpPr>
      <xdr:spPr>
        <a:xfrm>
          <a:off x="1968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1" name="テキスト ボックス 26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2" name="テキスト ボックス 26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3" name="テキスト ボックス 26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4" name="テキスト ボックス 26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5" name="テキスト ボックス 26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151130</xdr:rowOff>
    </xdr:from>
    <xdr:to>
      <xdr:col>24</xdr:col>
      <xdr:colOff>114300</xdr:colOff>
      <xdr:row>81</xdr:row>
      <xdr:rowOff>81280</xdr:rowOff>
    </xdr:to>
    <xdr:sp macro="" textlink="">
      <xdr:nvSpPr>
        <xdr:cNvPr id="266" name="楕円 265"/>
        <xdr:cNvSpPr/>
      </xdr:nvSpPr>
      <xdr:spPr>
        <a:xfrm>
          <a:off x="4584700" y="1386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2557</xdr:rowOff>
    </xdr:from>
    <xdr:ext cx="405111" cy="259045"/>
    <xdr:sp macro="" textlink="">
      <xdr:nvSpPr>
        <xdr:cNvPr id="267" name="【公営住宅】&#10;有形固定資産減価償却率該当値テキスト"/>
        <xdr:cNvSpPr txBox="1"/>
      </xdr:nvSpPr>
      <xdr:spPr>
        <a:xfrm>
          <a:off x="4673600"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55880</xdr:rowOff>
    </xdr:from>
    <xdr:to>
      <xdr:col>20</xdr:col>
      <xdr:colOff>38100</xdr:colOff>
      <xdr:row>81</xdr:row>
      <xdr:rowOff>157480</xdr:rowOff>
    </xdr:to>
    <xdr:sp macro="" textlink="">
      <xdr:nvSpPr>
        <xdr:cNvPr id="268" name="楕円 267"/>
        <xdr:cNvSpPr/>
      </xdr:nvSpPr>
      <xdr:spPr>
        <a:xfrm>
          <a:off x="3746500" y="1394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30480</xdr:rowOff>
    </xdr:from>
    <xdr:to>
      <xdr:col>24</xdr:col>
      <xdr:colOff>63500</xdr:colOff>
      <xdr:row>81</xdr:row>
      <xdr:rowOff>106680</xdr:rowOff>
    </xdr:to>
    <xdr:cxnSp macro="">
      <xdr:nvCxnSpPr>
        <xdr:cNvPr id="269" name="直線コネクタ 268"/>
        <xdr:cNvCxnSpPr/>
      </xdr:nvCxnSpPr>
      <xdr:spPr>
        <a:xfrm flipV="1">
          <a:off x="3797300" y="1391793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31114</xdr:rowOff>
    </xdr:from>
    <xdr:to>
      <xdr:col>15</xdr:col>
      <xdr:colOff>101600</xdr:colOff>
      <xdr:row>81</xdr:row>
      <xdr:rowOff>132714</xdr:rowOff>
    </xdr:to>
    <xdr:sp macro="" textlink="">
      <xdr:nvSpPr>
        <xdr:cNvPr id="270" name="楕円 269"/>
        <xdr:cNvSpPr/>
      </xdr:nvSpPr>
      <xdr:spPr>
        <a:xfrm>
          <a:off x="2857500" y="1391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81914</xdr:rowOff>
    </xdr:from>
    <xdr:to>
      <xdr:col>19</xdr:col>
      <xdr:colOff>177800</xdr:colOff>
      <xdr:row>81</xdr:row>
      <xdr:rowOff>106680</xdr:rowOff>
    </xdr:to>
    <xdr:cxnSp macro="">
      <xdr:nvCxnSpPr>
        <xdr:cNvPr id="271" name="直線コネクタ 270"/>
        <xdr:cNvCxnSpPr/>
      </xdr:nvCxnSpPr>
      <xdr:spPr>
        <a:xfrm>
          <a:off x="2908300" y="13969364"/>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105411</xdr:rowOff>
    </xdr:from>
    <xdr:to>
      <xdr:col>10</xdr:col>
      <xdr:colOff>165100</xdr:colOff>
      <xdr:row>78</xdr:row>
      <xdr:rowOff>35561</xdr:rowOff>
    </xdr:to>
    <xdr:sp macro="" textlink="">
      <xdr:nvSpPr>
        <xdr:cNvPr id="272" name="楕円 271"/>
        <xdr:cNvSpPr/>
      </xdr:nvSpPr>
      <xdr:spPr>
        <a:xfrm>
          <a:off x="1968500" y="1330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156211</xdr:rowOff>
    </xdr:from>
    <xdr:to>
      <xdr:col>15</xdr:col>
      <xdr:colOff>50800</xdr:colOff>
      <xdr:row>81</xdr:row>
      <xdr:rowOff>81914</xdr:rowOff>
    </xdr:to>
    <xdr:cxnSp macro="">
      <xdr:nvCxnSpPr>
        <xdr:cNvPr id="273" name="直線コネクタ 272"/>
        <xdr:cNvCxnSpPr/>
      </xdr:nvCxnSpPr>
      <xdr:spPr>
        <a:xfrm>
          <a:off x="2019300" y="13357861"/>
          <a:ext cx="889000" cy="61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20972</xdr:rowOff>
    </xdr:from>
    <xdr:ext cx="405111" cy="259045"/>
    <xdr:sp macro="" textlink="">
      <xdr:nvSpPr>
        <xdr:cNvPr id="274" name="n_1aveValue【公営住宅】&#10;有形固定資産減価償却率"/>
        <xdr:cNvSpPr txBox="1"/>
      </xdr:nvSpPr>
      <xdr:spPr>
        <a:xfrm>
          <a:off x="3582044" y="1407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30497</xdr:rowOff>
    </xdr:from>
    <xdr:ext cx="405111" cy="259045"/>
    <xdr:sp macro="" textlink="">
      <xdr:nvSpPr>
        <xdr:cNvPr id="275" name="n_2aveValue【公営住宅】&#10;有形固定資産減価償却率"/>
        <xdr:cNvSpPr txBox="1"/>
      </xdr:nvSpPr>
      <xdr:spPr>
        <a:xfrm>
          <a:off x="27057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70502</xdr:rowOff>
    </xdr:from>
    <xdr:ext cx="405111" cy="259045"/>
    <xdr:sp macro="" textlink="">
      <xdr:nvSpPr>
        <xdr:cNvPr id="276" name="n_3aveValue【公営住宅】&#10;有形固定資産減価償却率"/>
        <xdr:cNvSpPr txBox="1"/>
      </xdr:nvSpPr>
      <xdr:spPr>
        <a:xfrm>
          <a:off x="18167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2557</xdr:rowOff>
    </xdr:from>
    <xdr:ext cx="405111" cy="259045"/>
    <xdr:sp macro="" textlink="">
      <xdr:nvSpPr>
        <xdr:cNvPr id="277" name="n_1mainValue【公営住宅】&#10;有形固定資産減価償却率"/>
        <xdr:cNvSpPr txBox="1"/>
      </xdr:nvSpPr>
      <xdr:spPr>
        <a:xfrm>
          <a:off x="35820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149241</xdr:rowOff>
    </xdr:from>
    <xdr:ext cx="405111" cy="259045"/>
    <xdr:sp macro="" textlink="">
      <xdr:nvSpPr>
        <xdr:cNvPr id="278" name="n_2mainValue【公営住宅】&#10;有形固定資産減価償却率"/>
        <xdr:cNvSpPr txBox="1"/>
      </xdr:nvSpPr>
      <xdr:spPr>
        <a:xfrm>
          <a:off x="2705744" y="1369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52088</xdr:rowOff>
    </xdr:from>
    <xdr:ext cx="405111" cy="259045"/>
    <xdr:sp macro="" textlink="">
      <xdr:nvSpPr>
        <xdr:cNvPr id="279" name="n_3mainValue【公営住宅】&#10;有形固定資産減価償却率"/>
        <xdr:cNvSpPr txBox="1"/>
      </xdr:nvSpPr>
      <xdr:spPr>
        <a:xfrm>
          <a:off x="1816744" y="1308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0" name="正方形/長方形 27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1" name="正方形/長方形 28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2" name="正方形/長方形 28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3" name="正方形/長方形 28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4" name="正方形/長方形 28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5" name="正方形/長方形 28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6" name="正方形/長方形 28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7" name="正方形/長方形 28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8" name="テキスト ボックス 28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9" name="直線コネクタ 28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0" name="直線コネクタ 28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1" name="テキスト ボックス 29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2" name="直線コネクタ 29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3" name="テキスト ボックス 29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4" name="直線コネクタ 29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5" name="テキスト ボックス 29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6" name="直線コネクタ 29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7" name="テキスト ボックス 29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8" name="直線コネクタ 29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9" name="テキスト ボックス 29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0" name="直線コネクタ 29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1" name="テキスト ボックス 300"/>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44005</xdr:rowOff>
    </xdr:from>
    <xdr:to>
      <xdr:col>54</xdr:col>
      <xdr:colOff>189865</xdr:colOff>
      <xdr:row>86</xdr:row>
      <xdr:rowOff>73913</xdr:rowOff>
    </xdr:to>
    <xdr:cxnSp macro="">
      <xdr:nvCxnSpPr>
        <xdr:cNvPr id="303" name="直線コネクタ 302"/>
        <xdr:cNvCxnSpPr/>
      </xdr:nvCxnSpPr>
      <xdr:spPr>
        <a:xfrm flipV="1">
          <a:off x="10476865" y="13417105"/>
          <a:ext cx="0" cy="1401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77740</xdr:rowOff>
    </xdr:from>
    <xdr:ext cx="469744" cy="259045"/>
    <xdr:sp macro="" textlink="">
      <xdr:nvSpPr>
        <xdr:cNvPr id="304" name="【公営住宅】&#10;一人当たり面積最小値テキスト"/>
        <xdr:cNvSpPr txBox="1"/>
      </xdr:nvSpPr>
      <xdr:spPr>
        <a:xfrm>
          <a:off x="10515600" y="1482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73913</xdr:rowOff>
    </xdr:from>
    <xdr:to>
      <xdr:col>55</xdr:col>
      <xdr:colOff>88900</xdr:colOff>
      <xdr:row>86</xdr:row>
      <xdr:rowOff>73913</xdr:rowOff>
    </xdr:to>
    <xdr:cxnSp macro="">
      <xdr:nvCxnSpPr>
        <xdr:cNvPr id="305" name="直線コネクタ 304"/>
        <xdr:cNvCxnSpPr/>
      </xdr:nvCxnSpPr>
      <xdr:spPr>
        <a:xfrm>
          <a:off x="10388600" y="1481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162132</xdr:rowOff>
    </xdr:from>
    <xdr:ext cx="469744" cy="259045"/>
    <xdr:sp macro="" textlink="">
      <xdr:nvSpPr>
        <xdr:cNvPr id="306" name="【公営住宅】&#10;一人当たり面積最大値テキスト"/>
        <xdr:cNvSpPr txBox="1"/>
      </xdr:nvSpPr>
      <xdr:spPr>
        <a:xfrm>
          <a:off x="10515600" y="1319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44005</xdr:rowOff>
    </xdr:from>
    <xdr:to>
      <xdr:col>55</xdr:col>
      <xdr:colOff>88900</xdr:colOff>
      <xdr:row>78</xdr:row>
      <xdr:rowOff>44005</xdr:rowOff>
    </xdr:to>
    <xdr:cxnSp macro="">
      <xdr:nvCxnSpPr>
        <xdr:cNvPr id="307" name="直線コネクタ 306"/>
        <xdr:cNvCxnSpPr/>
      </xdr:nvCxnSpPr>
      <xdr:spPr>
        <a:xfrm>
          <a:off x="10388600" y="1341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81360</xdr:rowOff>
    </xdr:from>
    <xdr:ext cx="469744" cy="259045"/>
    <xdr:sp macro="" textlink="">
      <xdr:nvSpPr>
        <xdr:cNvPr id="308" name="【公営住宅】&#10;一人当たり面積平均値テキスト"/>
        <xdr:cNvSpPr txBox="1"/>
      </xdr:nvSpPr>
      <xdr:spPr>
        <a:xfrm>
          <a:off x="10515600" y="14311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102933</xdr:rowOff>
    </xdr:from>
    <xdr:to>
      <xdr:col>55</xdr:col>
      <xdr:colOff>50800</xdr:colOff>
      <xdr:row>84</xdr:row>
      <xdr:rowOff>33083</xdr:rowOff>
    </xdr:to>
    <xdr:sp macro="" textlink="">
      <xdr:nvSpPr>
        <xdr:cNvPr id="309" name="フローチャート: 判断 308"/>
        <xdr:cNvSpPr/>
      </xdr:nvSpPr>
      <xdr:spPr>
        <a:xfrm>
          <a:off x="10426700" y="1433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50736</xdr:rowOff>
    </xdr:from>
    <xdr:to>
      <xdr:col>50</xdr:col>
      <xdr:colOff>165100</xdr:colOff>
      <xdr:row>83</xdr:row>
      <xdr:rowOff>152336</xdr:rowOff>
    </xdr:to>
    <xdr:sp macro="" textlink="">
      <xdr:nvSpPr>
        <xdr:cNvPr id="310" name="フローチャート: 判断 309"/>
        <xdr:cNvSpPr/>
      </xdr:nvSpPr>
      <xdr:spPr>
        <a:xfrm>
          <a:off x="9588500" y="1428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106744</xdr:rowOff>
    </xdr:from>
    <xdr:to>
      <xdr:col>46</xdr:col>
      <xdr:colOff>38100</xdr:colOff>
      <xdr:row>84</xdr:row>
      <xdr:rowOff>36894</xdr:rowOff>
    </xdr:to>
    <xdr:sp macro="" textlink="">
      <xdr:nvSpPr>
        <xdr:cNvPr id="311" name="フローチャート: 判断 310"/>
        <xdr:cNvSpPr/>
      </xdr:nvSpPr>
      <xdr:spPr>
        <a:xfrm>
          <a:off x="8699500" y="1433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81217</xdr:rowOff>
    </xdr:from>
    <xdr:to>
      <xdr:col>41</xdr:col>
      <xdr:colOff>101600</xdr:colOff>
      <xdr:row>84</xdr:row>
      <xdr:rowOff>11367</xdr:rowOff>
    </xdr:to>
    <xdr:sp macro="" textlink="">
      <xdr:nvSpPr>
        <xdr:cNvPr id="312" name="フローチャート: 判断 311"/>
        <xdr:cNvSpPr/>
      </xdr:nvSpPr>
      <xdr:spPr>
        <a:xfrm>
          <a:off x="7810500" y="1431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3" name="テキスト ボックス 31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4" name="テキスト ボックス 31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5" name="テキスト ボックス 31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6" name="テキスト ボックス 31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7" name="テキスト ボックス 31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87694</xdr:rowOff>
    </xdr:from>
    <xdr:to>
      <xdr:col>55</xdr:col>
      <xdr:colOff>50800</xdr:colOff>
      <xdr:row>84</xdr:row>
      <xdr:rowOff>17844</xdr:rowOff>
    </xdr:to>
    <xdr:sp macro="" textlink="">
      <xdr:nvSpPr>
        <xdr:cNvPr id="318" name="楕円 317"/>
        <xdr:cNvSpPr/>
      </xdr:nvSpPr>
      <xdr:spPr>
        <a:xfrm>
          <a:off x="10426700" y="1431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110571</xdr:rowOff>
    </xdr:from>
    <xdr:ext cx="469744" cy="259045"/>
    <xdr:sp macro="" textlink="">
      <xdr:nvSpPr>
        <xdr:cNvPr id="319" name="【公営住宅】&#10;一人当たり面積該当値テキスト"/>
        <xdr:cNvSpPr txBox="1"/>
      </xdr:nvSpPr>
      <xdr:spPr>
        <a:xfrm>
          <a:off x="10515600" y="1416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105029</xdr:rowOff>
    </xdr:from>
    <xdr:to>
      <xdr:col>50</xdr:col>
      <xdr:colOff>165100</xdr:colOff>
      <xdr:row>84</xdr:row>
      <xdr:rowOff>35179</xdr:rowOff>
    </xdr:to>
    <xdr:sp macro="" textlink="">
      <xdr:nvSpPr>
        <xdr:cNvPr id="320" name="楕円 319"/>
        <xdr:cNvSpPr/>
      </xdr:nvSpPr>
      <xdr:spPr>
        <a:xfrm>
          <a:off x="9588500" y="1433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138494</xdr:rowOff>
    </xdr:from>
    <xdr:to>
      <xdr:col>55</xdr:col>
      <xdr:colOff>0</xdr:colOff>
      <xdr:row>83</xdr:row>
      <xdr:rowOff>155829</xdr:rowOff>
    </xdr:to>
    <xdr:cxnSp macro="">
      <xdr:nvCxnSpPr>
        <xdr:cNvPr id="321" name="直線コネクタ 320"/>
        <xdr:cNvCxnSpPr/>
      </xdr:nvCxnSpPr>
      <xdr:spPr>
        <a:xfrm flipV="1">
          <a:off x="9639300" y="14368844"/>
          <a:ext cx="838200" cy="1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48261</xdr:rowOff>
    </xdr:from>
    <xdr:to>
      <xdr:col>46</xdr:col>
      <xdr:colOff>38100</xdr:colOff>
      <xdr:row>83</xdr:row>
      <xdr:rowOff>149861</xdr:rowOff>
    </xdr:to>
    <xdr:sp macro="" textlink="">
      <xdr:nvSpPr>
        <xdr:cNvPr id="322" name="楕円 321"/>
        <xdr:cNvSpPr/>
      </xdr:nvSpPr>
      <xdr:spPr>
        <a:xfrm>
          <a:off x="8699500" y="1427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99061</xdr:rowOff>
    </xdr:from>
    <xdr:to>
      <xdr:col>50</xdr:col>
      <xdr:colOff>114300</xdr:colOff>
      <xdr:row>83</xdr:row>
      <xdr:rowOff>155829</xdr:rowOff>
    </xdr:to>
    <xdr:cxnSp macro="">
      <xdr:nvCxnSpPr>
        <xdr:cNvPr id="323" name="直線コネクタ 322"/>
        <xdr:cNvCxnSpPr/>
      </xdr:nvCxnSpPr>
      <xdr:spPr>
        <a:xfrm>
          <a:off x="8750300" y="14329411"/>
          <a:ext cx="889000" cy="56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120078</xdr:rowOff>
    </xdr:from>
    <xdr:to>
      <xdr:col>41</xdr:col>
      <xdr:colOff>101600</xdr:colOff>
      <xdr:row>84</xdr:row>
      <xdr:rowOff>50228</xdr:rowOff>
    </xdr:to>
    <xdr:sp macro="" textlink="">
      <xdr:nvSpPr>
        <xdr:cNvPr id="324" name="楕円 323"/>
        <xdr:cNvSpPr/>
      </xdr:nvSpPr>
      <xdr:spPr>
        <a:xfrm>
          <a:off x="7810500" y="1435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99061</xdr:rowOff>
    </xdr:from>
    <xdr:to>
      <xdr:col>45</xdr:col>
      <xdr:colOff>177800</xdr:colOff>
      <xdr:row>83</xdr:row>
      <xdr:rowOff>170878</xdr:rowOff>
    </xdr:to>
    <xdr:cxnSp macro="">
      <xdr:nvCxnSpPr>
        <xdr:cNvPr id="325" name="直線コネクタ 324"/>
        <xdr:cNvCxnSpPr/>
      </xdr:nvCxnSpPr>
      <xdr:spPr>
        <a:xfrm flipV="1">
          <a:off x="7861300" y="14329411"/>
          <a:ext cx="889000" cy="7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168863</xdr:rowOff>
    </xdr:from>
    <xdr:ext cx="469744" cy="259045"/>
    <xdr:sp macro="" textlink="">
      <xdr:nvSpPr>
        <xdr:cNvPr id="326" name="n_1aveValue【公営住宅】&#10;一人当たり面積"/>
        <xdr:cNvSpPr txBox="1"/>
      </xdr:nvSpPr>
      <xdr:spPr>
        <a:xfrm>
          <a:off x="9391727" y="1405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28021</xdr:rowOff>
    </xdr:from>
    <xdr:ext cx="469744" cy="259045"/>
    <xdr:sp macro="" textlink="">
      <xdr:nvSpPr>
        <xdr:cNvPr id="327" name="n_2aveValue【公営住宅】&#10;一人当たり面積"/>
        <xdr:cNvSpPr txBox="1"/>
      </xdr:nvSpPr>
      <xdr:spPr>
        <a:xfrm>
          <a:off x="8515427" y="1442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27894</xdr:rowOff>
    </xdr:from>
    <xdr:ext cx="469744" cy="259045"/>
    <xdr:sp macro="" textlink="">
      <xdr:nvSpPr>
        <xdr:cNvPr id="328" name="n_3aveValue【公営住宅】&#10;一人当たり面積"/>
        <xdr:cNvSpPr txBox="1"/>
      </xdr:nvSpPr>
      <xdr:spPr>
        <a:xfrm>
          <a:off x="7626427" y="1408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26306</xdr:rowOff>
    </xdr:from>
    <xdr:ext cx="469744" cy="259045"/>
    <xdr:sp macro="" textlink="">
      <xdr:nvSpPr>
        <xdr:cNvPr id="329" name="n_1mainValue【公営住宅】&#10;一人当たり面積"/>
        <xdr:cNvSpPr txBox="1"/>
      </xdr:nvSpPr>
      <xdr:spPr>
        <a:xfrm>
          <a:off x="9391727" y="1442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166388</xdr:rowOff>
    </xdr:from>
    <xdr:ext cx="469744" cy="259045"/>
    <xdr:sp macro="" textlink="">
      <xdr:nvSpPr>
        <xdr:cNvPr id="330" name="n_2mainValue【公営住宅】&#10;一人当たり面積"/>
        <xdr:cNvSpPr txBox="1"/>
      </xdr:nvSpPr>
      <xdr:spPr>
        <a:xfrm>
          <a:off x="8515427" y="1405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41355</xdr:rowOff>
    </xdr:from>
    <xdr:ext cx="469744" cy="259045"/>
    <xdr:sp macro="" textlink="">
      <xdr:nvSpPr>
        <xdr:cNvPr id="331" name="n_3mainValue【公営住宅】&#10;一人当たり面積"/>
        <xdr:cNvSpPr txBox="1"/>
      </xdr:nvSpPr>
      <xdr:spPr>
        <a:xfrm>
          <a:off x="7626427" y="14443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2" name="正方形/長方形 33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3" name="正方形/長方形 33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4" name="正方形/長方形 33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5" name="正方形/長方形 33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6" name="正方形/長方形 33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7" name="正方形/長方形 33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8" name="正方形/長方形 33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9" name="正方形/長方形 33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0" name="テキスト ボックス 33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1" name="直線コネクタ 34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42" name="直線コネクタ 34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43" name="テキスト ボックス 342"/>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44" name="直線コネクタ 34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45" name="テキスト ボックス 34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46" name="直線コネクタ 34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47" name="テキスト ボックス 34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8" name="直線コネクタ 34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9" name="テキスト ボックス 34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50" name="直線コネクタ 34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51" name="テキスト ボックス 35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52" name="直線コネクタ 35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53" name="テキスト ボックス 352"/>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4" name="直線コネクタ 35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5" name="テキスト ボックス 354"/>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6"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125186</xdr:rowOff>
    </xdr:from>
    <xdr:to>
      <xdr:col>24</xdr:col>
      <xdr:colOff>62865</xdr:colOff>
      <xdr:row>107</xdr:row>
      <xdr:rowOff>51707</xdr:rowOff>
    </xdr:to>
    <xdr:cxnSp macro="">
      <xdr:nvCxnSpPr>
        <xdr:cNvPr id="357" name="直線コネクタ 356"/>
        <xdr:cNvCxnSpPr/>
      </xdr:nvCxnSpPr>
      <xdr:spPr>
        <a:xfrm flipV="1">
          <a:off x="4634865" y="17098736"/>
          <a:ext cx="0" cy="1298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55534</xdr:rowOff>
    </xdr:from>
    <xdr:ext cx="405111" cy="259045"/>
    <xdr:sp macro="" textlink="">
      <xdr:nvSpPr>
        <xdr:cNvPr id="358" name="【港湾・漁港】&#10;有形固定資産減価償却率最小値テキスト"/>
        <xdr:cNvSpPr txBox="1"/>
      </xdr:nvSpPr>
      <xdr:spPr>
        <a:xfrm>
          <a:off x="4673600" y="18400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51707</xdr:rowOff>
    </xdr:from>
    <xdr:to>
      <xdr:col>24</xdr:col>
      <xdr:colOff>152400</xdr:colOff>
      <xdr:row>107</xdr:row>
      <xdr:rowOff>51707</xdr:rowOff>
    </xdr:to>
    <xdr:cxnSp macro="">
      <xdr:nvCxnSpPr>
        <xdr:cNvPr id="359" name="直線コネクタ 358"/>
        <xdr:cNvCxnSpPr/>
      </xdr:nvCxnSpPr>
      <xdr:spPr>
        <a:xfrm>
          <a:off x="4546600" y="18396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71863</xdr:rowOff>
    </xdr:from>
    <xdr:ext cx="405111" cy="259045"/>
    <xdr:sp macro="" textlink="">
      <xdr:nvSpPr>
        <xdr:cNvPr id="360" name="【港湾・漁港】&#10;有形固定資産減価償却率最大値テキスト"/>
        <xdr:cNvSpPr txBox="1"/>
      </xdr:nvSpPr>
      <xdr:spPr>
        <a:xfrm>
          <a:off x="4673600" y="16873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125186</xdr:rowOff>
    </xdr:from>
    <xdr:to>
      <xdr:col>24</xdr:col>
      <xdr:colOff>152400</xdr:colOff>
      <xdr:row>99</xdr:row>
      <xdr:rowOff>125186</xdr:rowOff>
    </xdr:to>
    <xdr:cxnSp macro="">
      <xdr:nvCxnSpPr>
        <xdr:cNvPr id="361" name="直線コネクタ 360"/>
        <xdr:cNvCxnSpPr/>
      </xdr:nvCxnSpPr>
      <xdr:spPr>
        <a:xfrm>
          <a:off x="4546600" y="1709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69141</xdr:rowOff>
    </xdr:from>
    <xdr:ext cx="405111" cy="259045"/>
    <xdr:sp macro="" textlink="">
      <xdr:nvSpPr>
        <xdr:cNvPr id="362" name="【港湾・漁港】&#10;有形固定資産減価償却率平均値テキスト"/>
        <xdr:cNvSpPr txBox="1"/>
      </xdr:nvSpPr>
      <xdr:spPr>
        <a:xfrm>
          <a:off x="4673600" y="175570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90714</xdr:rowOff>
    </xdr:from>
    <xdr:to>
      <xdr:col>24</xdr:col>
      <xdr:colOff>114300</xdr:colOff>
      <xdr:row>103</xdr:row>
      <xdr:rowOff>20864</xdr:rowOff>
    </xdr:to>
    <xdr:sp macro="" textlink="">
      <xdr:nvSpPr>
        <xdr:cNvPr id="363" name="フローチャート: 判断 362"/>
        <xdr:cNvSpPr/>
      </xdr:nvSpPr>
      <xdr:spPr>
        <a:xfrm>
          <a:off x="4584700" y="1757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139700</xdr:rowOff>
    </xdr:from>
    <xdr:to>
      <xdr:col>20</xdr:col>
      <xdr:colOff>38100</xdr:colOff>
      <xdr:row>103</xdr:row>
      <xdr:rowOff>69850</xdr:rowOff>
    </xdr:to>
    <xdr:sp macro="" textlink="">
      <xdr:nvSpPr>
        <xdr:cNvPr id="364" name="フローチャート: 判断 363"/>
        <xdr:cNvSpPr/>
      </xdr:nvSpPr>
      <xdr:spPr>
        <a:xfrm>
          <a:off x="3746500" y="1762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33564</xdr:rowOff>
    </xdr:from>
    <xdr:to>
      <xdr:col>15</xdr:col>
      <xdr:colOff>101600</xdr:colOff>
      <xdr:row>103</xdr:row>
      <xdr:rowOff>135164</xdr:rowOff>
    </xdr:to>
    <xdr:sp macro="" textlink="">
      <xdr:nvSpPr>
        <xdr:cNvPr id="365" name="フローチャート: 判断 364"/>
        <xdr:cNvSpPr/>
      </xdr:nvSpPr>
      <xdr:spPr>
        <a:xfrm>
          <a:off x="2857500" y="1769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95613</xdr:rowOff>
    </xdr:from>
    <xdr:to>
      <xdr:col>10</xdr:col>
      <xdr:colOff>165100</xdr:colOff>
      <xdr:row>106</xdr:row>
      <xdr:rowOff>25763</xdr:rowOff>
    </xdr:to>
    <xdr:sp macro="" textlink="">
      <xdr:nvSpPr>
        <xdr:cNvPr id="366" name="フローチャート: 判断 365"/>
        <xdr:cNvSpPr/>
      </xdr:nvSpPr>
      <xdr:spPr>
        <a:xfrm>
          <a:off x="1968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7" name="テキスト ボックス 36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8" name="テキスト ボックス 36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9" name="テキスト ボックス 36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0" name="テキスト ボックス 36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1" name="テキスト ボックス 37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74386</xdr:rowOff>
    </xdr:from>
    <xdr:to>
      <xdr:col>24</xdr:col>
      <xdr:colOff>114300</xdr:colOff>
      <xdr:row>100</xdr:row>
      <xdr:rowOff>4536</xdr:rowOff>
    </xdr:to>
    <xdr:sp macro="" textlink="">
      <xdr:nvSpPr>
        <xdr:cNvPr id="372" name="楕円 371"/>
        <xdr:cNvSpPr/>
      </xdr:nvSpPr>
      <xdr:spPr>
        <a:xfrm>
          <a:off x="4584700" y="1704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27413</xdr:rowOff>
    </xdr:from>
    <xdr:ext cx="405111" cy="259045"/>
    <xdr:sp macro="" textlink="">
      <xdr:nvSpPr>
        <xdr:cNvPr id="373" name="【港湾・漁港】&#10;有形固定資産減価償却率該当値テキスト"/>
        <xdr:cNvSpPr txBox="1"/>
      </xdr:nvSpPr>
      <xdr:spPr>
        <a:xfrm>
          <a:off x="4673600" y="1700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87449</xdr:rowOff>
    </xdr:from>
    <xdr:to>
      <xdr:col>20</xdr:col>
      <xdr:colOff>38100</xdr:colOff>
      <xdr:row>100</xdr:row>
      <xdr:rowOff>17599</xdr:rowOff>
    </xdr:to>
    <xdr:sp macro="" textlink="">
      <xdr:nvSpPr>
        <xdr:cNvPr id="374" name="楕円 373"/>
        <xdr:cNvSpPr/>
      </xdr:nvSpPr>
      <xdr:spPr>
        <a:xfrm>
          <a:off x="3746500" y="1706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99</xdr:row>
      <xdr:rowOff>125186</xdr:rowOff>
    </xdr:from>
    <xdr:to>
      <xdr:col>24</xdr:col>
      <xdr:colOff>63500</xdr:colOff>
      <xdr:row>99</xdr:row>
      <xdr:rowOff>138249</xdr:rowOff>
    </xdr:to>
    <xdr:cxnSp macro="">
      <xdr:nvCxnSpPr>
        <xdr:cNvPr id="375" name="直線コネクタ 374"/>
        <xdr:cNvCxnSpPr/>
      </xdr:nvCxnSpPr>
      <xdr:spPr>
        <a:xfrm flipV="1">
          <a:off x="3797300" y="17098736"/>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84182</xdr:rowOff>
    </xdr:from>
    <xdr:to>
      <xdr:col>15</xdr:col>
      <xdr:colOff>101600</xdr:colOff>
      <xdr:row>100</xdr:row>
      <xdr:rowOff>14332</xdr:rowOff>
    </xdr:to>
    <xdr:sp macro="" textlink="">
      <xdr:nvSpPr>
        <xdr:cNvPr id="376" name="楕円 375"/>
        <xdr:cNvSpPr/>
      </xdr:nvSpPr>
      <xdr:spPr>
        <a:xfrm>
          <a:off x="2857500" y="1705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134982</xdr:rowOff>
    </xdr:from>
    <xdr:to>
      <xdr:col>19</xdr:col>
      <xdr:colOff>177800</xdr:colOff>
      <xdr:row>99</xdr:row>
      <xdr:rowOff>138249</xdr:rowOff>
    </xdr:to>
    <xdr:cxnSp macro="">
      <xdr:nvCxnSpPr>
        <xdr:cNvPr id="377" name="直線コネクタ 376"/>
        <xdr:cNvCxnSpPr/>
      </xdr:nvCxnSpPr>
      <xdr:spPr>
        <a:xfrm>
          <a:off x="2908300" y="1710853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85816</xdr:rowOff>
    </xdr:from>
    <xdr:to>
      <xdr:col>10</xdr:col>
      <xdr:colOff>165100</xdr:colOff>
      <xdr:row>108</xdr:row>
      <xdr:rowOff>15966</xdr:rowOff>
    </xdr:to>
    <xdr:sp macro="" textlink="">
      <xdr:nvSpPr>
        <xdr:cNvPr id="378" name="楕円 377"/>
        <xdr:cNvSpPr/>
      </xdr:nvSpPr>
      <xdr:spPr>
        <a:xfrm>
          <a:off x="19685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99</xdr:row>
      <xdr:rowOff>134982</xdr:rowOff>
    </xdr:from>
    <xdr:to>
      <xdr:col>15</xdr:col>
      <xdr:colOff>50800</xdr:colOff>
      <xdr:row>107</xdr:row>
      <xdr:rowOff>136616</xdr:rowOff>
    </xdr:to>
    <xdr:cxnSp macro="">
      <xdr:nvCxnSpPr>
        <xdr:cNvPr id="379" name="直線コネクタ 378"/>
        <xdr:cNvCxnSpPr/>
      </xdr:nvCxnSpPr>
      <xdr:spPr>
        <a:xfrm flipV="1">
          <a:off x="2019300" y="17108532"/>
          <a:ext cx="889000" cy="1373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60977</xdr:rowOff>
    </xdr:from>
    <xdr:ext cx="405111" cy="259045"/>
    <xdr:sp macro="" textlink="">
      <xdr:nvSpPr>
        <xdr:cNvPr id="380" name="n_1aveValue【港湾・漁港】&#10;有形固定資産減価償却率"/>
        <xdr:cNvSpPr txBox="1"/>
      </xdr:nvSpPr>
      <xdr:spPr>
        <a:xfrm>
          <a:off x="3582044" y="1772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126291</xdr:rowOff>
    </xdr:from>
    <xdr:ext cx="405111" cy="259045"/>
    <xdr:sp macro="" textlink="">
      <xdr:nvSpPr>
        <xdr:cNvPr id="381" name="n_2aveValue【港湾・漁港】&#10;有形固定資産減価償却率"/>
        <xdr:cNvSpPr txBox="1"/>
      </xdr:nvSpPr>
      <xdr:spPr>
        <a:xfrm>
          <a:off x="2705744" y="1778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42290</xdr:rowOff>
    </xdr:from>
    <xdr:ext cx="405111" cy="259045"/>
    <xdr:sp macro="" textlink="">
      <xdr:nvSpPr>
        <xdr:cNvPr id="382" name="n_3aveValue【港湾・漁港】&#10;有形固定資産減価償却率"/>
        <xdr:cNvSpPr txBox="1"/>
      </xdr:nvSpPr>
      <xdr:spPr>
        <a:xfrm>
          <a:off x="1816744"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98</xdr:row>
      <xdr:rowOff>34126</xdr:rowOff>
    </xdr:from>
    <xdr:ext cx="405111" cy="259045"/>
    <xdr:sp macro="" textlink="">
      <xdr:nvSpPr>
        <xdr:cNvPr id="383" name="n_1mainValue【港湾・漁港】&#10;有形固定資産減価償却率"/>
        <xdr:cNvSpPr txBox="1"/>
      </xdr:nvSpPr>
      <xdr:spPr>
        <a:xfrm>
          <a:off x="3582044" y="16836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98</xdr:row>
      <xdr:rowOff>30859</xdr:rowOff>
    </xdr:from>
    <xdr:ext cx="405111" cy="259045"/>
    <xdr:sp macro="" textlink="">
      <xdr:nvSpPr>
        <xdr:cNvPr id="384" name="n_2mainValue【港湾・漁港】&#10;有形固定資産減価償却率"/>
        <xdr:cNvSpPr txBox="1"/>
      </xdr:nvSpPr>
      <xdr:spPr>
        <a:xfrm>
          <a:off x="2705744" y="16832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7093</xdr:rowOff>
    </xdr:from>
    <xdr:ext cx="405111" cy="259045"/>
    <xdr:sp macro="" textlink="">
      <xdr:nvSpPr>
        <xdr:cNvPr id="385" name="n_3mainValue【港湾・漁港】&#10;有形固定資産減価償却率"/>
        <xdr:cNvSpPr txBox="1"/>
      </xdr:nvSpPr>
      <xdr:spPr>
        <a:xfrm>
          <a:off x="1816744" y="1852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4" name="テキスト ボックス 39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5" name="直線コネクタ 39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96" name="直線コネクタ 395"/>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97" name="テキスト ボックス 396"/>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98" name="直線コネクタ 397"/>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399" name="テキスト ボックス 398"/>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00" name="直線コネクタ 399"/>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01" name="テキスト ボックス 400"/>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02" name="直線コネクタ 401"/>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03" name="テキスト ボックス 402"/>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4" name="直線コネクタ 40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05" name="テキスト ボックス 404"/>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6"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152380</xdr:rowOff>
    </xdr:from>
    <xdr:to>
      <xdr:col>54</xdr:col>
      <xdr:colOff>189865</xdr:colOff>
      <xdr:row>108</xdr:row>
      <xdr:rowOff>75905</xdr:rowOff>
    </xdr:to>
    <xdr:cxnSp macro="">
      <xdr:nvCxnSpPr>
        <xdr:cNvPr id="407" name="直線コネクタ 406"/>
        <xdr:cNvCxnSpPr/>
      </xdr:nvCxnSpPr>
      <xdr:spPr>
        <a:xfrm flipV="1">
          <a:off x="10476865" y="17297380"/>
          <a:ext cx="0" cy="1295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79732</xdr:rowOff>
    </xdr:from>
    <xdr:ext cx="469744" cy="259045"/>
    <xdr:sp macro="" textlink="">
      <xdr:nvSpPr>
        <xdr:cNvPr id="408" name="【港湾・漁港】&#10;一人当たり有形固定資産（償却資産）額最小値テキスト"/>
        <xdr:cNvSpPr txBox="1"/>
      </xdr:nvSpPr>
      <xdr:spPr>
        <a:xfrm>
          <a:off x="10515600" y="18596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75905</xdr:rowOff>
    </xdr:from>
    <xdr:to>
      <xdr:col>55</xdr:col>
      <xdr:colOff>88900</xdr:colOff>
      <xdr:row>108</xdr:row>
      <xdr:rowOff>75905</xdr:rowOff>
    </xdr:to>
    <xdr:cxnSp macro="">
      <xdr:nvCxnSpPr>
        <xdr:cNvPr id="409" name="直線コネクタ 408"/>
        <xdr:cNvCxnSpPr/>
      </xdr:nvCxnSpPr>
      <xdr:spPr>
        <a:xfrm>
          <a:off x="10388600" y="18592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99057</xdr:rowOff>
    </xdr:from>
    <xdr:ext cx="690189" cy="259045"/>
    <xdr:sp macro="" textlink="">
      <xdr:nvSpPr>
        <xdr:cNvPr id="410" name="【港湾・漁港】&#10;一人当たり有形固定資産（償却資産）額最大値テキスト"/>
        <xdr:cNvSpPr txBox="1"/>
      </xdr:nvSpPr>
      <xdr:spPr>
        <a:xfrm>
          <a:off x="10515600" y="17072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5,666,753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152380</xdr:rowOff>
    </xdr:from>
    <xdr:to>
      <xdr:col>55</xdr:col>
      <xdr:colOff>88900</xdr:colOff>
      <xdr:row>100</xdr:row>
      <xdr:rowOff>152380</xdr:rowOff>
    </xdr:to>
    <xdr:cxnSp macro="">
      <xdr:nvCxnSpPr>
        <xdr:cNvPr id="411" name="直線コネクタ 410"/>
        <xdr:cNvCxnSpPr/>
      </xdr:nvCxnSpPr>
      <xdr:spPr>
        <a:xfrm>
          <a:off x="10388600" y="1729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120569</xdr:rowOff>
    </xdr:from>
    <xdr:ext cx="599010" cy="259045"/>
    <xdr:sp macro="" textlink="">
      <xdr:nvSpPr>
        <xdr:cNvPr id="412" name="【港湾・漁港】&#10;一人当たり有形固定資産（償却資産）額平均値テキスト"/>
        <xdr:cNvSpPr txBox="1"/>
      </xdr:nvSpPr>
      <xdr:spPr>
        <a:xfrm>
          <a:off x="10515600" y="182942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142142</xdr:rowOff>
    </xdr:from>
    <xdr:to>
      <xdr:col>55</xdr:col>
      <xdr:colOff>50800</xdr:colOff>
      <xdr:row>107</xdr:row>
      <xdr:rowOff>72292</xdr:rowOff>
    </xdr:to>
    <xdr:sp macro="" textlink="">
      <xdr:nvSpPr>
        <xdr:cNvPr id="413" name="フローチャート: 判断 412"/>
        <xdr:cNvSpPr/>
      </xdr:nvSpPr>
      <xdr:spPr>
        <a:xfrm>
          <a:off x="10426700" y="18315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166041</xdr:rowOff>
    </xdr:from>
    <xdr:to>
      <xdr:col>50</xdr:col>
      <xdr:colOff>165100</xdr:colOff>
      <xdr:row>107</xdr:row>
      <xdr:rowOff>96191</xdr:rowOff>
    </xdr:to>
    <xdr:sp macro="" textlink="">
      <xdr:nvSpPr>
        <xdr:cNvPr id="414" name="フローチャート: 判断 413"/>
        <xdr:cNvSpPr/>
      </xdr:nvSpPr>
      <xdr:spPr>
        <a:xfrm>
          <a:off x="9588500" y="1833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149617</xdr:rowOff>
    </xdr:from>
    <xdr:to>
      <xdr:col>46</xdr:col>
      <xdr:colOff>38100</xdr:colOff>
      <xdr:row>107</xdr:row>
      <xdr:rowOff>79767</xdr:rowOff>
    </xdr:to>
    <xdr:sp macro="" textlink="">
      <xdr:nvSpPr>
        <xdr:cNvPr id="415" name="フローチャート: 判断 414"/>
        <xdr:cNvSpPr/>
      </xdr:nvSpPr>
      <xdr:spPr>
        <a:xfrm>
          <a:off x="8699500" y="1832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74968</xdr:rowOff>
    </xdr:from>
    <xdr:to>
      <xdr:col>41</xdr:col>
      <xdr:colOff>101600</xdr:colOff>
      <xdr:row>107</xdr:row>
      <xdr:rowOff>5118</xdr:rowOff>
    </xdr:to>
    <xdr:sp macro="" textlink="">
      <xdr:nvSpPr>
        <xdr:cNvPr id="416" name="フローチャート: 判断 415"/>
        <xdr:cNvSpPr/>
      </xdr:nvSpPr>
      <xdr:spPr>
        <a:xfrm>
          <a:off x="7810500" y="1824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7" name="テキスト ボックス 41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8" name="テキスト ボックス 41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9" name="テキスト ボックス 41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0" name="テキスト ボックス 41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1" name="テキスト ボックス 42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101580</xdr:rowOff>
    </xdr:from>
    <xdr:to>
      <xdr:col>55</xdr:col>
      <xdr:colOff>50800</xdr:colOff>
      <xdr:row>101</xdr:row>
      <xdr:rowOff>31730</xdr:rowOff>
    </xdr:to>
    <xdr:sp macro="" textlink="">
      <xdr:nvSpPr>
        <xdr:cNvPr id="422" name="楕円 421"/>
        <xdr:cNvSpPr/>
      </xdr:nvSpPr>
      <xdr:spPr>
        <a:xfrm>
          <a:off x="10426700" y="1724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54607</xdr:rowOff>
    </xdr:from>
    <xdr:ext cx="690189" cy="259045"/>
    <xdr:sp macro="" textlink="">
      <xdr:nvSpPr>
        <xdr:cNvPr id="423" name="【港湾・漁港】&#10;一人当たり有形固定資産（償却資産）額該当値テキスト"/>
        <xdr:cNvSpPr txBox="1"/>
      </xdr:nvSpPr>
      <xdr:spPr>
        <a:xfrm>
          <a:off x="10515600" y="17199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127518</xdr:rowOff>
    </xdr:from>
    <xdr:to>
      <xdr:col>50</xdr:col>
      <xdr:colOff>165100</xdr:colOff>
      <xdr:row>101</xdr:row>
      <xdr:rowOff>57668</xdr:rowOff>
    </xdr:to>
    <xdr:sp macro="" textlink="">
      <xdr:nvSpPr>
        <xdr:cNvPr id="424" name="楕円 423"/>
        <xdr:cNvSpPr/>
      </xdr:nvSpPr>
      <xdr:spPr>
        <a:xfrm>
          <a:off x="9588500" y="1727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152380</xdr:rowOff>
    </xdr:from>
    <xdr:to>
      <xdr:col>55</xdr:col>
      <xdr:colOff>0</xdr:colOff>
      <xdr:row>101</xdr:row>
      <xdr:rowOff>6868</xdr:rowOff>
    </xdr:to>
    <xdr:cxnSp macro="">
      <xdr:nvCxnSpPr>
        <xdr:cNvPr id="425" name="直線コネクタ 424"/>
        <xdr:cNvCxnSpPr/>
      </xdr:nvCxnSpPr>
      <xdr:spPr>
        <a:xfrm flipV="1">
          <a:off x="9639300" y="17297380"/>
          <a:ext cx="838200" cy="25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147531</xdr:rowOff>
    </xdr:from>
    <xdr:to>
      <xdr:col>46</xdr:col>
      <xdr:colOff>38100</xdr:colOff>
      <xdr:row>101</xdr:row>
      <xdr:rowOff>77681</xdr:rowOff>
    </xdr:to>
    <xdr:sp macro="" textlink="">
      <xdr:nvSpPr>
        <xdr:cNvPr id="426" name="楕円 425"/>
        <xdr:cNvSpPr/>
      </xdr:nvSpPr>
      <xdr:spPr>
        <a:xfrm>
          <a:off x="8699500" y="1729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6868</xdr:rowOff>
    </xdr:from>
    <xdr:to>
      <xdr:col>50</xdr:col>
      <xdr:colOff>114300</xdr:colOff>
      <xdr:row>101</xdr:row>
      <xdr:rowOff>26881</xdr:rowOff>
    </xdr:to>
    <xdr:cxnSp macro="">
      <xdr:nvCxnSpPr>
        <xdr:cNvPr id="427" name="直線コネクタ 426"/>
        <xdr:cNvCxnSpPr/>
      </xdr:nvCxnSpPr>
      <xdr:spPr>
        <a:xfrm flipV="1">
          <a:off x="8750300" y="17323318"/>
          <a:ext cx="889000" cy="2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99</xdr:row>
      <xdr:rowOff>93738</xdr:rowOff>
    </xdr:from>
    <xdr:to>
      <xdr:col>41</xdr:col>
      <xdr:colOff>101600</xdr:colOff>
      <xdr:row>100</xdr:row>
      <xdr:rowOff>23888</xdr:rowOff>
    </xdr:to>
    <xdr:sp macro="" textlink="">
      <xdr:nvSpPr>
        <xdr:cNvPr id="428" name="楕円 427"/>
        <xdr:cNvSpPr/>
      </xdr:nvSpPr>
      <xdr:spPr>
        <a:xfrm>
          <a:off x="7810500" y="1706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99</xdr:row>
      <xdr:rowOff>144538</xdr:rowOff>
    </xdr:from>
    <xdr:to>
      <xdr:col>45</xdr:col>
      <xdr:colOff>177800</xdr:colOff>
      <xdr:row>101</xdr:row>
      <xdr:rowOff>26881</xdr:rowOff>
    </xdr:to>
    <xdr:cxnSp macro="">
      <xdr:nvCxnSpPr>
        <xdr:cNvPr id="429" name="直線コネクタ 428"/>
        <xdr:cNvCxnSpPr/>
      </xdr:nvCxnSpPr>
      <xdr:spPr>
        <a:xfrm>
          <a:off x="7861300" y="17118088"/>
          <a:ext cx="889000" cy="22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87318</xdr:rowOff>
    </xdr:from>
    <xdr:ext cx="599010" cy="259045"/>
    <xdr:sp macro="" textlink="">
      <xdr:nvSpPr>
        <xdr:cNvPr id="430" name="n_1aveValue【港湾・漁港】&#10;一人当たり有形固定資産（償却資産）額"/>
        <xdr:cNvSpPr txBox="1"/>
      </xdr:nvSpPr>
      <xdr:spPr>
        <a:xfrm>
          <a:off x="9327095" y="18432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70894</xdr:rowOff>
    </xdr:from>
    <xdr:ext cx="599010" cy="259045"/>
    <xdr:sp macro="" textlink="">
      <xdr:nvSpPr>
        <xdr:cNvPr id="431" name="n_2aveValue【港湾・漁港】&#10;一人当たり有形固定資産（償却資産）額"/>
        <xdr:cNvSpPr txBox="1"/>
      </xdr:nvSpPr>
      <xdr:spPr>
        <a:xfrm>
          <a:off x="8450795" y="1841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106</xdr:row>
      <xdr:rowOff>167695</xdr:rowOff>
    </xdr:from>
    <xdr:ext cx="690189" cy="259045"/>
    <xdr:sp macro="" textlink="">
      <xdr:nvSpPr>
        <xdr:cNvPr id="432" name="n_3aveValue【港湾・漁港】&#10;一人当たり有形固定資産（償却資産）額"/>
        <xdr:cNvSpPr txBox="1"/>
      </xdr:nvSpPr>
      <xdr:spPr>
        <a:xfrm>
          <a:off x="7516205" y="183413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99</xdr:row>
      <xdr:rowOff>74195</xdr:rowOff>
    </xdr:from>
    <xdr:ext cx="690189" cy="259045"/>
    <xdr:sp macro="" textlink="">
      <xdr:nvSpPr>
        <xdr:cNvPr id="433" name="n_1mainValue【港湾・漁港】&#10;一人当たり有形固定資産（償却資産）額"/>
        <xdr:cNvSpPr txBox="1"/>
      </xdr:nvSpPr>
      <xdr:spPr>
        <a:xfrm>
          <a:off x="9281505" y="170477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99</xdr:row>
      <xdr:rowOff>94208</xdr:rowOff>
    </xdr:from>
    <xdr:ext cx="690189" cy="259045"/>
    <xdr:sp macro="" textlink="">
      <xdr:nvSpPr>
        <xdr:cNvPr id="434" name="n_2mainValue【港湾・漁港】&#10;一人当たり有形固定資産（償却資産）額"/>
        <xdr:cNvSpPr txBox="1"/>
      </xdr:nvSpPr>
      <xdr:spPr>
        <a:xfrm>
          <a:off x="8405205" y="170677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98</xdr:row>
      <xdr:rowOff>40415</xdr:rowOff>
    </xdr:from>
    <xdr:ext cx="690189" cy="259045"/>
    <xdr:sp macro="" textlink="">
      <xdr:nvSpPr>
        <xdr:cNvPr id="435" name="n_3mainValue【港湾・漁港】&#10;一人当たり有形固定資産（償却資産）額"/>
        <xdr:cNvSpPr txBox="1"/>
      </xdr:nvSpPr>
      <xdr:spPr>
        <a:xfrm>
          <a:off x="7516205" y="168425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36" name="正方形/長方形 43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37" name="正方形/長方形 43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8" name="正方形/長方形 43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9" name="正方形/長方形 43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0" name="正方形/長方形 43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1" name="正方形/長方形 44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42" name="正方形/長方形 44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43" name="正方形/長方形 44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44" name="テキスト ボックス 44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45" name="直線コネクタ 44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46" name="直線コネクタ 44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47" name="テキスト ボックス 446"/>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48" name="直線コネクタ 44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49" name="テキスト ボックス 44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50" name="直線コネクタ 44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51" name="テキスト ボックス 45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52" name="直線コネクタ 45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53" name="テキスト ボックス 45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54" name="直線コネクタ 45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55" name="テキスト ボックス 45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56" name="直線コネクタ 45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57" name="テキスト ボックス 456"/>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58" name="直線コネクタ 45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59" name="テキスト ボックス 45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6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48442</xdr:rowOff>
    </xdr:from>
    <xdr:to>
      <xdr:col>85</xdr:col>
      <xdr:colOff>126364</xdr:colOff>
      <xdr:row>41</xdr:row>
      <xdr:rowOff>161109</xdr:rowOff>
    </xdr:to>
    <xdr:cxnSp macro="">
      <xdr:nvCxnSpPr>
        <xdr:cNvPr id="461" name="直線コネクタ 460"/>
        <xdr:cNvCxnSpPr/>
      </xdr:nvCxnSpPr>
      <xdr:spPr>
        <a:xfrm flipV="1">
          <a:off x="16318864" y="5706292"/>
          <a:ext cx="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164936</xdr:rowOff>
    </xdr:from>
    <xdr:ext cx="340478" cy="259045"/>
    <xdr:sp macro="" textlink="">
      <xdr:nvSpPr>
        <xdr:cNvPr id="462" name="【認定こども園・幼稚園・保育所】&#10;有形固定資産減価償却率最小値テキスト"/>
        <xdr:cNvSpPr txBox="1"/>
      </xdr:nvSpPr>
      <xdr:spPr>
        <a:xfrm>
          <a:off x="16357600" y="71943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161109</xdr:rowOff>
    </xdr:from>
    <xdr:to>
      <xdr:col>86</xdr:col>
      <xdr:colOff>25400</xdr:colOff>
      <xdr:row>41</xdr:row>
      <xdr:rowOff>161109</xdr:rowOff>
    </xdr:to>
    <xdr:cxnSp macro="">
      <xdr:nvCxnSpPr>
        <xdr:cNvPr id="463" name="直線コネクタ 462"/>
        <xdr:cNvCxnSpPr/>
      </xdr:nvCxnSpPr>
      <xdr:spPr>
        <a:xfrm>
          <a:off x="16230600" y="719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166569</xdr:rowOff>
    </xdr:from>
    <xdr:ext cx="405111" cy="259045"/>
    <xdr:sp macro="" textlink="">
      <xdr:nvSpPr>
        <xdr:cNvPr id="464" name="【認定こども園・幼稚園・保育所】&#10;有形固定資産減価償却率最大値テキスト"/>
        <xdr:cNvSpPr txBox="1"/>
      </xdr:nvSpPr>
      <xdr:spPr>
        <a:xfrm>
          <a:off x="16357600" y="5481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48442</xdr:rowOff>
    </xdr:from>
    <xdr:to>
      <xdr:col>86</xdr:col>
      <xdr:colOff>25400</xdr:colOff>
      <xdr:row>33</xdr:row>
      <xdr:rowOff>48442</xdr:rowOff>
    </xdr:to>
    <xdr:cxnSp macro="">
      <xdr:nvCxnSpPr>
        <xdr:cNvPr id="465" name="直線コネクタ 464"/>
        <xdr:cNvCxnSpPr/>
      </xdr:nvCxnSpPr>
      <xdr:spPr>
        <a:xfrm>
          <a:off x="16230600" y="57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74040</xdr:rowOff>
    </xdr:from>
    <xdr:ext cx="405111" cy="259045"/>
    <xdr:sp macro="" textlink="">
      <xdr:nvSpPr>
        <xdr:cNvPr id="466" name="【認定こども園・幼稚園・保育所】&#10;有形固定資産減価償却率平均値テキスト"/>
        <xdr:cNvSpPr txBox="1"/>
      </xdr:nvSpPr>
      <xdr:spPr>
        <a:xfrm>
          <a:off x="16357600" y="6417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95613</xdr:rowOff>
    </xdr:from>
    <xdr:to>
      <xdr:col>85</xdr:col>
      <xdr:colOff>177800</xdr:colOff>
      <xdr:row>38</xdr:row>
      <xdr:rowOff>25763</xdr:rowOff>
    </xdr:to>
    <xdr:sp macro="" textlink="">
      <xdr:nvSpPr>
        <xdr:cNvPr id="467" name="フローチャート: 判断 466"/>
        <xdr:cNvSpPr/>
      </xdr:nvSpPr>
      <xdr:spPr>
        <a:xfrm>
          <a:off x="16268700" y="643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80917</xdr:rowOff>
    </xdr:from>
    <xdr:to>
      <xdr:col>81</xdr:col>
      <xdr:colOff>101600</xdr:colOff>
      <xdr:row>38</xdr:row>
      <xdr:rowOff>11068</xdr:rowOff>
    </xdr:to>
    <xdr:sp macro="" textlink="">
      <xdr:nvSpPr>
        <xdr:cNvPr id="468" name="フローチャート: 判断 467"/>
        <xdr:cNvSpPr/>
      </xdr:nvSpPr>
      <xdr:spPr>
        <a:xfrm>
          <a:off x="154305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51526</xdr:rowOff>
    </xdr:from>
    <xdr:to>
      <xdr:col>76</xdr:col>
      <xdr:colOff>165100</xdr:colOff>
      <xdr:row>37</xdr:row>
      <xdr:rowOff>153126</xdr:rowOff>
    </xdr:to>
    <xdr:sp macro="" textlink="">
      <xdr:nvSpPr>
        <xdr:cNvPr id="469" name="フローチャート: 判断 468"/>
        <xdr:cNvSpPr/>
      </xdr:nvSpPr>
      <xdr:spPr>
        <a:xfrm>
          <a:off x="14541500" y="639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470" name="フローチャート: 判断 469"/>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71" name="テキスト ボックス 47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72" name="テキスト ボックス 47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73" name="テキスト ボックス 47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74" name="テキスト ボックス 47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75" name="テキスト ボックス 47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33564</xdr:rowOff>
    </xdr:from>
    <xdr:to>
      <xdr:col>85</xdr:col>
      <xdr:colOff>177800</xdr:colOff>
      <xdr:row>35</xdr:row>
      <xdr:rowOff>135164</xdr:rowOff>
    </xdr:to>
    <xdr:sp macro="" textlink="">
      <xdr:nvSpPr>
        <xdr:cNvPr id="476" name="楕円 475"/>
        <xdr:cNvSpPr/>
      </xdr:nvSpPr>
      <xdr:spPr>
        <a:xfrm>
          <a:off x="16268700" y="603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56441</xdr:rowOff>
    </xdr:from>
    <xdr:ext cx="405111" cy="259045"/>
    <xdr:sp macro="" textlink="">
      <xdr:nvSpPr>
        <xdr:cNvPr id="477" name="【認定こども園・幼稚園・保育所】&#10;有形固定資産減価償却率該当値テキスト"/>
        <xdr:cNvSpPr txBox="1"/>
      </xdr:nvSpPr>
      <xdr:spPr>
        <a:xfrm>
          <a:off x="16357600" y="588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15603</xdr:rowOff>
    </xdr:from>
    <xdr:to>
      <xdr:col>81</xdr:col>
      <xdr:colOff>101600</xdr:colOff>
      <xdr:row>36</xdr:row>
      <xdr:rowOff>117203</xdr:rowOff>
    </xdr:to>
    <xdr:sp macro="" textlink="">
      <xdr:nvSpPr>
        <xdr:cNvPr id="478" name="楕円 477"/>
        <xdr:cNvSpPr/>
      </xdr:nvSpPr>
      <xdr:spPr>
        <a:xfrm>
          <a:off x="15430500" y="618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84364</xdr:rowOff>
    </xdr:from>
    <xdr:to>
      <xdr:col>85</xdr:col>
      <xdr:colOff>127000</xdr:colOff>
      <xdr:row>36</xdr:row>
      <xdr:rowOff>66403</xdr:rowOff>
    </xdr:to>
    <xdr:cxnSp macro="">
      <xdr:nvCxnSpPr>
        <xdr:cNvPr id="479" name="直線コネクタ 478"/>
        <xdr:cNvCxnSpPr/>
      </xdr:nvCxnSpPr>
      <xdr:spPr>
        <a:xfrm flipV="1">
          <a:off x="15481300" y="6085114"/>
          <a:ext cx="838200" cy="15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89081</xdr:rowOff>
    </xdr:from>
    <xdr:to>
      <xdr:col>76</xdr:col>
      <xdr:colOff>165100</xdr:colOff>
      <xdr:row>37</xdr:row>
      <xdr:rowOff>19231</xdr:rowOff>
    </xdr:to>
    <xdr:sp macro="" textlink="">
      <xdr:nvSpPr>
        <xdr:cNvPr id="480" name="楕円 479"/>
        <xdr:cNvSpPr/>
      </xdr:nvSpPr>
      <xdr:spPr>
        <a:xfrm>
          <a:off x="14541500" y="626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66403</xdr:rowOff>
    </xdr:from>
    <xdr:to>
      <xdr:col>81</xdr:col>
      <xdr:colOff>50800</xdr:colOff>
      <xdr:row>36</xdr:row>
      <xdr:rowOff>139881</xdr:rowOff>
    </xdr:to>
    <xdr:cxnSp macro="">
      <xdr:nvCxnSpPr>
        <xdr:cNvPr id="481" name="直線コネクタ 480"/>
        <xdr:cNvCxnSpPr/>
      </xdr:nvCxnSpPr>
      <xdr:spPr>
        <a:xfrm flipV="1">
          <a:off x="14592300" y="6238603"/>
          <a:ext cx="8890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113574</xdr:rowOff>
    </xdr:from>
    <xdr:to>
      <xdr:col>72</xdr:col>
      <xdr:colOff>38100</xdr:colOff>
      <xdr:row>35</xdr:row>
      <xdr:rowOff>43724</xdr:rowOff>
    </xdr:to>
    <xdr:sp macro="" textlink="">
      <xdr:nvSpPr>
        <xdr:cNvPr id="482" name="楕円 481"/>
        <xdr:cNvSpPr/>
      </xdr:nvSpPr>
      <xdr:spPr>
        <a:xfrm>
          <a:off x="13652500" y="594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164374</xdr:rowOff>
    </xdr:from>
    <xdr:to>
      <xdr:col>76</xdr:col>
      <xdr:colOff>114300</xdr:colOff>
      <xdr:row>36</xdr:row>
      <xdr:rowOff>139881</xdr:rowOff>
    </xdr:to>
    <xdr:cxnSp macro="">
      <xdr:nvCxnSpPr>
        <xdr:cNvPr id="483" name="直線コネクタ 482"/>
        <xdr:cNvCxnSpPr/>
      </xdr:nvCxnSpPr>
      <xdr:spPr>
        <a:xfrm>
          <a:off x="13703300" y="5993674"/>
          <a:ext cx="889000" cy="31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2194</xdr:rowOff>
    </xdr:from>
    <xdr:ext cx="405111" cy="259045"/>
    <xdr:sp macro="" textlink="">
      <xdr:nvSpPr>
        <xdr:cNvPr id="484" name="n_1aveValue【認定こども園・幼稚園・保育所】&#10;有形固定資産減価償却率"/>
        <xdr:cNvSpPr txBox="1"/>
      </xdr:nvSpPr>
      <xdr:spPr>
        <a:xfrm>
          <a:off x="15266044" y="651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144253</xdr:rowOff>
    </xdr:from>
    <xdr:ext cx="405111" cy="259045"/>
    <xdr:sp macro="" textlink="">
      <xdr:nvSpPr>
        <xdr:cNvPr id="485" name="n_2aveValue【認定こども園・幼稚園・保育所】&#10;有形固定資産減価償却率"/>
        <xdr:cNvSpPr txBox="1"/>
      </xdr:nvSpPr>
      <xdr:spPr>
        <a:xfrm>
          <a:off x="14389744" y="648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67508</xdr:rowOff>
    </xdr:from>
    <xdr:ext cx="405111" cy="259045"/>
    <xdr:sp macro="" textlink="">
      <xdr:nvSpPr>
        <xdr:cNvPr id="486" name="n_3aveValue【認定こども園・幼稚園・保育所】&#10;有形固定資産減価償却率"/>
        <xdr:cNvSpPr txBox="1"/>
      </xdr:nvSpPr>
      <xdr:spPr>
        <a:xfrm>
          <a:off x="13500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133730</xdr:rowOff>
    </xdr:from>
    <xdr:ext cx="405111" cy="259045"/>
    <xdr:sp macro="" textlink="">
      <xdr:nvSpPr>
        <xdr:cNvPr id="487" name="n_1mainValue【認定こども園・幼稚園・保育所】&#10;有形固定資産減価償却率"/>
        <xdr:cNvSpPr txBox="1"/>
      </xdr:nvSpPr>
      <xdr:spPr>
        <a:xfrm>
          <a:off x="15266044" y="5963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35758</xdr:rowOff>
    </xdr:from>
    <xdr:ext cx="405111" cy="259045"/>
    <xdr:sp macro="" textlink="">
      <xdr:nvSpPr>
        <xdr:cNvPr id="488" name="n_2mainValue【認定こども園・幼稚園・保育所】&#10;有形固定資産減価償却率"/>
        <xdr:cNvSpPr txBox="1"/>
      </xdr:nvSpPr>
      <xdr:spPr>
        <a:xfrm>
          <a:off x="14389744" y="603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60251</xdr:rowOff>
    </xdr:from>
    <xdr:ext cx="405111" cy="259045"/>
    <xdr:sp macro="" textlink="">
      <xdr:nvSpPr>
        <xdr:cNvPr id="489" name="n_3mainValue【認定こども園・幼稚園・保育所】&#10;有形固定資産減価償却率"/>
        <xdr:cNvSpPr txBox="1"/>
      </xdr:nvSpPr>
      <xdr:spPr>
        <a:xfrm>
          <a:off x="13500744" y="571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0" name="正方形/長方形 48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1" name="正方形/長方形 49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2" name="正方形/長方形 49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3" name="正方形/長方形 49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94" name="正方形/長方形 49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95" name="正方形/長方形 49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96" name="正方形/長方形 49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97" name="正方形/長方形 49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98" name="テキスト ボックス 49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99" name="直線コネクタ 49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00" name="直線コネクタ 499"/>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48277</xdr:rowOff>
    </xdr:from>
    <xdr:ext cx="467179" cy="259045"/>
    <xdr:sp macro="" textlink="">
      <xdr:nvSpPr>
        <xdr:cNvPr id="501" name="テキスト ボックス 500"/>
        <xdr:cNvSpPr txBox="1"/>
      </xdr:nvSpPr>
      <xdr:spPr>
        <a:xfrm>
          <a:off x="17820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02" name="直線コネクタ 50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03" name="テキスト ボックス 502"/>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04" name="直線コネクタ 503"/>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105427</xdr:rowOff>
    </xdr:from>
    <xdr:ext cx="467179" cy="259045"/>
    <xdr:sp macro="" textlink="">
      <xdr:nvSpPr>
        <xdr:cNvPr id="505" name="テキスト ボックス 504"/>
        <xdr:cNvSpPr txBox="1"/>
      </xdr:nvSpPr>
      <xdr:spPr>
        <a:xfrm>
          <a:off x="17820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06" name="直線コネクタ 50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07" name="テキスト ボックス 50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0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36</xdr:row>
      <xdr:rowOff>1905</xdr:rowOff>
    </xdr:from>
    <xdr:to>
      <xdr:col>116</xdr:col>
      <xdr:colOff>62864</xdr:colOff>
      <xdr:row>41</xdr:row>
      <xdr:rowOff>5906</xdr:rowOff>
    </xdr:to>
    <xdr:cxnSp macro="">
      <xdr:nvCxnSpPr>
        <xdr:cNvPr id="509" name="直線コネクタ 508"/>
        <xdr:cNvCxnSpPr/>
      </xdr:nvCxnSpPr>
      <xdr:spPr>
        <a:xfrm flipV="1">
          <a:off x="22160864" y="6174105"/>
          <a:ext cx="0" cy="861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9733</xdr:rowOff>
    </xdr:from>
    <xdr:ext cx="469744" cy="259045"/>
    <xdr:sp macro="" textlink="">
      <xdr:nvSpPr>
        <xdr:cNvPr id="510" name="【認定こども園・幼稚園・保育所】&#10;一人当たり面積最小値テキスト"/>
        <xdr:cNvSpPr txBox="1"/>
      </xdr:nvSpPr>
      <xdr:spPr>
        <a:xfrm>
          <a:off x="22199600" y="703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5906</xdr:rowOff>
    </xdr:from>
    <xdr:to>
      <xdr:col>116</xdr:col>
      <xdr:colOff>152400</xdr:colOff>
      <xdr:row>41</xdr:row>
      <xdr:rowOff>5906</xdr:rowOff>
    </xdr:to>
    <xdr:cxnSp macro="">
      <xdr:nvCxnSpPr>
        <xdr:cNvPr id="511" name="直線コネクタ 510"/>
        <xdr:cNvCxnSpPr/>
      </xdr:nvCxnSpPr>
      <xdr:spPr>
        <a:xfrm>
          <a:off x="22072600" y="7035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120032</xdr:rowOff>
    </xdr:from>
    <xdr:ext cx="469744" cy="259045"/>
    <xdr:sp macro="" textlink="">
      <xdr:nvSpPr>
        <xdr:cNvPr id="512" name="【認定こども園・幼稚園・保育所】&#10;一人当たり面積最大値テキスト"/>
        <xdr:cNvSpPr txBox="1"/>
      </xdr:nvSpPr>
      <xdr:spPr>
        <a:xfrm>
          <a:off x="22199600" y="5949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36</xdr:row>
      <xdr:rowOff>1905</xdr:rowOff>
    </xdr:from>
    <xdr:to>
      <xdr:col>116</xdr:col>
      <xdr:colOff>152400</xdr:colOff>
      <xdr:row>36</xdr:row>
      <xdr:rowOff>1905</xdr:rowOff>
    </xdr:to>
    <xdr:cxnSp macro="">
      <xdr:nvCxnSpPr>
        <xdr:cNvPr id="513" name="直線コネクタ 512"/>
        <xdr:cNvCxnSpPr/>
      </xdr:nvCxnSpPr>
      <xdr:spPr>
        <a:xfrm>
          <a:off x="22072600" y="6174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114698</xdr:rowOff>
    </xdr:from>
    <xdr:ext cx="469744" cy="259045"/>
    <xdr:sp macro="" textlink="">
      <xdr:nvSpPr>
        <xdr:cNvPr id="514" name="【認定こども園・幼稚園・保育所】&#10;一人当たり面積平均値テキスト"/>
        <xdr:cNvSpPr txBox="1"/>
      </xdr:nvSpPr>
      <xdr:spPr>
        <a:xfrm>
          <a:off x="22199600" y="68012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136271</xdr:rowOff>
    </xdr:from>
    <xdr:to>
      <xdr:col>116</xdr:col>
      <xdr:colOff>114300</xdr:colOff>
      <xdr:row>40</xdr:row>
      <xdr:rowOff>66421</xdr:rowOff>
    </xdr:to>
    <xdr:sp macro="" textlink="">
      <xdr:nvSpPr>
        <xdr:cNvPr id="515" name="フローチャート: 判断 514"/>
        <xdr:cNvSpPr/>
      </xdr:nvSpPr>
      <xdr:spPr>
        <a:xfrm>
          <a:off x="22110700" y="682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138557</xdr:rowOff>
    </xdr:from>
    <xdr:to>
      <xdr:col>112</xdr:col>
      <xdr:colOff>38100</xdr:colOff>
      <xdr:row>40</xdr:row>
      <xdr:rowOff>68707</xdr:rowOff>
    </xdr:to>
    <xdr:sp macro="" textlink="">
      <xdr:nvSpPr>
        <xdr:cNvPr id="516" name="フローチャート: 判断 515"/>
        <xdr:cNvSpPr/>
      </xdr:nvSpPr>
      <xdr:spPr>
        <a:xfrm>
          <a:off x="21272500" y="682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120269</xdr:rowOff>
    </xdr:from>
    <xdr:to>
      <xdr:col>107</xdr:col>
      <xdr:colOff>101600</xdr:colOff>
      <xdr:row>40</xdr:row>
      <xdr:rowOff>50419</xdr:rowOff>
    </xdr:to>
    <xdr:sp macro="" textlink="">
      <xdr:nvSpPr>
        <xdr:cNvPr id="517" name="フローチャート: 判断 516"/>
        <xdr:cNvSpPr/>
      </xdr:nvSpPr>
      <xdr:spPr>
        <a:xfrm>
          <a:off x="20383500" y="68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117411</xdr:rowOff>
    </xdr:from>
    <xdr:to>
      <xdr:col>102</xdr:col>
      <xdr:colOff>165100</xdr:colOff>
      <xdr:row>40</xdr:row>
      <xdr:rowOff>47561</xdr:rowOff>
    </xdr:to>
    <xdr:sp macro="" textlink="">
      <xdr:nvSpPr>
        <xdr:cNvPr id="518" name="フローチャート: 判断 517"/>
        <xdr:cNvSpPr/>
      </xdr:nvSpPr>
      <xdr:spPr>
        <a:xfrm>
          <a:off x="19494500" y="6803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19" name="テキスト ボックス 51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20" name="テキスト ボックス 51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21" name="テキスト ボックス 52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22" name="テキスト ボックス 52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23" name="テキスト ボックス 52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93408</xdr:rowOff>
    </xdr:from>
    <xdr:to>
      <xdr:col>116</xdr:col>
      <xdr:colOff>114300</xdr:colOff>
      <xdr:row>40</xdr:row>
      <xdr:rowOff>23558</xdr:rowOff>
    </xdr:to>
    <xdr:sp macro="" textlink="">
      <xdr:nvSpPr>
        <xdr:cNvPr id="524" name="楕円 523"/>
        <xdr:cNvSpPr/>
      </xdr:nvSpPr>
      <xdr:spPr>
        <a:xfrm>
          <a:off x="22110700" y="677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116285</xdr:rowOff>
    </xdr:from>
    <xdr:ext cx="469744" cy="259045"/>
    <xdr:sp macro="" textlink="">
      <xdr:nvSpPr>
        <xdr:cNvPr id="525" name="【認定こども園・幼稚園・保育所】&#10;一人当たり面積該当値テキスト"/>
        <xdr:cNvSpPr txBox="1"/>
      </xdr:nvSpPr>
      <xdr:spPr>
        <a:xfrm>
          <a:off x="22199600" y="663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97409</xdr:rowOff>
    </xdr:from>
    <xdr:to>
      <xdr:col>112</xdr:col>
      <xdr:colOff>38100</xdr:colOff>
      <xdr:row>40</xdr:row>
      <xdr:rowOff>27559</xdr:rowOff>
    </xdr:to>
    <xdr:sp macro="" textlink="">
      <xdr:nvSpPr>
        <xdr:cNvPr id="526" name="楕円 525"/>
        <xdr:cNvSpPr/>
      </xdr:nvSpPr>
      <xdr:spPr>
        <a:xfrm>
          <a:off x="21272500" y="678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144208</xdr:rowOff>
    </xdr:from>
    <xdr:to>
      <xdr:col>116</xdr:col>
      <xdr:colOff>63500</xdr:colOff>
      <xdr:row>39</xdr:row>
      <xdr:rowOff>148209</xdr:rowOff>
    </xdr:to>
    <xdr:cxnSp macro="">
      <xdr:nvCxnSpPr>
        <xdr:cNvPr id="527" name="直線コネクタ 526"/>
        <xdr:cNvCxnSpPr/>
      </xdr:nvCxnSpPr>
      <xdr:spPr>
        <a:xfrm flipV="1">
          <a:off x="21323300" y="6830758"/>
          <a:ext cx="8382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59118</xdr:rowOff>
    </xdr:from>
    <xdr:to>
      <xdr:col>107</xdr:col>
      <xdr:colOff>101600</xdr:colOff>
      <xdr:row>33</xdr:row>
      <xdr:rowOff>160718</xdr:rowOff>
    </xdr:to>
    <xdr:sp macro="" textlink="">
      <xdr:nvSpPr>
        <xdr:cNvPr id="528" name="楕円 527"/>
        <xdr:cNvSpPr/>
      </xdr:nvSpPr>
      <xdr:spPr>
        <a:xfrm>
          <a:off x="20383500" y="571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109918</xdr:rowOff>
    </xdr:from>
    <xdr:to>
      <xdr:col>111</xdr:col>
      <xdr:colOff>177800</xdr:colOff>
      <xdr:row>39</xdr:row>
      <xdr:rowOff>148209</xdr:rowOff>
    </xdr:to>
    <xdr:cxnSp macro="">
      <xdr:nvCxnSpPr>
        <xdr:cNvPr id="529" name="直線コネクタ 528"/>
        <xdr:cNvCxnSpPr/>
      </xdr:nvCxnSpPr>
      <xdr:spPr>
        <a:xfrm>
          <a:off x="20434300" y="5767768"/>
          <a:ext cx="889000" cy="106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76264</xdr:rowOff>
    </xdr:from>
    <xdr:to>
      <xdr:col>102</xdr:col>
      <xdr:colOff>165100</xdr:colOff>
      <xdr:row>40</xdr:row>
      <xdr:rowOff>6414</xdr:rowOff>
    </xdr:to>
    <xdr:sp macro="" textlink="">
      <xdr:nvSpPr>
        <xdr:cNvPr id="530" name="楕円 529"/>
        <xdr:cNvSpPr/>
      </xdr:nvSpPr>
      <xdr:spPr>
        <a:xfrm>
          <a:off x="19494500" y="676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109918</xdr:rowOff>
    </xdr:from>
    <xdr:to>
      <xdr:col>107</xdr:col>
      <xdr:colOff>50800</xdr:colOff>
      <xdr:row>39</xdr:row>
      <xdr:rowOff>127064</xdr:rowOff>
    </xdr:to>
    <xdr:cxnSp macro="">
      <xdr:nvCxnSpPr>
        <xdr:cNvPr id="531" name="直線コネクタ 530"/>
        <xdr:cNvCxnSpPr/>
      </xdr:nvCxnSpPr>
      <xdr:spPr>
        <a:xfrm flipV="1">
          <a:off x="19545300" y="5767768"/>
          <a:ext cx="889000" cy="104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59834</xdr:rowOff>
    </xdr:from>
    <xdr:ext cx="469744" cy="259045"/>
    <xdr:sp macro="" textlink="">
      <xdr:nvSpPr>
        <xdr:cNvPr id="532" name="n_1aveValue【認定こども園・幼稚園・保育所】&#10;一人当たり面積"/>
        <xdr:cNvSpPr txBox="1"/>
      </xdr:nvSpPr>
      <xdr:spPr>
        <a:xfrm>
          <a:off x="21075727" y="6917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41546</xdr:rowOff>
    </xdr:from>
    <xdr:ext cx="469744" cy="259045"/>
    <xdr:sp macro="" textlink="">
      <xdr:nvSpPr>
        <xdr:cNvPr id="533" name="n_2aveValue【認定こども園・幼稚園・保育所】&#10;一人当たり面積"/>
        <xdr:cNvSpPr txBox="1"/>
      </xdr:nvSpPr>
      <xdr:spPr>
        <a:xfrm>
          <a:off x="20199427" y="6899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38688</xdr:rowOff>
    </xdr:from>
    <xdr:ext cx="469744" cy="259045"/>
    <xdr:sp macro="" textlink="">
      <xdr:nvSpPr>
        <xdr:cNvPr id="534" name="n_3aveValue【認定こども園・幼稚園・保育所】&#10;一人当たり面積"/>
        <xdr:cNvSpPr txBox="1"/>
      </xdr:nvSpPr>
      <xdr:spPr>
        <a:xfrm>
          <a:off x="19310427" y="689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44086</xdr:rowOff>
    </xdr:from>
    <xdr:ext cx="469744" cy="259045"/>
    <xdr:sp macro="" textlink="">
      <xdr:nvSpPr>
        <xdr:cNvPr id="535" name="n_1mainValue【認定こども園・幼稚園・保育所】&#10;一人当たり面積"/>
        <xdr:cNvSpPr txBox="1"/>
      </xdr:nvSpPr>
      <xdr:spPr>
        <a:xfrm>
          <a:off x="21075727" y="6559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32</xdr:row>
      <xdr:rowOff>5795</xdr:rowOff>
    </xdr:from>
    <xdr:ext cx="469744" cy="259045"/>
    <xdr:sp macro="" textlink="">
      <xdr:nvSpPr>
        <xdr:cNvPr id="536" name="n_2mainValue【認定こども園・幼稚園・保育所】&#10;一人当たり面積"/>
        <xdr:cNvSpPr txBox="1"/>
      </xdr:nvSpPr>
      <xdr:spPr>
        <a:xfrm>
          <a:off x="20199427" y="549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22941</xdr:rowOff>
    </xdr:from>
    <xdr:ext cx="469744" cy="259045"/>
    <xdr:sp macro="" textlink="">
      <xdr:nvSpPr>
        <xdr:cNvPr id="537" name="n_3mainValue【認定こども園・幼稚園・保育所】&#10;一人当たり面積"/>
        <xdr:cNvSpPr txBox="1"/>
      </xdr:nvSpPr>
      <xdr:spPr>
        <a:xfrm>
          <a:off x="19310427" y="653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38" name="正方形/長方形 53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39" name="正方形/長方形 53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40" name="正方形/長方形 53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41" name="正方形/長方形 54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42" name="正方形/長方形 54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43" name="正方形/長方形 54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44" name="正方形/長方形 54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45" name="正方形/長方形 54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46" name="テキスト ボックス 54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47" name="直線コネクタ 54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48" name="直線コネクタ 54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49" name="テキスト ボックス 548"/>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50" name="直線コネクタ 54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51" name="テキスト ボックス 55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52" name="直線コネクタ 55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53" name="テキスト ボックス 55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54" name="直線コネクタ 55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55" name="テキスト ボックス 55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56" name="直線コネクタ 55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57" name="テキスト ボックス 55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58" name="直線コネクタ 55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59" name="テキスト ボックス 558"/>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60" name="直線コネクタ 55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61" name="テキスト ボックス 56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6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137160</xdr:rowOff>
    </xdr:from>
    <xdr:to>
      <xdr:col>85</xdr:col>
      <xdr:colOff>126364</xdr:colOff>
      <xdr:row>63</xdr:row>
      <xdr:rowOff>107769</xdr:rowOff>
    </xdr:to>
    <xdr:cxnSp macro="">
      <xdr:nvCxnSpPr>
        <xdr:cNvPr id="563" name="直線コネクタ 562"/>
        <xdr:cNvCxnSpPr/>
      </xdr:nvCxnSpPr>
      <xdr:spPr>
        <a:xfrm flipV="1">
          <a:off x="16318864" y="9566910"/>
          <a:ext cx="0" cy="134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111596</xdr:rowOff>
    </xdr:from>
    <xdr:ext cx="405111" cy="259045"/>
    <xdr:sp macro="" textlink="">
      <xdr:nvSpPr>
        <xdr:cNvPr id="564" name="【学校施設】&#10;有形固定資産減価償却率最小値テキスト"/>
        <xdr:cNvSpPr txBox="1"/>
      </xdr:nvSpPr>
      <xdr:spPr>
        <a:xfrm>
          <a:off x="16357600" y="1091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107769</xdr:rowOff>
    </xdr:from>
    <xdr:to>
      <xdr:col>86</xdr:col>
      <xdr:colOff>25400</xdr:colOff>
      <xdr:row>63</xdr:row>
      <xdr:rowOff>107769</xdr:rowOff>
    </xdr:to>
    <xdr:cxnSp macro="">
      <xdr:nvCxnSpPr>
        <xdr:cNvPr id="565" name="直線コネクタ 564"/>
        <xdr:cNvCxnSpPr/>
      </xdr:nvCxnSpPr>
      <xdr:spPr>
        <a:xfrm>
          <a:off x="16230600" y="1090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83837</xdr:rowOff>
    </xdr:from>
    <xdr:ext cx="405111" cy="259045"/>
    <xdr:sp macro="" textlink="">
      <xdr:nvSpPr>
        <xdr:cNvPr id="566" name="【学校施設】&#10;有形固定資産減価償却率最大値テキスト"/>
        <xdr:cNvSpPr txBox="1"/>
      </xdr:nvSpPr>
      <xdr:spPr>
        <a:xfrm>
          <a:off x="16357600"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137160</xdr:rowOff>
    </xdr:from>
    <xdr:to>
      <xdr:col>86</xdr:col>
      <xdr:colOff>25400</xdr:colOff>
      <xdr:row>55</xdr:row>
      <xdr:rowOff>137160</xdr:rowOff>
    </xdr:to>
    <xdr:cxnSp macro="">
      <xdr:nvCxnSpPr>
        <xdr:cNvPr id="567" name="直線コネクタ 566"/>
        <xdr:cNvCxnSpPr/>
      </xdr:nvCxnSpPr>
      <xdr:spPr>
        <a:xfrm>
          <a:off x="16230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19430</xdr:rowOff>
    </xdr:from>
    <xdr:ext cx="405111" cy="259045"/>
    <xdr:sp macro="" textlink="">
      <xdr:nvSpPr>
        <xdr:cNvPr id="568" name="【学校施設】&#10;有形固定資産減価償却率平均値テキスト"/>
        <xdr:cNvSpPr txBox="1"/>
      </xdr:nvSpPr>
      <xdr:spPr>
        <a:xfrm>
          <a:off x="16357600" y="99635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168003</xdr:rowOff>
    </xdr:from>
    <xdr:to>
      <xdr:col>85</xdr:col>
      <xdr:colOff>177800</xdr:colOff>
      <xdr:row>59</xdr:row>
      <xdr:rowOff>98153</xdr:rowOff>
    </xdr:to>
    <xdr:sp macro="" textlink="">
      <xdr:nvSpPr>
        <xdr:cNvPr id="569" name="フローチャート: 判断 568"/>
        <xdr:cNvSpPr/>
      </xdr:nvSpPr>
      <xdr:spPr>
        <a:xfrm>
          <a:off x="162687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166370</xdr:rowOff>
    </xdr:from>
    <xdr:to>
      <xdr:col>81</xdr:col>
      <xdr:colOff>101600</xdr:colOff>
      <xdr:row>59</xdr:row>
      <xdr:rowOff>96520</xdr:rowOff>
    </xdr:to>
    <xdr:sp macro="" textlink="">
      <xdr:nvSpPr>
        <xdr:cNvPr id="570" name="フローチャート: 判断 569"/>
        <xdr:cNvSpPr/>
      </xdr:nvSpPr>
      <xdr:spPr>
        <a:xfrm>
          <a:off x="15430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7983</xdr:rowOff>
    </xdr:from>
    <xdr:to>
      <xdr:col>76</xdr:col>
      <xdr:colOff>165100</xdr:colOff>
      <xdr:row>59</xdr:row>
      <xdr:rowOff>109583</xdr:rowOff>
    </xdr:to>
    <xdr:sp macro="" textlink="">
      <xdr:nvSpPr>
        <xdr:cNvPr id="571" name="フローチャート: 判断 570"/>
        <xdr:cNvSpPr/>
      </xdr:nvSpPr>
      <xdr:spPr>
        <a:xfrm>
          <a:off x="145415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24312</xdr:rowOff>
    </xdr:from>
    <xdr:to>
      <xdr:col>72</xdr:col>
      <xdr:colOff>38100</xdr:colOff>
      <xdr:row>59</xdr:row>
      <xdr:rowOff>125912</xdr:rowOff>
    </xdr:to>
    <xdr:sp macro="" textlink="">
      <xdr:nvSpPr>
        <xdr:cNvPr id="572" name="フローチャート: 判断 571"/>
        <xdr:cNvSpPr/>
      </xdr:nvSpPr>
      <xdr:spPr>
        <a:xfrm>
          <a:off x="13652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73" name="テキスト ボックス 57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74" name="テキスト ボックス 57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75" name="テキスト ボックス 57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76" name="テキスト ボックス 57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77" name="テキスト ボックス 57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109220</xdr:rowOff>
    </xdr:from>
    <xdr:to>
      <xdr:col>85</xdr:col>
      <xdr:colOff>177800</xdr:colOff>
      <xdr:row>60</xdr:row>
      <xdr:rowOff>39370</xdr:rowOff>
    </xdr:to>
    <xdr:sp macro="" textlink="">
      <xdr:nvSpPr>
        <xdr:cNvPr id="578" name="楕円 577"/>
        <xdr:cNvSpPr/>
      </xdr:nvSpPr>
      <xdr:spPr>
        <a:xfrm>
          <a:off x="162687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87647</xdr:rowOff>
    </xdr:from>
    <xdr:ext cx="405111" cy="259045"/>
    <xdr:sp macro="" textlink="">
      <xdr:nvSpPr>
        <xdr:cNvPr id="579" name="【学校施設】&#10;有形固定資産減価償却率該当値テキスト"/>
        <xdr:cNvSpPr txBox="1"/>
      </xdr:nvSpPr>
      <xdr:spPr>
        <a:xfrm>
          <a:off x="16357600"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43906</xdr:rowOff>
    </xdr:from>
    <xdr:to>
      <xdr:col>81</xdr:col>
      <xdr:colOff>101600</xdr:colOff>
      <xdr:row>60</xdr:row>
      <xdr:rowOff>145506</xdr:rowOff>
    </xdr:to>
    <xdr:sp macro="" textlink="">
      <xdr:nvSpPr>
        <xdr:cNvPr id="580" name="楕円 579"/>
        <xdr:cNvSpPr/>
      </xdr:nvSpPr>
      <xdr:spPr>
        <a:xfrm>
          <a:off x="15430500" y="1033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160020</xdr:rowOff>
    </xdr:from>
    <xdr:to>
      <xdr:col>85</xdr:col>
      <xdr:colOff>127000</xdr:colOff>
      <xdr:row>60</xdr:row>
      <xdr:rowOff>94706</xdr:rowOff>
    </xdr:to>
    <xdr:cxnSp macro="">
      <xdr:nvCxnSpPr>
        <xdr:cNvPr id="581" name="直線コネクタ 580"/>
        <xdr:cNvCxnSpPr/>
      </xdr:nvCxnSpPr>
      <xdr:spPr>
        <a:xfrm flipV="1">
          <a:off x="15481300" y="10275570"/>
          <a:ext cx="838200" cy="10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99423</xdr:rowOff>
    </xdr:from>
    <xdr:to>
      <xdr:col>76</xdr:col>
      <xdr:colOff>165100</xdr:colOff>
      <xdr:row>61</xdr:row>
      <xdr:rowOff>29573</xdr:rowOff>
    </xdr:to>
    <xdr:sp macro="" textlink="">
      <xdr:nvSpPr>
        <xdr:cNvPr id="582" name="楕円 581"/>
        <xdr:cNvSpPr/>
      </xdr:nvSpPr>
      <xdr:spPr>
        <a:xfrm>
          <a:off x="14541500" y="103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94706</xdr:rowOff>
    </xdr:from>
    <xdr:to>
      <xdr:col>81</xdr:col>
      <xdr:colOff>50800</xdr:colOff>
      <xdr:row>60</xdr:row>
      <xdr:rowOff>150223</xdr:rowOff>
    </xdr:to>
    <xdr:cxnSp macro="">
      <xdr:nvCxnSpPr>
        <xdr:cNvPr id="583" name="直線コネクタ 582"/>
        <xdr:cNvCxnSpPr/>
      </xdr:nvCxnSpPr>
      <xdr:spPr>
        <a:xfrm flipV="1">
          <a:off x="14592300" y="10381706"/>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110853</xdr:rowOff>
    </xdr:from>
    <xdr:to>
      <xdr:col>72</xdr:col>
      <xdr:colOff>38100</xdr:colOff>
      <xdr:row>60</xdr:row>
      <xdr:rowOff>41003</xdr:rowOff>
    </xdr:to>
    <xdr:sp macro="" textlink="">
      <xdr:nvSpPr>
        <xdr:cNvPr id="584" name="楕円 583"/>
        <xdr:cNvSpPr/>
      </xdr:nvSpPr>
      <xdr:spPr>
        <a:xfrm>
          <a:off x="13652500" y="102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161653</xdr:rowOff>
    </xdr:from>
    <xdr:to>
      <xdr:col>76</xdr:col>
      <xdr:colOff>114300</xdr:colOff>
      <xdr:row>60</xdr:row>
      <xdr:rowOff>150223</xdr:rowOff>
    </xdr:to>
    <xdr:cxnSp macro="">
      <xdr:nvCxnSpPr>
        <xdr:cNvPr id="585" name="直線コネクタ 584"/>
        <xdr:cNvCxnSpPr/>
      </xdr:nvCxnSpPr>
      <xdr:spPr>
        <a:xfrm>
          <a:off x="13703300" y="10277203"/>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113047</xdr:rowOff>
    </xdr:from>
    <xdr:ext cx="405111" cy="259045"/>
    <xdr:sp macro="" textlink="">
      <xdr:nvSpPr>
        <xdr:cNvPr id="586" name="n_1aveValue【学校施設】&#10;有形固定資産減価償却率"/>
        <xdr:cNvSpPr txBox="1"/>
      </xdr:nvSpPr>
      <xdr:spPr>
        <a:xfrm>
          <a:off x="152660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126110</xdr:rowOff>
    </xdr:from>
    <xdr:ext cx="405111" cy="259045"/>
    <xdr:sp macro="" textlink="">
      <xdr:nvSpPr>
        <xdr:cNvPr id="587" name="n_2aveValue【学校施設】&#10;有形固定資産減価償却率"/>
        <xdr:cNvSpPr txBox="1"/>
      </xdr:nvSpPr>
      <xdr:spPr>
        <a:xfrm>
          <a:off x="14389744" y="989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142439</xdr:rowOff>
    </xdr:from>
    <xdr:ext cx="405111" cy="259045"/>
    <xdr:sp macro="" textlink="">
      <xdr:nvSpPr>
        <xdr:cNvPr id="588" name="n_3aveValue【学校施設】&#10;有形固定資産減価償却率"/>
        <xdr:cNvSpPr txBox="1"/>
      </xdr:nvSpPr>
      <xdr:spPr>
        <a:xfrm>
          <a:off x="13500744" y="991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136633</xdr:rowOff>
    </xdr:from>
    <xdr:ext cx="405111" cy="259045"/>
    <xdr:sp macro="" textlink="">
      <xdr:nvSpPr>
        <xdr:cNvPr id="589" name="n_1mainValue【学校施設】&#10;有形固定資産減価償却率"/>
        <xdr:cNvSpPr txBox="1"/>
      </xdr:nvSpPr>
      <xdr:spPr>
        <a:xfrm>
          <a:off x="15266044"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20700</xdr:rowOff>
    </xdr:from>
    <xdr:ext cx="405111" cy="259045"/>
    <xdr:sp macro="" textlink="">
      <xdr:nvSpPr>
        <xdr:cNvPr id="590" name="n_2mainValue【学校施設】&#10;有形固定資産減価償却率"/>
        <xdr:cNvSpPr txBox="1"/>
      </xdr:nvSpPr>
      <xdr:spPr>
        <a:xfrm>
          <a:off x="14389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32130</xdr:rowOff>
    </xdr:from>
    <xdr:ext cx="405111" cy="259045"/>
    <xdr:sp macro="" textlink="">
      <xdr:nvSpPr>
        <xdr:cNvPr id="591" name="n_3mainValue【学校施設】&#10;有形固定資産減価償却率"/>
        <xdr:cNvSpPr txBox="1"/>
      </xdr:nvSpPr>
      <xdr:spPr>
        <a:xfrm>
          <a:off x="13500744" y="1031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92" name="正方形/長方形 59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93" name="正方形/長方形 59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94" name="正方形/長方形 59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95" name="正方形/長方形 59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96" name="正方形/長方形 59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97" name="正方形/長方形 59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98" name="正方形/長方形 59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99" name="正方形/長方形 59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00" name="テキスト ボックス 59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01" name="直線コネクタ 60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02" name="テキスト ボックス 60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03" name="直線コネクタ 60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04" name="テキスト ボックス 60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05" name="直線コネクタ 60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06" name="テキスト ボックス 60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07" name="直線コネクタ 60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08" name="テキスト ボックス 60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09" name="直線コネクタ 60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10" name="テキスト ボックス 60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11" name="直線コネクタ 61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12" name="テキスト ボックス 611"/>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13" name="直線コネクタ 61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14" name="テキスト ボックス 613"/>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1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13335</xdr:rowOff>
    </xdr:from>
    <xdr:to>
      <xdr:col>116</xdr:col>
      <xdr:colOff>62864</xdr:colOff>
      <xdr:row>64</xdr:row>
      <xdr:rowOff>153162</xdr:rowOff>
    </xdr:to>
    <xdr:cxnSp macro="">
      <xdr:nvCxnSpPr>
        <xdr:cNvPr id="616" name="直線コネクタ 615"/>
        <xdr:cNvCxnSpPr/>
      </xdr:nvCxnSpPr>
      <xdr:spPr>
        <a:xfrm flipV="1">
          <a:off x="22160864" y="9785985"/>
          <a:ext cx="0" cy="133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156989</xdr:rowOff>
    </xdr:from>
    <xdr:ext cx="469744" cy="259045"/>
    <xdr:sp macro="" textlink="">
      <xdr:nvSpPr>
        <xdr:cNvPr id="617" name="【学校施設】&#10;一人当たり面積最小値テキスト"/>
        <xdr:cNvSpPr txBox="1"/>
      </xdr:nvSpPr>
      <xdr:spPr>
        <a:xfrm>
          <a:off x="22199600" y="1112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153162</xdr:rowOff>
    </xdr:from>
    <xdr:to>
      <xdr:col>116</xdr:col>
      <xdr:colOff>152400</xdr:colOff>
      <xdr:row>64</xdr:row>
      <xdr:rowOff>153162</xdr:rowOff>
    </xdr:to>
    <xdr:cxnSp macro="">
      <xdr:nvCxnSpPr>
        <xdr:cNvPr id="618" name="直線コネクタ 617"/>
        <xdr:cNvCxnSpPr/>
      </xdr:nvCxnSpPr>
      <xdr:spPr>
        <a:xfrm>
          <a:off x="22072600" y="11125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131462</xdr:rowOff>
    </xdr:from>
    <xdr:ext cx="469744" cy="259045"/>
    <xdr:sp macro="" textlink="">
      <xdr:nvSpPr>
        <xdr:cNvPr id="619" name="【学校施設】&#10;一人当たり面積最大値テキスト"/>
        <xdr:cNvSpPr txBox="1"/>
      </xdr:nvSpPr>
      <xdr:spPr>
        <a:xfrm>
          <a:off x="22199600" y="9561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13335</xdr:rowOff>
    </xdr:from>
    <xdr:to>
      <xdr:col>116</xdr:col>
      <xdr:colOff>152400</xdr:colOff>
      <xdr:row>57</xdr:row>
      <xdr:rowOff>13335</xdr:rowOff>
    </xdr:to>
    <xdr:cxnSp macro="">
      <xdr:nvCxnSpPr>
        <xdr:cNvPr id="620" name="直線コネクタ 619"/>
        <xdr:cNvCxnSpPr/>
      </xdr:nvCxnSpPr>
      <xdr:spPr>
        <a:xfrm>
          <a:off x="22072600" y="978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19511</xdr:rowOff>
    </xdr:from>
    <xdr:ext cx="469744" cy="259045"/>
    <xdr:sp macro="" textlink="">
      <xdr:nvSpPr>
        <xdr:cNvPr id="621" name="【学校施設】&#10;一人当たり面積平均値テキスト"/>
        <xdr:cNvSpPr txBox="1"/>
      </xdr:nvSpPr>
      <xdr:spPr>
        <a:xfrm>
          <a:off x="22199600" y="10649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168084</xdr:rowOff>
    </xdr:from>
    <xdr:to>
      <xdr:col>116</xdr:col>
      <xdr:colOff>114300</xdr:colOff>
      <xdr:row>63</xdr:row>
      <xdr:rowOff>98234</xdr:rowOff>
    </xdr:to>
    <xdr:sp macro="" textlink="">
      <xdr:nvSpPr>
        <xdr:cNvPr id="622" name="フローチャート: 判断 621"/>
        <xdr:cNvSpPr/>
      </xdr:nvSpPr>
      <xdr:spPr>
        <a:xfrm>
          <a:off x="22110700" y="1079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114935</xdr:rowOff>
    </xdr:from>
    <xdr:to>
      <xdr:col>112</xdr:col>
      <xdr:colOff>38100</xdr:colOff>
      <xdr:row>63</xdr:row>
      <xdr:rowOff>45085</xdr:rowOff>
    </xdr:to>
    <xdr:sp macro="" textlink="">
      <xdr:nvSpPr>
        <xdr:cNvPr id="623" name="フローチャート: 判断 622"/>
        <xdr:cNvSpPr/>
      </xdr:nvSpPr>
      <xdr:spPr>
        <a:xfrm>
          <a:off x="21272500" y="1074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165418</xdr:rowOff>
    </xdr:from>
    <xdr:to>
      <xdr:col>107</xdr:col>
      <xdr:colOff>101600</xdr:colOff>
      <xdr:row>63</xdr:row>
      <xdr:rowOff>95568</xdr:rowOff>
    </xdr:to>
    <xdr:sp macro="" textlink="">
      <xdr:nvSpPr>
        <xdr:cNvPr id="624" name="フローチャート: 判断 623"/>
        <xdr:cNvSpPr/>
      </xdr:nvSpPr>
      <xdr:spPr>
        <a:xfrm>
          <a:off x="20383500" y="1079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151702</xdr:rowOff>
    </xdr:from>
    <xdr:to>
      <xdr:col>102</xdr:col>
      <xdr:colOff>165100</xdr:colOff>
      <xdr:row>63</xdr:row>
      <xdr:rowOff>81852</xdr:rowOff>
    </xdr:to>
    <xdr:sp macro="" textlink="">
      <xdr:nvSpPr>
        <xdr:cNvPr id="625" name="フローチャート: 判断 624"/>
        <xdr:cNvSpPr/>
      </xdr:nvSpPr>
      <xdr:spPr>
        <a:xfrm>
          <a:off x="19494500" y="1078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26" name="テキスト ボックス 62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27" name="テキスト ボックス 62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28" name="テキスト ボックス 62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29" name="テキスト ボックス 62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30" name="テキスト ボックス 62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102362</xdr:rowOff>
    </xdr:from>
    <xdr:to>
      <xdr:col>116</xdr:col>
      <xdr:colOff>114300</xdr:colOff>
      <xdr:row>65</xdr:row>
      <xdr:rowOff>32512</xdr:rowOff>
    </xdr:to>
    <xdr:sp macro="" textlink="">
      <xdr:nvSpPr>
        <xdr:cNvPr id="631" name="楕円 630"/>
        <xdr:cNvSpPr/>
      </xdr:nvSpPr>
      <xdr:spPr>
        <a:xfrm>
          <a:off x="22110700" y="1107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64</xdr:row>
      <xdr:rowOff>17289</xdr:rowOff>
    </xdr:from>
    <xdr:ext cx="469744" cy="259045"/>
    <xdr:sp macro="" textlink="">
      <xdr:nvSpPr>
        <xdr:cNvPr id="632" name="【学校施設】&#10;一人当たり面積該当値テキスト"/>
        <xdr:cNvSpPr txBox="1"/>
      </xdr:nvSpPr>
      <xdr:spPr>
        <a:xfrm>
          <a:off x="22199600" y="10990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108458</xdr:rowOff>
    </xdr:from>
    <xdr:to>
      <xdr:col>112</xdr:col>
      <xdr:colOff>38100</xdr:colOff>
      <xdr:row>65</xdr:row>
      <xdr:rowOff>38608</xdr:rowOff>
    </xdr:to>
    <xdr:sp macro="" textlink="">
      <xdr:nvSpPr>
        <xdr:cNvPr id="633" name="楕円 632"/>
        <xdr:cNvSpPr/>
      </xdr:nvSpPr>
      <xdr:spPr>
        <a:xfrm>
          <a:off x="21272500" y="1108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153162</xdr:rowOff>
    </xdr:from>
    <xdr:to>
      <xdr:col>116</xdr:col>
      <xdr:colOff>63500</xdr:colOff>
      <xdr:row>64</xdr:row>
      <xdr:rowOff>159258</xdr:rowOff>
    </xdr:to>
    <xdr:cxnSp macro="">
      <xdr:nvCxnSpPr>
        <xdr:cNvPr id="634" name="直線コネクタ 633"/>
        <xdr:cNvCxnSpPr/>
      </xdr:nvCxnSpPr>
      <xdr:spPr>
        <a:xfrm flipV="1">
          <a:off x="21323300" y="11125962"/>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73978</xdr:rowOff>
    </xdr:from>
    <xdr:to>
      <xdr:col>107</xdr:col>
      <xdr:colOff>101600</xdr:colOff>
      <xdr:row>59</xdr:row>
      <xdr:rowOff>4128</xdr:rowOff>
    </xdr:to>
    <xdr:sp macro="" textlink="">
      <xdr:nvSpPr>
        <xdr:cNvPr id="635" name="楕円 634"/>
        <xdr:cNvSpPr/>
      </xdr:nvSpPr>
      <xdr:spPr>
        <a:xfrm>
          <a:off x="20383500" y="1001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124778</xdr:rowOff>
    </xdr:from>
    <xdr:to>
      <xdr:col>111</xdr:col>
      <xdr:colOff>177800</xdr:colOff>
      <xdr:row>64</xdr:row>
      <xdr:rowOff>159258</xdr:rowOff>
    </xdr:to>
    <xdr:cxnSp macro="">
      <xdr:nvCxnSpPr>
        <xdr:cNvPr id="636" name="直線コネクタ 635"/>
        <xdr:cNvCxnSpPr/>
      </xdr:nvCxnSpPr>
      <xdr:spPr>
        <a:xfrm>
          <a:off x="20434300" y="10068878"/>
          <a:ext cx="889000" cy="106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89027</xdr:rowOff>
    </xdr:from>
    <xdr:to>
      <xdr:col>102</xdr:col>
      <xdr:colOff>165100</xdr:colOff>
      <xdr:row>63</xdr:row>
      <xdr:rowOff>19177</xdr:rowOff>
    </xdr:to>
    <xdr:sp macro="" textlink="">
      <xdr:nvSpPr>
        <xdr:cNvPr id="637" name="楕円 636"/>
        <xdr:cNvSpPr/>
      </xdr:nvSpPr>
      <xdr:spPr>
        <a:xfrm>
          <a:off x="19494500" y="1071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124778</xdr:rowOff>
    </xdr:from>
    <xdr:to>
      <xdr:col>107</xdr:col>
      <xdr:colOff>50800</xdr:colOff>
      <xdr:row>62</xdr:row>
      <xdr:rowOff>139827</xdr:rowOff>
    </xdr:to>
    <xdr:cxnSp macro="">
      <xdr:nvCxnSpPr>
        <xdr:cNvPr id="638" name="直線コネクタ 637"/>
        <xdr:cNvCxnSpPr/>
      </xdr:nvCxnSpPr>
      <xdr:spPr>
        <a:xfrm flipV="1">
          <a:off x="19545300" y="10068878"/>
          <a:ext cx="889000" cy="700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61612</xdr:rowOff>
    </xdr:from>
    <xdr:ext cx="469744" cy="259045"/>
    <xdr:sp macro="" textlink="">
      <xdr:nvSpPr>
        <xdr:cNvPr id="639" name="n_1aveValue【学校施設】&#10;一人当たり面積"/>
        <xdr:cNvSpPr txBox="1"/>
      </xdr:nvSpPr>
      <xdr:spPr>
        <a:xfrm>
          <a:off x="21075727" y="1052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86695</xdr:rowOff>
    </xdr:from>
    <xdr:ext cx="469744" cy="259045"/>
    <xdr:sp macro="" textlink="">
      <xdr:nvSpPr>
        <xdr:cNvPr id="640" name="n_2aveValue【学校施設】&#10;一人当たり面積"/>
        <xdr:cNvSpPr txBox="1"/>
      </xdr:nvSpPr>
      <xdr:spPr>
        <a:xfrm>
          <a:off x="20199427" y="10888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72979</xdr:rowOff>
    </xdr:from>
    <xdr:ext cx="469744" cy="259045"/>
    <xdr:sp macro="" textlink="">
      <xdr:nvSpPr>
        <xdr:cNvPr id="641" name="n_3aveValue【学校施設】&#10;一人当たり面積"/>
        <xdr:cNvSpPr txBox="1"/>
      </xdr:nvSpPr>
      <xdr:spPr>
        <a:xfrm>
          <a:off x="19310427" y="10874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65</xdr:row>
      <xdr:rowOff>29735</xdr:rowOff>
    </xdr:from>
    <xdr:ext cx="469744" cy="259045"/>
    <xdr:sp macro="" textlink="">
      <xdr:nvSpPr>
        <xdr:cNvPr id="642" name="n_1mainValue【学校施設】&#10;一人当たり面積"/>
        <xdr:cNvSpPr txBox="1"/>
      </xdr:nvSpPr>
      <xdr:spPr>
        <a:xfrm>
          <a:off x="21075727" y="11173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20655</xdr:rowOff>
    </xdr:from>
    <xdr:ext cx="469744" cy="259045"/>
    <xdr:sp macro="" textlink="">
      <xdr:nvSpPr>
        <xdr:cNvPr id="643" name="n_2mainValue【学校施設】&#10;一人当たり面積"/>
        <xdr:cNvSpPr txBox="1"/>
      </xdr:nvSpPr>
      <xdr:spPr>
        <a:xfrm>
          <a:off x="20199427" y="979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35704</xdr:rowOff>
    </xdr:from>
    <xdr:ext cx="469744" cy="259045"/>
    <xdr:sp macro="" textlink="">
      <xdr:nvSpPr>
        <xdr:cNvPr id="644" name="n_3mainValue【学校施設】&#10;一人当たり面積"/>
        <xdr:cNvSpPr txBox="1"/>
      </xdr:nvSpPr>
      <xdr:spPr>
        <a:xfrm>
          <a:off x="19310427" y="1049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45" name="正方形/長方形 64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46" name="正方形/長方形 64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47" name="正方形/長方形 64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48" name="正方形/長方形 64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49" name="正方形/長方形 64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50" name="正方形/長方形 64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51" name="正方形/長方形 65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2" name="正方形/長方形 65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53" name="正方形/長方形 65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4" name="正方形/長方形 65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5" name="正方形/長方形 65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6" name="正方形/長方形 65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7" name="正方形/長方形 65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8" name="正方形/長方形 65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9" name="正方形/長方形 65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0" name="正方形/長方形 65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61" name="正方形/長方形 66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62" name="正方形/長方形 66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63" name="正方形/長方形 66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64" name="正方形/長方形 66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65" name="正方形/長方形 66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66" name="正方形/長方形 66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67" name="正方形/長方形 66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8" name="正方形/長方形 66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9" name="テキスト ボックス 66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70" name="直線コネクタ 66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71" name="直線コネクタ 67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72" name="テキスト ボックス 671"/>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73" name="直線コネクタ 67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74" name="テキスト ボックス 67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75" name="直線コネクタ 67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76" name="テキスト ボックス 67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77" name="直線コネクタ 67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78" name="テキスト ボックス 67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79" name="直線コネクタ 67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80" name="テキスト ボックス 67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81" name="直線コネクタ 68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82" name="テキスト ボックス 681"/>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83" name="直線コネクタ 68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84" name="テキスト ボックス 68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8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105592</xdr:rowOff>
    </xdr:to>
    <xdr:cxnSp macro="">
      <xdr:nvCxnSpPr>
        <xdr:cNvPr id="686" name="直線コネクタ 685"/>
        <xdr:cNvCxnSpPr/>
      </xdr:nvCxnSpPr>
      <xdr:spPr>
        <a:xfrm flipV="1">
          <a:off x="16318864" y="17090571"/>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109419</xdr:rowOff>
    </xdr:from>
    <xdr:ext cx="340478" cy="259045"/>
    <xdr:sp macro="" textlink="">
      <xdr:nvSpPr>
        <xdr:cNvPr id="687" name="【公民館】&#10;有形固定資産減価償却率最小値テキスト"/>
        <xdr:cNvSpPr txBox="1"/>
      </xdr:nvSpPr>
      <xdr:spPr>
        <a:xfrm>
          <a:off x="16357600" y="186260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105592</xdr:rowOff>
    </xdr:from>
    <xdr:to>
      <xdr:col>86</xdr:col>
      <xdr:colOff>25400</xdr:colOff>
      <xdr:row>108</xdr:row>
      <xdr:rowOff>105592</xdr:rowOff>
    </xdr:to>
    <xdr:cxnSp macro="">
      <xdr:nvCxnSpPr>
        <xdr:cNvPr id="688" name="直線コネクタ 687"/>
        <xdr:cNvCxnSpPr/>
      </xdr:nvCxnSpPr>
      <xdr:spPr>
        <a:xfrm>
          <a:off x="16230600" y="1862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89"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90" name="直線コネクタ 689"/>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108693</xdr:rowOff>
    </xdr:from>
    <xdr:ext cx="405111" cy="259045"/>
    <xdr:sp macro="" textlink="">
      <xdr:nvSpPr>
        <xdr:cNvPr id="691" name="【公民館】&#10;有形固定資産減価償却率平均値テキスト"/>
        <xdr:cNvSpPr txBox="1"/>
      </xdr:nvSpPr>
      <xdr:spPr>
        <a:xfrm>
          <a:off x="16357600" y="174251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85816</xdr:rowOff>
    </xdr:from>
    <xdr:to>
      <xdr:col>85</xdr:col>
      <xdr:colOff>177800</xdr:colOff>
      <xdr:row>103</xdr:row>
      <xdr:rowOff>15966</xdr:rowOff>
    </xdr:to>
    <xdr:sp macro="" textlink="">
      <xdr:nvSpPr>
        <xdr:cNvPr id="692" name="フローチャート: 判断 691"/>
        <xdr:cNvSpPr/>
      </xdr:nvSpPr>
      <xdr:spPr>
        <a:xfrm>
          <a:off x="16268700" y="1757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69487</xdr:rowOff>
    </xdr:from>
    <xdr:to>
      <xdr:col>81</xdr:col>
      <xdr:colOff>101600</xdr:colOff>
      <xdr:row>102</xdr:row>
      <xdr:rowOff>171087</xdr:rowOff>
    </xdr:to>
    <xdr:sp macro="" textlink="">
      <xdr:nvSpPr>
        <xdr:cNvPr id="693" name="フローチャート: 判断 692"/>
        <xdr:cNvSpPr/>
      </xdr:nvSpPr>
      <xdr:spPr>
        <a:xfrm>
          <a:off x="15430500" y="1755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61323</xdr:rowOff>
    </xdr:from>
    <xdr:to>
      <xdr:col>76</xdr:col>
      <xdr:colOff>165100</xdr:colOff>
      <xdr:row>102</xdr:row>
      <xdr:rowOff>162923</xdr:rowOff>
    </xdr:to>
    <xdr:sp macro="" textlink="">
      <xdr:nvSpPr>
        <xdr:cNvPr id="694" name="フローチャート: 判断 693"/>
        <xdr:cNvSpPr/>
      </xdr:nvSpPr>
      <xdr:spPr>
        <a:xfrm>
          <a:off x="14541500" y="17549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128270</xdr:rowOff>
    </xdr:from>
    <xdr:to>
      <xdr:col>72</xdr:col>
      <xdr:colOff>38100</xdr:colOff>
      <xdr:row>103</xdr:row>
      <xdr:rowOff>58420</xdr:rowOff>
    </xdr:to>
    <xdr:sp macro="" textlink="">
      <xdr:nvSpPr>
        <xdr:cNvPr id="695" name="フローチャート: 判断 694"/>
        <xdr:cNvSpPr/>
      </xdr:nvSpPr>
      <xdr:spPr>
        <a:xfrm>
          <a:off x="1365250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96" name="テキスト ボックス 69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97" name="テキスト ボックス 69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98" name="テキスト ボックス 69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99" name="テキスト ボックス 69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00" name="テキスト ボックス 69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131536</xdr:rowOff>
    </xdr:from>
    <xdr:to>
      <xdr:col>85</xdr:col>
      <xdr:colOff>177800</xdr:colOff>
      <xdr:row>103</xdr:row>
      <xdr:rowOff>61686</xdr:rowOff>
    </xdr:to>
    <xdr:sp macro="" textlink="">
      <xdr:nvSpPr>
        <xdr:cNvPr id="701" name="楕円 700"/>
        <xdr:cNvSpPr/>
      </xdr:nvSpPr>
      <xdr:spPr>
        <a:xfrm>
          <a:off x="16268700" y="1761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109963</xdr:rowOff>
    </xdr:from>
    <xdr:ext cx="405111" cy="259045"/>
    <xdr:sp macro="" textlink="">
      <xdr:nvSpPr>
        <xdr:cNvPr id="702" name="【公民館】&#10;有形固定資産減価償却率該当値テキスト"/>
        <xdr:cNvSpPr txBox="1"/>
      </xdr:nvSpPr>
      <xdr:spPr>
        <a:xfrm>
          <a:off x="16357600" y="17597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110308</xdr:rowOff>
    </xdr:from>
    <xdr:to>
      <xdr:col>81</xdr:col>
      <xdr:colOff>101600</xdr:colOff>
      <xdr:row>103</xdr:row>
      <xdr:rowOff>40458</xdr:rowOff>
    </xdr:to>
    <xdr:sp macro="" textlink="">
      <xdr:nvSpPr>
        <xdr:cNvPr id="703" name="楕円 702"/>
        <xdr:cNvSpPr/>
      </xdr:nvSpPr>
      <xdr:spPr>
        <a:xfrm>
          <a:off x="15430500" y="1759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161108</xdr:rowOff>
    </xdr:from>
    <xdr:to>
      <xdr:col>85</xdr:col>
      <xdr:colOff>127000</xdr:colOff>
      <xdr:row>103</xdr:row>
      <xdr:rowOff>10886</xdr:rowOff>
    </xdr:to>
    <xdr:cxnSp macro="">
      <xdr:nvCxnSpPr>
        <xdr:cNvPr id="704" name="直線コネクタ 703"/>
        <xdr:cNvCxnSpPr/>
      </xdr:nvCxnSpPr>
      <xdr:spPr>
        <a:xfrm>
          <a:off x="15481300" y="17649008"/>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907</xdr:rowOff>
    </xdr:from>
    <xdr:to>
      <xdr:col>76</xdr:col>
      <xdr:colOff>165100</xdr:colOff>
      <xdr:row>103</xdr:row>
      <xdr:rowOff>102507</xdr:rowOff>
    </xdr:to>
    <xdr:sp macro="" textlink="">
      <xdr:nvSpPr>
        <xdr:cNvPr id="705" name="楕円 704"/>
        <xdr:cNvSpPr/>
      </xdr:nvSpPr>
      <xdr:spPr>
        <a:xfrm>
          <a:off x="14541500" y="1766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161108</xdr:rowOff>
    </xdr:from>
    <xdr:to>
      <xdr:col>81</xdr:col>
      <xdr:colOff>50800</xdr:colOff>
      <xdr:row>103</xdr:row>
      <xdr:rowOff>51707</xdr:rowOff>
    </xdr:to>
    <xdr:cxnSp macro="">
      <xdr:nvCxnSpPr>
        <xdr:cNvPr id="706" name="直線コネクタ 705"/>
        <xdr:cNvCxnSpPr/>
      </xdr:nvCxnSpPr>
      <xdr:spPr>
        <a:xfrm flipV="1">
          <a:off x="14592300" y="17649008"/>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120106</xdr:rowOff>
    </xdr:from>
    <xdr:to>
      <xdr:col>72</xdr:col>
      <xdr:colOff>38100</xdr:colOff>
      <xdr:row>100</xdr:row>
      <xdr:rowOff>50256</xdr:rowOff>
    </xdr:to>
    <xdr:sp macro="" textlink="">
      <xdr:nvSpPr>
        <xdr:cNvPr id="707" name="楕円 706"/>
        <xdr:cNvSpPr/>
      </xdr:nvSpPr>
      <xdr:spPr>
        <a:xfrm>
          <a:off x="13652500" y="1709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99</xdr:row>
      <xdr:rowOff>170906</xdr:rowOff>
    </xdr:from>
    <xdr:to>
      <xdr:col>76</xdr:col>
      <xdr:colOff>114300</xdr:colOff>
      <xdr:row>103</xdr:row>
      <xdr:rowOff>51707</xdr:rowOff>
    </xdr:to>
    <xdr:cxnSp macro="">
      <xdr:nvCxnSpPr>
        <xdr:cNvPr id="708" name="直線コネクタ 707"/>
        <xdr:cNvCxnSpPr/>
      </xdr:nvCxnSpPr>
      <xdr:spPr>
        <a:xfrm>
          <a:off x="13703300" y="17144456"/>
          <a:ext cx="889000" cy="566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16164</xdr:rowOff>
    </xdr:from>
    <xdr:ext cx="405111" cy="259045"/>
    <xdr:sp macro="" textlink="">
      <xdr:nvSpPr>
        <xdr:cNvPr id="709" name="n_1aveValue【公民館】&#10;有形固定資産減価償却率"/>
        <xdr:cNvSpPr txBox="1"/>
      </xdr:nvSpPr>
      <xdr:spPr>
        <a:xfrm>
          <a:off x="15266044" y="1733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8000</xdr:rowOff>
    </xdr:from>
    <xdr:ext cx="405111" cy="259045"/>
    <xdr:sp macro="" textlink="">
      <xdr:nvSpPr>
        <xdr:cNvPr id="710" name="n_2aveValue【公民館】&#10;有形固定資産減価償却率"/>
        <xdr:cNvSpPr txBox="1"/>
      </xdr:nvSpPr>
      <xdr:spPr>
        <a:xfrm>
          <a:off x="14389744" y="1732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49547</xdr:rowOff>
    </xdr:from>
    <xdr:ext cx="405111" cy="259045"/>
    <xdr:sp macro="" textlink="">
      <xdr:nvSpPr>
        <xdr:cNvPr id="711" name="n_3aveValue【公民館】&#10;有形固定資産減価償却率"/>
        <xdr:cNvSpPr txBox="1"/>
      </xdr:nvSpPr>
      <xdr:spPr>
        <a:xfrm>
          <a:off x="13500744" y="1770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31585</xdr:rowOff>
    </xdr:from>
    <xdr:ext cx="405111" cy="259045"/>
    <xdr:sp macro="" textlink="">
      <xdr:nvSpPr>
        <xdr:cNvPr id="712" name="n_1mainValue【公民館】&#10;有形固定資産減価償却率"/>
        <xdr:cNvSpPr txBox="1"/>
      </xdr:nvSpPr>
      <xdr:spPr>
        <a:xfrm>
          <a:off x="15266044" y="17690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93634</xdr:rowOff>
    </xdr:from>
    <xdr:ext cx="405111" cy="259045"/>
    <xdr:sp macro="" textlink="">
      <xdr:nvSpPr>
        <xdr:cNvPr id="713" name="n_2mainValue【公民館】&#10;有形固定資産減価償却率"/>
        <xdr:cNvSpPr txBox="1"/>
      </xdr:nvSpPr>
      <xdr:spPr>
        <a:xfrm>
          <a:off x="14389744" y="17752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66783</xdr:rowOff>
    </xdr:from>
    <xdr:ext cx="405111" cy="259045"/>
    <xdr:sp macro="" textlink="">
      <xdr:nvSpPr>
        <xdr:cNvPr id="714" name="n_3mainValue【公民館】&#10;有形固定資産減価償却率"/>
        <xdr:cNvSpPr txBox="1"/>
      </xdr:nvSpPr>
      <xdr:spPr>
        <a:xfrm>
          <a:off x="13500744" y="16868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15" name="正方形/長方形 71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16" name="正方形/長方形 71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7" name="正方形/長方形 71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8" name="正方形/長方形 71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9" name="正方形/長方形 71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20" name="正方形/長方形 71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21" name="正方形/長方形 72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22" name="正方形/長方形 72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23" name="テキスト ボックス 72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24" name="直線コネクタ 72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25" name="直線コネクタ 72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26" name="テキスト ボックス 72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27" name="直線コネクタ 72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28" name="テキスト ボックス 72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29" name="直線コネクタ 72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30" name="テキスト ボックス 72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31" name="直線コネクタ 73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32" name="テキスト ボックス 73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33" name="直線コネクタ 73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34" name="テキスト ボックス 73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35" name="直線コネクタ 73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36" name="テキスト ボックス 73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3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17526</xdr:rowOff>
    </xdr:from>
    <xdr:to>
      <xdr:col>116</xdr:col>
      <xdr:colOff>62864</xdr:colOff>
      <xdr:row>108</xdr:row>
      <xdr:rowOff>131063</xdr:rowOff>
    </xdr:to>
    <xdr:cxnSp macro="">
      <xdr:nvCxnSpPr>
        <xdr:cNvPr id="738" name="直線コネクタ 737"/>
        <xdr:cNvCxnSpPr/>
      </xdr:nvCxnSpPr>
      <xdr:spPr>
        <a:xfrm flipV="1">
          <a:off x="22160864" y="17333976"/>
          <a:ext cx="0" cy="1313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134890</xdr:rowOff>
    </xdr:from>
    <xdr:ext cx="469744" cy="259045"/>
    <xdr:sp macro="" textlink="">
      <xdr:nvSpPr>
        <xdr:cNvPr id="739" name="【公民館】&#10;一人当たり面積最小値テキスト"/>
        <xdr:cNvSpPr txBox="1"/>
      </xdr:nvSpPr>
      <xdr:spPr>
        <a:xfrm>
          <a:off x="22199600" y="186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131063</xdr:rowOff>
    </xdr:from>
    <xdr:to>
      <xdr:col>116</xdr:col>
      <xdr:colOff>152400</xdr:colOff>
      <xdr:row>108</xdr:row>
      <xdr:rowOff>131063</xdr:rowOff>
    </xdr:to>
    <xdr:cxnSp macro="">
      <xdr:nvCxnSpPr>
        <xdr:cNvPr id="740" name="直線コネクタ 739"/>
        <xdr:cNvCxnSpPr/>
      </xdr:nvCxnSpPr>
      <xdr:spPr>
        <a:xfrm>
          <a:off x="22072600" y="1864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135653</xdr:rowOff>
    </xdr:from>
    <xdr:ext cx="469744" cy="259045"/>
    <xdr:sp macro="" textlink="">
      <xdr:nvSpPr>
        <xdr:cNvPr id="741" name="【公民館】&#10;一人当たり面積最大値テキスト"/>
        <xdr:cNvSpPr txBox="1"/>
      </xdr:nvSpPr>
      <xdr:spPr>
        <a:xfrm>
          <a:off x="22199600" y="1710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17526</xdr:rowOff>
    </xdr:from>
    <xdr:to>
      <xdr:col>116</xdr:col>
      <xdr:colOff>152400</xdr:colOff>
      <xdr:row>101</xdr:row>
      <xdr:rowOff>17526</xdr:rowOff>
    </xdr:to>
    <xdr:cxnSp macro="">
      <xdr:nvCxnSpPr>
        <xdr:cNvPr id="742" name="直線コネクタ 741"/>
        <xdr:cNvCxnSpPr/>
      </xdr:nvCxnSpPr>
      <xdr:spPr>
        <a:xfrm>
          <a:off x="22072600" y="17333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60214</xdr:rowOff>
    </xdr:from>
    <xdr:ext cx="469744" cy="259045"/>
    <xdr:sp macro="" textlink="">
      <xdr:nvSpPr>
        <xdr:cNvPr id="743" name="【公民館】&#10;一人当たり面積平均値テキスト"/>
        <xdr:cNvSpPr txBox="1"/>
      </xdr:nvSpPr>
      <xdr:spPr>
        <a:xfrm>
          <a:off x="22199600" y="18233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81787</xdr:rowOff>
    </xdr:from>
    <xdr:to>
      <xdr:col>116</xdr:col>
      <xdr:colOff>114300</xdr:colOff>
      <xdr:row>107</xdr:row>
      <xdr:rowOff>11937</xdr:rowOff>
    </xdr:to>
    <xdr:sp macro="" textlink="">
      <xdr:nvSpPr>
        <xdr:cNvPr id="744" name="フローチャート: 判断 743"/>
        <xdr:cNvSpPr/>
      </xdr:nvSpPr>
      <xdr:spPr>
        <a:xfrm>
          <a:off x="22110700" y="182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102363</xdr:rowOff>
    </xdr:from>
    <xdr:to>
      <xdr:col>112</xdr:col>
      <xdr:colOff>38100</xdr:colOff>
      <xdr:row>107</xdr:row>
      <xdr:rowOff>32513</xdr:rowOff>
    </xdr:to>
    <xdr:sp macro="" textlink="">
      <xdr:nvSpPr>
        <xdr:cNvPr id="745" name="フローチャート: 判断 744"/>
        <xdr:cNvSpPr/>
      </xdr:nvSpPr>
      <xdr:spPr>
        <a:xfrm>
          <a:off x="21272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74168</xdr:rowOff>
    </xdr:from>
    <xdr:to>
      <xdr:col>107</xdr:col>
      <xdr:colOff>101600</xdr:colOff>
      <xdr:row>107</xdr:row>
      <xdr:rowOff>4318</xdr:rowOff>
    </xdr:to>
    <xdr:sp macro="" textlink="">
      <xdr:nvSpPr>
        <xdr:cNvPr id="746" name="フローチャート: 判断 745"/>
        <xdr:cNvSpPr/>
      </xdr:nvSpPr>
      <xdr:spPr>
        <a:xfrm>
          <a:off x="20383500" y="1824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46737</xdr:rowOff>
    </xdr:from>
    <xdr:to>
      <xdr:col>102</xdr:col>
      <xdr:colOff>165100</xdr:colOff>
      <xdr:row>106</xdr:row>
      <xdr:rowOff>148337</xdr:rowOff>
    </xdr:to>
    <xdr:sp macro="" textlink="">
      <xdr:nvSpPr>
        <xdr:cNvPr id="747" name="フローチャート: 判断 746"/>
        <xdr:cNvSpPr/>
      </xdr:nvSpPr>
      <xdr:spPr>
        <a:xfrm>
          <a:off x="19494500" y="1822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8" name="テキスト ボックス 74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9" name="テキスト ボックス 74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50" name="テキスト ボックス 74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51" name="テキスト ボックス 75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52" name="テキスト ボックス 75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95504</xdr:rowOff>
    </xdr:from>
    <xdr:to>
      <xdr:col>116</xdr:col>
      <xdr:colOff>114300</xdr:colOff>
      <xdr:row>104</xdr:row>
      <xdr:rowOff>25654</xdr:rowOff>
    </xdr:to>
    <xdr:sp macro="" textlink="">
      <xdr:nvSpPr>
        <xdr:cNvPr id="753" name="楕円 752"/>
        <xdr:cNvSpPr/>
      </xdr:nvSpPr>
      <xdr:spPr>
        <a:xfrm>
          <a:off x="22110700" y="1775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118381</xdr:rowOff>
    </xdr:from>
    <xdr:ext cx="469744" cy="259045"/>
    <xdr:sp macro="" textlink="">
      <xdr:nvSpPr>
        <xdr:cNvPr id="754" name="【公民館】&#10;一人当たり面積該当値テキスト"/>
        <xdr:cNvSpPr txBox="1"/>
      </xdr:nvSpPr>
      <xdr:spPr>
        <a:xfrm>
          <a:off x="22199600" y="1760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113030</xdr:rowOff>
    </xdr:from>
    <xdr:to>
      <xdr:col>112</xdr:col>
      <xdr:colOff>38100</xdr:colOff>
      <xdr:row>104</xdr:row>
      <xdr:rowOff>43180</xdr:rowOff>
    </xdr:to>
    <xdr:sp macro="" textlink="">
      <xdr:nvSpPr>
        <xdr:cNvPr id="755" name="楕円 754"/>
        <xdr:cNvSpPr/>
      </xdr:nvSpPr>
      <xdr:spPr>
        <a:xfrm>
          <a:off x="21272500" y="1777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146304</xdr:rowOff>
    </xdr:from>
    <xdr:to>
      <xdr:col>116</xdr:col>
      <xdr:colOff>63500</xdr:colOff>
      <xdr:row>103</xdr:row>
      <xdr:rowOff>163830</xdr:rowOff>
    </xdr:to>
    <xdr:cxnSp macro="">
      <xdr:nvCxnSpPr>
        <xdr:cNvPr id="756" name="直線コネクタ 755"/>
        <xdr:cNvCxnSpPr/>
      </xdr:nvCxnSpPr>
      <xdr:spPr>
        <a:xfrm flipV="1">
          <a:off x="21323300" y="17805654"/>
          <a:ext cx="8382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55880</xdr:rowOff>
    </xdr:from>
    <xdr:to>
      <xdr:col>107</xdr:col>
      <xdr:colOff>101600</xdr:colOff>
      <xdr:row>104</xdr:row>
      <xdr:rowOff>157480</xdr:rowOff>
    </xdr:to>
    <xdr:sp macro="" textlink="">
      <xdr:nvSpPr>
        <xdr:cNvPr id="757" name="楕円 756"/>
        <xdr:cNvSpPr/>
      </xdr:nvSpPr>
      <xdr:spPr>
        <a:xfrm>
          <a:off x="20383500" y="178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163830</xdr:rowOff>
    </xdr:from>
    <xdr:to>
      <xdr:col>111</xdr:col>
      <xdr:colOff>177800</xdr:colOff>
      <xdr:row>104</xdr:row>
      <xdr:rowOff>106680</xdr:rowOff>
    </xdr:to>
    <xdr:cxnSp macro="">
      <xdr:nvCxnSpPr>
        <xdr:cNvPr id="758" name="直線コネクタ 757"/>
        <xdr:cNvCxnSpPr/>
      </xdr:nvCxnSpPr>
      <xdr:spPr>
        <a:xfrm flipV="1">
          <a:off x="20434300" y="178231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20065</xdr:rowOff>
    </xdr:from>
    <xdr:to>
      <xdr:col>102</xdr:col>
      <xdr:colOff>165100</xdr:colOff>
      <xdr:row>104</xdr:row>
      <xdr:rowOff>121665</xdr:rowOff>
    </xdr:to>
    <xdr:sp macro="" textlink="">
      <xdr:nvSpPr>
        <xdr:cNvPr id="759" name="楕円 758"/>
        <xdr:cNvSpPr/>
      </xdr:nvSpPr>
      <xdr:spPr>
        <a:xfrm>
          <a:off x="19494500" y="1785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70865</xdr:rowOff>
    </xdr:from>
    <xdr:to>
      <xdr:col>107</xdr:col>
      <xdr:colOff>50800</xdr:colOff>
      <xdr:row>104</xdr:row>
      <xdr:rowOff>106680</xdr:rowOff>
    </xdr:to>
    <xdr:cxnSp macro="">
      <xdr:nvCxnSpPr>
        <xdr:cNvPr id="760" name="直線コネクタ 759"/>
        <xdr:cNvCxnSpPr/>
      </xdr:nvCxnSpPr>
      <xdr:spPr>
        <a:xfrm>
          <a:off x="19545300" y="17901665"/>
          <a:ext cx="889000" cy="3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23640</xdr:rowOff>
    </xdr:from>
    <xdr:ext cx="469744" cy="259045"/>
    <xdr:sp macro="" textlink="">
      <xdr:nvSpPr>
        <xdr:cNvPr id="761" name="n_1aveValue【公民館】&#10;一人当たり面積"/>
        <xdr:cNvSpPr txBox="1"/>
      </xdr:nvSpPr>
      <xdr:spPr>
        <a:xfrm>
          <a:off x="21075727" y="1836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166895</xdr:rowOff>
    </xdr:from>
    <xdr:ext cx="469744" cy="259045"/>
    <xdr:sp macro="" textlink="">
      <xdr:nvSpPr>
        <xdr:cNvPr id="762" name="n_2aveValue【公民館】&#10;一人当たり面積"/>
        <xdr:cNvSpPr txBox="1"/>
      </xdr:nvSpPr>
      <xdr:spPr>
        <a:xfrm>
          <a:off x="20199427" y="18340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139464</xdr:rowOff>
    </xdr:from>
    <xdr:ext cx="469744" cy="259045"/>
    <xdr:sp macro="" textlink="">
      <xdr:nvSpPr>
        <xdr:cNvPr id="763" name="n_3aveValue【公民館】&#10;一人当たり面積"/>
        <xdr:cNvSpPr txBox="1"/>
      </xdr:nvSpPr>
      <xdr:spPr>
        <a:xfrm>
          <a:off x="19310427" y="18313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59707</xdr:rowOff>
    </xdr:from>
    <xdr:ext cx="469744" cy="259045"/>
    <xdr:sp macro="" textlink="">
      <xdr:nvSpPr>
        <xdr:cNvPr id="764" name="n_1mainValue【公民館】&#10;一人当たり面積"/>
        <xdr:cNvSpPr txBox="1"/>
      </xdr:nvSpPr>
      <xdr:spPr>
        <a:xfrm>
          <a:off x="21075727" y="1754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2557</xdr:rowOff>
    </xdr:from>
    <xdr:ext cx="469744" cy="259045"/>
    <xdr:sp macro="" textlink="">
      <xdr:nvSpPr>
        <xdr:cNvPr id="765" name="n_2mainValue【公民館】&#10;一人当たり面積"/>
        <xdr:cNvSpPr txBox="1"/>
      </xdr:nvSpPr>
      <xdr:spPr>
        <a:xfrm>
          <a:off x="20199427" y="1766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138192</xdr:rowOff>
    </xdr:from>
    <xdr:ext cx="469744" cy="259045"/>
    <xdr:sp macro="" textlink="">
      <xdr:nvSpPr>
        <xdr:cNvPr id="766" name="n_3mainValue【公民館】&#10;一人当たり面積"/>
        <xdr:cNvSpPr txBox="1"/>
      </xdr:nvSpPr>
      <xdr:spPr>
        <a:xfrm>
          <a:off x="19310427" y="1762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7" name="正方形/長方形 76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8" name="正方形/長方形 76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9" name="テキスト ボックス 76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○類似団体と比較して特に有形固定資産減価償却率が高くなっている施設は、港湾･漁港、公営住宅、認定こども園・幼稚園・保育所である。</a:t>
          </a:r>
        </a:p>
        <a:p>
          <a:r>
            <a:rPr kumimoji="1" lang="ja-JP" altLang="en-US" sz="1300">
              <a:latin typeface="ＭＳ Ｐゴシック" panose="020B0600070205080204" pitchFamily="50" charset="-128"/>
              <a:ea typeface="ＭＳ Ｐゴシック" panose="020B0600070205080204" pitchFamily="50" charset="-128"/>
            </a:rPr>
            <a:t>　港湾･漁港については、耐用年数を経過しているが機能保全計画に基づき、修繕や更新等を進めている。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公営住宅ついては、昭和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年から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年代に建設されており耐用年数の</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年を経過しつつあるためである。ただし、いずれの施設も耐震調査を完了しており、修繕も行っているので使用する上での問題はない。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認定こども園・幼稚園・保育所のうち保育所については、令和２年度から建替を行う予定である。</a:t>
          </a:r>
        </a:p>
        <a:p>
          <a:r>
            <a:rPr kumimoji="1" lang="ja-JP" altLang="en-US" sz="1300">
              <a:latin typeface="ＭＳ Ｐゴシック" panose="020B0600070205080204" pitchFamily="50" charset="-128"/>
              <a:ea typeface="ＭＳ Ｐゴシック" panose="020B0600070205080204" pitchFamily="50" charset="-128"/>
            </a:rPr>
            <a:t>　これからも、公共施設等総合管理計画に基づいて老朽化対策に取り組んでいくこととしている。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鹿児島県喜界町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7,097
7,054
56.82
7,470,082
6,841,341
358,164
3,752,937
6,655,534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4354</xdr:rowOff>
    </xdr:to>
    <xdr:cxnSp macro="">
      <xdr:nvCxnSpPr>
        <xdr:cNvPr id="57" name="直線コネクタ 56"/>
        <xdr:cNvCxnSpPr/>
      </xdr:nvCxnSpPr>
      <xdr:spPr>
        <a:xfrm flipV="1">
          <a:off x="4634865" y="566057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8181</xdr:rowOff>
    </xdr:from>
    <xdr:ext cx="340478" cy="259045"/>
    <xdr:sp macro="" textlink="">
      <xdr:nvSpPr>
        <xdr:cNvPr id="58" name="【図書館】&#10;有形固定資産減価償却率最小値テキスト"/>
        <xdr:cNvSpPr txBox="1"/>
      </xdr:nvSpPr>
      <xdr:spPr>
        <a:xfrm>
          <a:off x="4673600" y="72090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4354</xdr:rowOff>
    </xdr:from>
    <xdr:to>
      <xdr:col>24</xdr:col>
      <xdr:colOff>152400</xdr:colOff>
      <xdr:row>42</xdr:row>
      <xdr:rowOff>4354</xdr:rowOff>
    </xdr:to>
    <xdr:cxnSp macro="">
      <xdr:nvCxnSpPr>
        <xdr:cNvPr id="59" name="直線コネクタ 58"/>
        <xdr:cNvCxnSpPr/>
      </xdr:nvCxnSpPr>
      <xdr:spPr>
        <a:xfrm>
          <a:off x="4546600" y="720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131190</xdr:rowOff>
    </xdr:from>
    <xdr:ext cx="405111" cy="259045"/>
    <xdr:sp macro="" textlink="">
      <xdr:nvSpPr>
        <xdr:cNvPr id="62" name="【図書館】&#10;有形固定資産減価償却率平均値テキスト"/>
        <xdr:cNvSpPr txBox="1"/>
      </xdr:nvSpPr>
      <xdr:spPr>
        <a:xfrm>
          <a:off x="4673600" y="63033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152763</xdr:rowOff>
    </xdr:from>
    <xdr:to>
      <xdr:col>24</xdr:col>
      <xdr:colOff>114300</xdr:colOff>
      <xdr:row>37</xdr:row>
      <xdr:rowOff>82913</xdr:rowOff>
    </xdr:to>
    <xdr:sp macro="" textlink="">
      <xdr:nvSpPr>
        <xdr:cNvPr id="63" name="フローチャート: 判断 62"/>
        <xdr:cNvSpPr/>
      </xdr:nvSpPr>
      <xdr:spPr>
        <a:xfrm>
          <a:off x="4584700" y="632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123372</xdr:rowOff>
    </xdr:from>
    <xdr:to>
      <xdr:col>20</xdr:col>
      <xdr:colOff>38100</xdr:colOff>
      <xdr:row>37</xdr:row>
      <xdr:rowOff>53522</xdr:rowOff>
    </xdr:to>
    <xdr:sp macro="" textlink="">
      <xdr:nvSpPr>
        <xdr:cNvPr id="64" name="フローチャート: 判断 63"/>
        <xdr:cNvSpPr/>
      </xdr:nvSpPr>
      <xdr:spPr>
        <a:xfrm>
          <a:off x="3746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165826</xdr:rowOff>
    </xdr:from>
    <xdr:to>
      <xdr:col>15</xdr:col>
      <xdr:colOff>101600</xdr:colOff>
      <xdr:row>37</xdr:row>
      <xdr:rowOff>95976</xdr:rowOff>
    </xdr:to>
    <xdr:sp macro="" textlink="">
      <xdr:nvSpPr>
        <xdr:cNvPr id="65" name="フローチャート: 判断 64"/>
        <xdr:cNvSpPr/>
      </xdr:nvSpPr>
      <xdr:spPr>
        <a:xfrm>
          <a:off x="2857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907</xdr:rowOff>
    </xdr:from>
    <xdr:to>
      <xdr:col>10</xdr:col>
      <xdr:colOff>165100</xdr:colOff>
      <xdr:row>37</xdr:row>
      <xdr:rowOff>102507</xdr:rowOff>
    </xdr:to>
    <xdr:sp macro="" textlink="">
      <xdr:nvSpPr>
        <xdr:cNvPr id="66" name="フローチャート: 判断 65"/>
        <xdr:cNvSpPr/>
      </xdr:nvSpPr>
      <xdr:spPr>
        <a:xfrm>
          <a:off x="19685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131536</xdr:rowOff>
    </xdr:from>
    <xdr:to>
      <xdr:col>24</xdr:col>
      <xdr:colOff>114300</xdr:colOff>
      <xdr:row>36</xdr:row>
      <xdr:rowOff>61686</xdr:rowOff>
    </xdr:to>
    <xdr:sp macro="" textlink="">
      <xdr:nvSpPr>
        <xdr:cNvPr id="72" name="楕円 71"/>
        <xdr:cNvSpPr/>
      </xdr:nvSpPr>
      <xdr:spPr>
        <a:xfrm>
          <a:off x="4584700" y="613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154413</xdr:rowOff>
    </xdr:from>
    <xdr:ext cx="405111" cy="259045"/>
    <xdr:sp macro="" textlink="">
      <xdr:nvSpPr>
        <xdr:cNvPr id="73" name="【図書館】&#10;有形固定資産減価償却率該当値テキスト"/>
        <xdr:cNvSpPr txBox="1"/>
      </xdr:nvSpPr>
      <xdr:spPr>
        <a:xfrm>
          <a:off x="4673600" y="598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58057</xdr:rowOff>
    </xdr:from>
    <xdr:to>
      <xdr:col>20</xdr:col>
      <xdr:colOff>38100</xdr:colOff>
      <xdr:row>36</xdr:row>
      <xdr:rowOff>159657</xdr:rowOff>
    </xdr:to>
    <xdr:sp macro="" textlink="">
      <xdr:nvSpPr>
        <xdr:cNvPr id="74" name="楕円 73"/>
        <xdr:cNvSpPr/>
      </xdr:nvSpPr>
      <xdr:spPr>
        <a:xfrm>
          <a:off x="3746500" y="623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10886</xdr:rowOff>
    </xdr:from>
    <xdr:to>
      <xdr:col>24</xdr:col>
      <xdr:colOff>63500</xdr:colOff>
      <xdr:row>36</xdr:row>
      <xdr:rowOff>108857</xdr:rowOff>
    </xdr:to>
    <xdr:cxnSp macro="">
      <xdr:nvCxnSpPr>
        <xdr:cNvPr id="75" name="直線コネクタ 74"/>
        <xdr:cNvCxnSpPr/>
      </xdr:nvCxnSpPr>
      <xdr:spPr>
        <a:xfrm flipV="1">
          <a:off x="3797300" y="6183086"/>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58057</xdr:rowOff>
    </xdr:from>
    <xdr:to>
      <xdr:col>15</xdr:col>
      <xdr:colOff>101600</xdr:colOff>
      <xdr:row>36</xdr:row>
      <xdr:rowOff>159657</xdr:rowOff>
    </xdr:to>
    <xdr:sp macro="" textlink="">
      <xdr:nvSpPr>
        <xdr:cNvPr id="76" name="楕円 75"/>
        <xdr:cNvSpPr/>
      </xdr:nvSpPr>
      <xdr:spPr>
        <a:xfrm>
          <a:off x="2857500" y="623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108857</xdr:rowOff>
    </xdr:from>
    <xdr:to>
      <xdr:col>19</xdr:col>
      <xdr:colOff>177800</xdr:colOff>
      <xdr:row>36</xdr:row>
      <xdr:rowOff>108857</xdr:rowOff>
    </xdr:to>
    <xdr:cxnSp macro="">
      <xdr:nvCxnSpPr>
        <xdr:cNvPr id="77" name="直線コネクタ 76"/>
        <xdr:cNvCxnSpPr/>
      </xdr:nvCxnSpPr>
      <xdr:spPr>
        <a:xfrm>
          <a:off x="2908300" y="62810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123372</xdr:rowOff>
    </xdr:from>
    <xdr:to>
      <xdr:col>10</xdr:col>
      <xdr:colOff>165100</xdr:colOff>
      <xdr:row>37</xdr:row>
      <xdr:rowOff>53522</xdr:rowOff>
    </xdr:to>
    <xdr:sp macro="" textlink="">
      <xdr:nvSpPr>
        <xdr:cNvPr id="78" name="楕円 77"/>
        <xdr:cNvSpPr/>
      </xdr:nvSpPr>
      <xdr:spPr>
        <a:xfrm>
          <a:off x="1968500" y="629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108857</xdr:rowOff>
    </xdr:from>
    <xdr:to>
      <xdr:col>15</xdr:col>
      <xdr:colOff>50800</xdr:colOff>
      <xdr:row>37</xdr:row>
      <xdr:rowOff>2722</xdr:rowOff>
    </xdr:to>
    <xdr:cxnSp macro="">
      <xdr:nvCxnSpPr>
        <xdr:cNvPr id="79" name="直線コネクタ 78"/>
        <xdr:cNvCxnSpPr/>
      </xdr:nvCxnSpPr>
      <xdr:spPr>
        <a:xfrm flipV="1">
          <a:off x="2019300" y="62810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44649</xdr:rowOff>
    </xdr:from>
    <xdr:ext cx="405111" cy="259045"/>
    <xdr:sp macro="" textlink="">
      <xdr:nvSpPr>
        <xdr:cNvPr id="80" name="n_1aveValue【図書館】&#10;有形固定資産減価償却率"/>
        <xdr:cNvSpPr txBox="1"/>
      </xdr:nvSpPr>
      <xdr:spPr>
        <a:xfrm>
          <a:off x="35820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87103</xdr:rowOff>
    </xdr:from>
    <xdr:ext cx="405111" cy="259045"/>
    <xdr:sp macro="" textlink="">
      <xdr:nvSpPr>
        <xdr:cNvPr id="81" name="n_2aveValue【図書館】&#10;有形固定資産減価償却率"/>
        <xdr:cNvSpPr txBox="1"/>
      </xdr:nvSpPr>
      <xdr:spPr>
        <a:xfrm>
          <a:off x="2705744" y="643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93634</xdr:rowOff>
    </xdr:from>
    <xdr:ext cx="405111" cy="259045"/>
    <xdr:sp macro="" textlink="">
      <xdr:nvSpPr>
        <xdr:cNvPr id="82" name="n_3aveValue【図書館】&#10;有形固定資産減価償却率"/>
        <xdr:cNvSpPr txBox="1"/>
      </xdr:nvSpPr>
      <xdr:spPr>
        <a:xfrm>
          <a:off x="1816744" y="643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4734</xdr:rowOff>
    </xdr:from>
    <xdr:ext cx="405111" cy="259045"/>
    <xdr:sp macro="" textlink="">
      <xdr:nvSpPr>
        <xdr:cNvPr id="83" name="n_1mainValue【図書館】&#10;有形固定資産減価償却率"/>
        <xdr:cNvSpPr txBox="1"/>
      </xdr:nvSpPr>
      <xdr:spPr>
        <a:xfrm>
          <a:off x="3582044" y="600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4734</xdr:rowOff>
    </xdr:from>
    <xdr:ext cx="405111" cy="259045"/>
    <xdr:sp macro="" textlink="">
      <xdr:nvSpPr>
        <xdr:cNvPr id="84" name="n_2mainValue【図書館】&#10;有形固定資産減価償却率"/>
        <xdr:cNvSpPr txBox="1"/>
      </xdr:nvSpPr>
      <xdr:spPr>
        <a:xfrm>
          <a:off x="2705744" y="600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70049</xdr:rowOff>
    </xdr:from>
    <xdr:ext cx="405111" cy="259045"/>
    <xdr:sp macro="" textlink="">
      <xdr:nvSpPr>
        <xdr:cNvPr id="85" name="n_3mainValue【図書館】&#10;有形固定資産減価償却率"/>
        <xdr:cNvSpPr txBox="1"/>
      </xdr:nvSpPr>
      <xdr:spPr>
        <a:xfrm>
          <a:off x="1816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6" name="直線コネクタ 95"/>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7" name="テキスト ボックス 96"/>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8" name="直線コネクタ 97"/>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9" name="テキスト ボックス 98"/>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0" name="直線コネクタ 99"/>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1" name="テキスト ボックス 100"/>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2" name="直線コネクタ 101"/>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3" name="テキスト ボックス 102"/>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5" name="テキスト ボックス 10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101346</xdr:rowOff>
    </xdr:from>
    <xdr:to>
      <xdr:col>54</xdr:col>
      <xdr:colOff>189865</xdr:colOff>
      <xdr:row>41</xdr:row>
      <xdr:rowOff>69342</xdr:rowOff>
    </xdr:to>
    <xdr:cxnSp macro="">
      <xdr:nvCxnSpPr>
        <xdr:cNvPr id="107" name="直線コネクタ 106"/>
        <xdr:cNvCxnSpPr/>
      </xdr:nvCxnSpPr>
      <xdr:spPr>
        <a:xfrm flipV="1">
          <a:off x="10476865" y="5759196"/>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73169</xdr:rowOff>
    </xdr:from>
    <xdr:ext cx="469744" cy="259045"/>
    <xdr:sp macro="" textlink="">
      <xdr:nvSpPr>
        <xdr:cNvPr id="108" name="【図書館】&#10;一人当たり面積最小値テキスト"/>
        <xdr:cNvSpPr txBox="1"/>
      </xdr:nvSpPr>
      <xdr:spPr>
        <a:xfrm>
          <a:off x="10515600" y="710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69342</xdr:rowOff>
    </xdr:from>
    <xdr:to>
      <xdr:col>55</xdr:col>
      <xdr:colOff>88900</xdr:colOff>
      <xdr:row>41</xdr:row>
      <xdr:rowOff>69342</xdr:rowOff>
    </xdr:to>
    <xdr:cxnSp macro="">
      <xdr:nvCxnSpPr>
        <xdr:cNvPr id="109" name="直線コネクタ 108"/>
        <xdr:cNvCxnSpPr/>
      </xdr:nvCxnSpPr>
      <xdr:spPr>
        <a:xfrm>
          <a:off x="10388600" y="709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48023</xdr:rowOff>
    </xdr:from>
    <xdr:ext cx="469744" cy="259045"/>
    <xdr:sp macro="" textlink="">
      <xdr:nvSpPr>
        <xdr:cNvPr id="110" name="【図書館】&#10;一人当たり面積最大値テキスト"/>
        <xdr:cNvSpPr txBox="1"/>
      </xdr:nvSpPr>
      <xdr:spPr>
        <a:xfrm>
          <a:off x="10515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101346</xdr:rowOff>
    </xdr:from>
    <xdr:to>
      <xdr:col>55</xdr:col>
      <xdr:colOff>88900</xdr:colOff>
      <xdr:row>33</xdr:row>
      <xdr:rowOff>101346</xdr:rowOff>
    </xdr:to>
    <xdr:cxnSp macro="">
      <xdr:nvCxnSpPr>
        <xdr:cNvPr id="111" name="直線コネクタ 110"/>
        <xdr:cNvCxnSpPr/>
      </xdr:nvCxnSpPr>
      <xdr:spPr>
        <a:xfrm>
          <a:off x="10388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43705</xdr:rowOff>
    </xdr:from>
    <xdr:ext cx="469744" cy="259045"/>
    <xdr:sp macro="" textlink="">
      <xdr:nvSpPr>
        <xdr:cNvPr id="112" name="【図書館】&#10;一人当たり面積平均値テキスト"/>
        <xdr:cNvSpPr txBox="1"/>
      </xdr:nvSpPr>
      <xdr:spPr>
        <a:xfrm>
          <a:off x="10515600" y="63873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20828</xdr:rowOff>
    </xdr:from>
    <xdr:to>
      <xdr:col>55</xdr:col>
      <xdr:colOff>50800</xdr:colOff>
      <xdr:row>38</xdr:row>
      <xdr:rowOff>122428</xdr:rowOff>
    </xdr:to>
    <xdr:sp macro="" textlink="">
      <xdr:nvSpPr>
        <xdr:cNvPr id="113" name="フローチャート: 判断 112"/>
        <xdr:cNvSpPr/>
      </xdr:nvSpPr>
      <xdr:spPr>
        <a:xfrm>
          <a:off x="10426700" y="653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43688</xdr:rowOff>
    </xdr:from>
    <xdr:to>
      <xdr:col>50</xdr:col>
      <xdr:colOff>165100</xdr:colOff>
      <xdr:row>38</xdr:row>
      <xdr:rowOff>145288</xdr:rowOff>
    </xdr:to>
    <xdr:sp macro="" textlink="">
      <xdr:nvSpPr>
        <xdr:cNvPr id="114" name="フローチャート: 判断 113"/>
        <xdr:cNvSpPr/>
      </xdr:nvSpPr>
      <xdr:spPr>
        <a:xfrm>
          <a:off x="9588500" y="655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71120</xdr:rowOff>
    </xdr:from>
    <xdr:to>
      <xdr:col>46</xdr:col>
      <xdr:colOff>38100</xdr:colOff>
      <xdr:row>39</xdr:row>
      <xdr:rowOff>1270</xdr:rowOff>
    </xdr:to>
    <xdr:sp macro="" textlink="">
      <xdr:nvSpPr>
        <xdr:cNvPr id="115" name="フローチャート: 判断 114"/>
        <xdr:cNvSpPr/>
      </xdr:nvSpPr>
      <xdr:spPr>
        <a:xfrm>
          <a:off x="8699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50546</xdr:rowOff>
    </xdr:from>
    <xdr:to>
      <xdr:col>41</xdr:col>
      <xdr:colOff>101600</xdr:colOff>
      <xdr:row>37</xdr:row>
      <xdr:rowOff>152146</xdr:rowOff>
    </xdr:to>
    <xdr:sp macro="" textlink="">
      <xdr:nvSpPr>
        <xdr:cNvPr id="116" name="フローチャート: 判断 115"/>
        <xdr:cNvSpPr/>
      </xdr:nvSpPr>
      <xdr:spPr>
        <a:xfrm>
          <a:off x="7810500" y="639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22" name="楕円 121"/>
        <xdr:cNvSpPr/>
      </xdr:nvSpPr>
      <xdr:spPr>
        <a:xfrm>
          <a:off x="10426700" y="664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108983</xdr:rowOff>
    </xdr:from>
    <xdr:ext cx="469744" cy="259045"/>
    <xdr:sp macro="" textlink="">
      <xdr:nvSpPr>
        <xdr:cNvPr id="123" name="【図書館】&#10;一人当たり面積該当値テキスト"/>
        <xdr:cNvSpPr txBox="1"/>
      </xdr:nvSpPr>
      <xdr:spPr>
        <a:xfrm>
          <a:off x="10515600" y="662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139700</xdr:rowOff>
    </xdr:from>
    <xdr:to>
      <xdr:col>50</xdr:col>
      <xdr:colOff>165100</xdr:colOff>
      <xdr:row>39</xdr:row>
      <xdr:rowOff>69850</xdr:rowOff>
    </xdr:to>
    <xdr:sp macro="" textlink="">
      <xdr:nvSpPr>
        <xdr:cNvPr id="124" name="楕円 123"/>
        <xdr:cNvSpPr/>
      </xdr:nvSpPr>
      <xdr:spPr>
        <a:xfrm>
          <a:off x="9588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9906</xdr:rowOff>
    </xdr:from>
    <xdr:to>
      <xdr:col>55</xdr:col>
      <xdr:colOff>0</xdr:colOff>
      <xdr:row>39</xdr:row>
      <xdr:rowOff>19050</xdr:rowOff>
    </xdr:to>
    <xdr:cxnSp macro="">
      <xdr:nvCxnSpPr>
        <xdr:cNvPr id="125" name="直線コネクタ 124"/>
        <xdr:cNvCxnSpPr/>
      </xdr:nvCxnSpPr>
      <xdr:spPr>
        <a:xfrm flipV="1">
          <a:off x="9639300" y="66964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144272</xdr:rowOff>
    </xdr:from>
    <xdr:to>
      <xdr:col>46</xdr:col>
      <xdr:colOff>38100</xdr:colOff>
      <xdr:row>39</xdr:row>
      <xdr:rowOff>74422</xdr:rowOff>
    </xdr:to>
    <xdr:sp macro="" textlink="">
      <xdr:nvSpPr>
        <xdr:cNvPr id="126" name="楕円 125"/>
        <xdr:cNvSpPr/>
      </xdr:nvSpPr>
      <xdr:spPr>
        <a:xfrm>
          <a:off x="8699500" y="665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19050</xdr:rowOff>
    </xdr:from>
    <xdr:to>
      <xdr:col>50</xdr:col>
      <xdr:colOff>114300</xdr:colOff>
      <xdr:row>39</xdr:row>
      <xdr:rowOff>23622</xdr:rowOff>
    </xdr:to>
    <xdr:cxnSp macro="">
      <xdr:nvCxnSpPr>
        <xdr:cNvPr id="127" name="直線コネクタ 126"/>
        <xdr:cNvCxnSpPr/>
      </xdr:nvCxnSpPr>
      <xdr:spPr>
        <a:xfrm flipV="1">
          <a:off x="8750300" y="67056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153416</xdr:rowOff>
    </xdr:from>
    <xdr:to>
      <xdr:col>41</xdr:col>
      <xdr:colOff>101600</xdr:colOff>
      <xdr:row>39</xdr:row>
      <xdr:rowOff>83566</xdr:rowOff>
    </xdr:to>
    <xdr:sp macro="" textlink="">
      <xdr:nvSpPr>
        <xdr:cNvPr id="128" name="楕円 127"/>
        <xdr:cNvSpPr/>
      </xdr:nvSpPr>
      <xdr:spPr>
        <a:xfrm>
          <a:off x="7810500" y="666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23622</xdr:rowOff>
    </xdr:from>
    <xdr:to>
      <xdr:col>45</xdr:col>
      <xdr:colOff>177800</xdr:colOff>
      <xdr:row>39</xdr:row>
      <xdr:rowOff>32766</xdr:rowOff>
    </xdr:to>
    <xdr:cxnSp macro="">
      <xdr:nvCxnSpPr>
        <xdr:cNvPr id="129" name="直線コネクタ 128"/>
        <xdr:cNvCxnSpPr/>
      </xdr:nvCxnSpPr>
      <xdr:spPr>
        <a:xfrm flipV="1">
          <a:off x="7861300" y="67101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161815</xdr:rowOff>
    </xdr:from>
    <xdr:ext cx="469744" cy="259045"/>
    <xdr:sp macro="" textlink="">
      <xdr:nvSpPr>
        <xdr:cNvPr id="130" name="n_1aveValue【図書館】&#10;一人当たり面積"/>
        <xdr:cNvSpPr txBox="1"/>
      </xdr:nvSpPr>
      <xdr:spPr>
        <a:xfrm>
          <a:off x="9391727" y="633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17797</xdr:rowOff>
    </xdr:from>
    <xdr:ext cx="469744" cy="259045"/>
    <xdr:sp macro="" textlink="">
      <xdr:nvSpPr>
        <xdr:cNvPr id="131" name="n_2aveValue【図書館】&#10;一人当たり面積"/>
        <xdr:cNvSpPr txBox="1"/>
      </xdr:nvSpPr>
      <xdr:spPr>
        <a:xfrm>
          <a:off x="851542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168673</xdr:rowOff>
    </xdr:from>
    <xdr:ext cx="469744" cy="259045"/>
    <xdr:sp macro="" textlink="">
      <xdr:nvSpPr>
        <xdr:cNvPr id="132" name="n_3aveValue【図書館】&#10;一人当たり面積"/>
        <xdr:cNvSpPr txBox="1"/>
      </xdr:nvSpPr>
      <xdr:spPr>
        <a:xfrm>
          <a:off x="7626427" y="61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60977</xdr:rowOff>
    </xdr:from>
    <xdr:ext cx="469744" cy="259045"/>
    <xdr:sp macro="" textlink="">
      <xdr:nvSpPr>
        <xdr:cNvPr id="133" name="n_1mainValue【図書館】&#10;一人当たり面積"/>
        <xdr:cNvSpPr txBox="1"/>
      </xdr:nvSpPr>
      <xdr:spPr>
        <a:xfrm>
          <a:off x="9391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65549</xdr:rowOff>
    </xdr:from>
    <xdr:ext cx="469744" cy="259045"/>
    <xdr:sp macro="" textlink="">
      <xdr:nvSpPr>
        <xdr:cNvPr id="134" name="n_2mainValue【図書館】&#10;一人当たり面積"/>
        <xdr:cNvSpPr txBox="1"/>
      </xdr:nvSpPr>
      <xdr:spPr>
        <a:xfrm>
          <a:off x="8515427" y="675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74693</xdr:rowOff>
    </xdr:from>
    <xdr:ext cx="469744" cy="259045"/>
    <xdr:sp macro="" textlink="">
      <xdr:nvSpPr>
        <xdr:cNvPr id="135" name="n_3mainValue【図書館】&#10;一人当たり面積"/>
        <xdr:cNvSpPr txBox="1"/>
      </xdr:nvSpPr>
      <xdr:spPr>
        <a:xfrm>
          <a:off x="7626427" y="676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6" name="正方形/長方形 13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7" name="正方形/長方形 13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8" name="正方形/長方形 13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9" name="正方形/長方形 13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0" name="正方形/長方形 13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1" name="正方形/長方形 14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2" name="正方形/長方形 14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3" name="正方形/長方形 14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4" name="テキスト ボックス 14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5" name="直線コネクタ 14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6" name="直線コネクタ 145"/>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7" name="テキスト ボックス 146"/>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8" name="直線コネクタ 147"/>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9" name="テキスト ボックス 148"/>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0" name="直線コネクタ 149"/>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1" name="テキスト ボックス 150"/>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2" name="直線コネクタ 151"/>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3" name="テキスト ボックス 152"/>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4" name="直線コネクタ 153"/>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5" name="テキスト ボックス 154"/>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6" name="直線コネクタ 155"/>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7" name="テキスト ボックス 156"/>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8" name="直線コネクタ 15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9" name="テキスト ボックス 15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111034</xdr:rowOff>
    </xdr:to>
    <xdr:cxnSp macro="">
      <xdr:nvCxnSpPr>
        <xdr:cNvPr id="161" name="直線コネクタ 160"/>
        <xdr:cNvCxnSpPr/>
      </xdr:nvCxnSpPr>
      <xdr:spPr>
        <a:xfrm flipV="1">
          <a:off x="4634865" y="9470572"/>
          <a:ext cx="0" cy="1613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114861</xdr:rowOff>
    </xdr:from>
    <xdr:ext cx="340478" cy="259045"/>
    <xdr:sp macro="" textlink="">
      <xdr:nvSpPr>
        <xdr:cNvPr id="162" name="【体育館・プール】&#10;有形固定資産減価償却率最小値テキスト"/>
        <xdr:cNvSpPr txBox="1"/>
      </xdr:nvSpPr>
      <xdr:spPr>
        <a:xfrm>
          <a:off x="4673600" y="110876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111034</xdr:rowOff>
    </xdr:from>
    <xdr:to>
      <xdr:col>24</xdr:col>
      <xdr:colOff>152400</xdr:colOff>
      <xdr:row>64</xdr:row>
      <xdr:rowOff>111034</xdr:rowOff>
    </xdr:to>
    <xdr:cxnSp macro="">
      <xdr:nvCxnSpPr>
        <xdr:cNvPr id="163" name="直線コネクタ 162"/>
        <xdr:cNvCxnSpPr/>
      </xdr:nvCxnSpPr>
      <xdr:spPr>
        <a:xfrm>
          <a:off x="4546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64" name="【体育館・プー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65" name="直線コネクタ 164"/>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86014</xdr:rowOff>
    </xdr:from>
    <xdr:ext cx="405111" cy="259045"/>
    <xdr:sp macro="" textlink="">
      <xdr:nvSpPr>
        <xdr:cNvPr id="166" name="【体育館・プール】&#10;有形固定資産減価償却率平均値テキスト"/>
        <xdr:cNvSpPr txBox="1"/>
      </xdr:nvSpPr>
      <xdr:spPr>
        <a:xfrm>
          <a:off x="4673600" y="10030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107587</xdr:rowOff>
    </xdr:from>
    <xdr:to>
      <xdr:col>24</xdr:col>
      <xdr:colOff>114300</xdr:colOff>
      <xdr:row>59</xdr:row>
      <xdr:rowOff>37737</xdr:rowOff>
    </xdr:to>
    <xdr:sp macro="" textlink="">
      <xdr:nvSpPr>
        <xdr:cNvPr id="167" name="フローチャート: 判断 166"/>
        <xdr:cNvSpPr/>
      </xdr:nvSpPr>
      <xdr:spPr>
        <a:xfrm>
          <a:off x="4584700" y="1005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86360</xdr:rowOff>
    </xdr:from>
    <xdr:to>
      <xdr:col>20</xdr:col>
      <xdr:colOff>38100</xdr:colOff>
      <xdr:row>59</xdr:row>
      <xdr:rowOff>16510</xdr:rowOff>
    </xdr:to>
    <xdr:sp macro="" textlink="">
      <xdr:nvSpPr>
        <xdr:cNvPr id="168" name="フローチャート: 判断 167"/>
        <xdr:cNvSpPr/>
      </xdr:nvSpPr>
      <xdr:spPr>
        <a:xfrm>
          <a:off x="3746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117384</xdr:rowOff>
    </xdr:from>
    <xdr:to>
      <xdr:col>15</xdr:col>
      <xdr:colOff>101600</xdr:colOff>
      <xdr:row>59</xdr:row>
      <xdr:rowOff>47534</xdr:rowOff>
    </xdr:to>
    <xdr:sp macro="" textlink="">
      <xdr:nvSpPr>
        <xdr:cNvPr id="169" name="フローチャート: 判断 168"/>
        <xdr:cNvSpPr/>
      </xdr:nvSpPr>
      <xdr:spPr>
        <a:xfrm>
          <a:off x="2857500" y="1006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9616</xdr:rowOff>
    </xdr:from>
    <xdr:to>
      <xdr:col>10</xdr:col>
      <xdr:colOff>165100</xdr:colOff>
      <xdr:row>58</xdr:row>
      <xdr:rowOff>111216</xdr:rowOff>
    </xdr:to>
    <xdr:sp macro="" textlink="">
      <xdr:nvSpPr>
        <xdr:cNvPr id="170" name="フローチャート: 判断 169"/>
        <xdr:cNvSpPr/>
      </xdr:nvSpPr>
      <xdr:spPr>
        <a:xfrm>
          <a:off x="1968500" y="995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1" name="テキスト ボックス 17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2" name="テキスト ボックス 17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3" name="テキスト ボックス 17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4" name="テキスト ボックス 17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5" name="テキスト ボックス 17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86360</xdr:rowOff>
    </xdr:from>
    <xdr:to>
      <xdr:col>24</xdr:col>
      <xdr:colOff>114300</xdr:colOff>
      <xdr:row>57</xdr:row>
      <xdr:rowOff>16510</xdr:rowOff>
    </xdr:to>
    <xdr:sp macro="" textlink="">
      <xdr:nvSpPr>
        <xdr:cNvPr id="176" name="楕円 175"/>
        <xdr:cNvSpPr/>
      </xdr:nvSpPr>
      <xdr:spPr>
        <a:xfrm>
          <a:off x="45847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109237</xdr:rowOff>
    </xdr:from>
    <xdr:ext cx="405111" cy="259045"/>
    <xdr:sp macro="" textlink="">
      <xdr:nvSpPr>
        <xdr:cNvPr id="177" name="【体育館・プール】&#10;有形固定資産減価償却率該当値テキスト"/>
        <xdr:cNvSpPr txBox="1"/>
      </xdr:nvSpPr>
      <xdr:spPr>
        <a:xfrm>
          <a:off x="4673600" y="953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22678</xdr:rowOff>
    </xdr:from>
    <xdr:to>
      <xdr:col>20</xdr:col>
      <xdr:colOff>38100</xdr:colOff>
      <xdr:row>57</xdr:row>
      <xdr:rowOff>124278</xdr:rowOff>
    </xdr:to>
    <xdr:sp macro="" textlink="">
      <xdr:nvSpPr>
        <xdr:cNvPr id="178" name="楕円 177"/>
        <xdr:cNvSpPr/>
      </xdr:nvSpPr>
      <xdr:spPr>
        <a:xfrm>
          <a:off x="3746500" y="979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137160</xdr:rowOff>
    </xdr:from>
    <xdr:to>
      <xdr:col>24</xdr:col>
      <xdr:colOff>63500</xdr:colOff>
      <xdr:row>57</xdr:row>
      <xdr:rowOff>73478</xdr:rowOff>
    </xdr:to>
    <xdr:cxnSp macro="">
      <xdr:nvCxnSpPr>
        <xdr:cNvPr id="179" name="直線コネクタ 178"/>
        <xdr:cNvCxnSpPr/>
      </xdr:nvCxnSpPr>
      <xdr:spPr>
        <a:xfrm flipV="1">
          <a:off x="3797300" y="9738360"/>
          <a:ext cx="8382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22678</xdr:rowOff>
    </xdr:from>
    <xdr:to>
      <xdr:col>15</xdr:col>
      <xdr:colOff>101600</xdr:colOff>
      <xdr:row>57</xdr:row>
      <xdr:rowOff>124278</xdr:rowOff>
    </xdr:to>
    <xdr:sp macro="" textlink="">
      <xdr:nvSpPr>
        <xdr:cNvPr id="180" name="楕円 179"/>
        <xdr:cNvSpPr/>
      </xdr:nvSpPr>
      <xdr:spPr>
        <a:xfrm>
          <a:off x="2857500" y="979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73478</xdr:rowOff>
    </xdr:from>
    <xdr:to>
      <xdr:col>19</xdr:col>
      <xdr:colOff>177800</xdr:colOff>
      <xdr:row>57</xdr:row>
      <xdr:rowOff>73478</xdr:rowOff>
    </xdr:to>
    <xdr:cxnSp macro="">
      <xdr:nvCxnSpPr>
        <xdr:cNvPr id="181" name="直線コネクタ 180"/>
        <xdr:cNvCxnSpPr/>
      </xdr:nvCxnSpPr>
      <xdr:spPr>
        <a:xfrm>
          <a:off x="2908300" y="9846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6350</xdr:rowOff>
    </xdr:from>
    <xdr:to>
      <xdr:col>10</xdr:col>
      <xdr:colOff>165100</xdr:colOff>
      <xdr:row>55</xdr:row>
      <xdr:rowOff>107950</xdr:rowOff>
    </xdr:to>
    <xdr:sp macro="" textlink="">
      <xdr:nvSpPr>
        <xdr:cNvPr id="182" name="楕円 181"/>
        <xdr:cNvSpPr/>
      </xdr:nvSpPr>
      <xdr:spPr>
        <a:xfrm>
          <a:off x="19685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57150</xdr:rowOff>
    </xdr:from>
    <xdr:to>
      <xdr:col>15</xdr:col>
      <xdr:colOff>50800</xdr:colOff>
      <xdr:row>57</xdr:row>
      <xdr:rowOff>73478</xdr:rowOff>
    </xdr:to>
    <xdr:cxnSp macro="">
      <xdr:nvCxnSpPr>
        <xdr:cNvPr id="183" name="直線コネクタ 182"/>
        <xdr:cNvCxnSpPr/>
      </xdr:nvCxnSpPr>
      <xdr:spPr>
        <a:xfrm>
          <a:off x="2019300" y="9486900"/>
          <a:ext cx="8890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7637</xdr:rowOff>
    </xdr:from>
    <xdr:ext cx="405111" cy="259045"/>
    <xdr:sp macro="" textlink="">
      <xdr:nvSpPr>
        <xdr:cNvPr id="184" name="n_1aveValue【体育館・プール】&#10;有形固定資産減価償却率"/>
        <xdr:cNvSpPr txBox="1"/>
      </xdr:nvSpPr>
      <xdr:spPr>
        <a:xfrm>
          <a:off x="3582044"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38661</xdr:rowOff>
    </xdr:from>
    <xdr:ext cx="405111" cy="259045"/>
    <xdr:sp macro="" textlink="">
      <xdr:nvSpPr>
        <xdr:cNvPr id="185" name="n_2aveValue【体育館・プール】&#10;有形固定資産減価償却率"/>
        <xdr:cNvSpPr txBox="1"/>
      </xdr:nvSpPr>
      <xdr:spPr>
        <a:xfrm>
          <a:off x="2705744" y="1015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102343</xdr:rowOff>
    </xdr:from>
    <xdr:ext cx="405111" cy="259045"/>
    <xdr:sp macro="" textlink="">
      <xdr:nvSpPr>
        <xdr:cNvPr id="186" name="n_3aveValue【体育館・プール】&#10;有形固定資産減価償却率"/>
        <xdr:cNvSpPr txBox="1"/>
      </xdr:nvSpPr>
      <xdr:spPr>
        <a:xfrm>
          <a:off x="1816744" y="10046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140805</xdr:rowOff>
    </xdr:from>
    <xdr:ext cx="405111" cy="259045"/>
    <xdr:sp macro="" textlink="">
      <xdr:nvSpPr>
        <xdr:cNvPr id="187" name="n_1mainValue【体育館・プール】&#10;有形固定資産減価償却率"/>
        <xdr:cNvSpPr txBox="1"/>
      </xdr:nvSpPr>
      <xdr:spPr>
        <a:xfrm>
          <a:off x="3582044" y="9570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140805</xdr:rowOff>
    </xdr:from>
    <xdr:ext cx="405111" cy="259045"/>
    <xdr:sp macro="" textlink="">
      <xdr:nvSpPr>
        <xdr:cNvPr id="188" name="n_2mainValue【体育館・プール】&#10;有形固定資産減価償却率"/>
        <xdr:cNvSpPr txBox="1"/>
      </xdr:nvSpPr>
      <xdr:spPr>
        <a:xfrm>
          <a:off x="2705744" y="9570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53</xdr:row>
      <xdr:rowOff>124477</xdr:rowOff>
    </xdr:from>
    <xdr:ext cx="405111" cy="259045"/>
    <xdr:sp macro="" textlink="">
      <xdr:nvSpPr>
        <xdr:cNvPr id="189" name="n_3mainValue【体育館・プール】&#10;有形固定資産減価償却率"/>
        <xdr:cNvSpPr txBox="1"/>
      </xdr:nvSpPr>
      <xdr:spPr>
        <a:xfrm>
          <a:off x="1816744" y="921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0" name="正方形/長方形 18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1" name="正方形/長方形 19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2" name="正方形/長方形 19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3" name="正方形/長方形 19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4" name="正方形/長方形 19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5" name="正方形/長方形 19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6" name="正方形/長方形 19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7" name="正方形/長方形 19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8" name="テキスト ボックス 19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9" name="直線コネクタ 19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0" name="直線コネクタ 19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1" name="テキスト ボックス 200"/>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2" name="直線コネクタ 20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3" name="テキスト ボックス 202"/>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4" name="直線コネクタ 20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5" name="テキスト ボックス 204"/>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6" name="直線コネクタ 20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7" name="テキスト ボックス 206"/>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8" name="直線コネクタ 20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9" name="テキスト ボックス 208"/>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0" name="直線コネクタ 20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1" name="テキスト ボックス 21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86868</xdr:rowOff>
    </xdr:from>
    <xdr:to>
      <xdr:col>54</xdr:col>
      <xdr:colOff>189865</xdr:colOff>
      <xdr:row>64</xdr:row>
      <xdr:rowOff>27432</xdr:rowOff>
    </xdr:to>
    <xdr:cxnSp macro="">
      <xdr:nvCxnSpPr>
        <xdr:cNvPr id="213" name="直線コネクタ 212"/>
        <xdr:cNvCxnSpPr/>
      </xdr:nvCxnSpPr>
      <xdr:spPr>
        <a:xfrm flipV="1">
          <a:off x="10476865" y="9516618"/>
          <a:ext cx="0" cy="1483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31259</xdr:rowOff>
    </xdr:from>
    <xdr:ext cx="469744" cy="259045"/>
    <xdr:sp macro="" textlink="">
      <xdr:nvSpPr>
        <xdr:cNvPr id="214" name="【体育館・プール】&#10;一人当たり面積最小値テキスト"/>
        <xdr:cNvSpPr txBox="1"/>
      </xdr:nvSpPr>
      <xdr:spPr>
        <a:xfrm>
          <a:off x="10515600" y="1100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27432</xdr:rowOff>
    </xdr:from>
    <xdr:to>
      <xdr:col>55</xdr:col>
      <xdr:colOff>88900</xdr:colOff>
      <xdr:row>64</xdr:row>
      <xdr:rowOff>27432</xdr:rowOff>
    </xdr:to>
    <xdr:cxnSp macro="">
      <xdr:nvCxnSpPr>
        <xdr:cNvPr id="215" name="直線コネクタ 214"/>
        <xdr:cNvCxnSpPr/>
      </xdr:nvCxnSpPr>
      <xdr:spPr>
        <a:xfrm>
          <a:off x="10388600" y="11000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33545</xdr:rowOff>
    </xdr:from>
    <xdr:ext cx="469744" cy="259045"/>
    <xdr:sp macro="" textlink="">
      <xdr:nvSpPr>
        <xdr:cNvPr id="216" name="【体育館・プール】&#10;一人当たり面積最大値テキスト"/>
        <xdr:cNvSpPr txBox="1"/>
      </xdr:nvSpPr>
      <xdr:spPr>
        <a:xfrm>
          <a:off x="10515600" y="9291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86868</xdr:rowOff>
    </xdr:from>
    <xdr:to>
      <xdr:col>55</xdr:col>
      <xdr:colOff>88900</xdr:colOff>
      <xdr:row>55</xdr:row>
      <xdr:rowOff>86868</xdr:rowOff>
    </xdr:to>
    <xdr:cxnSp macro="">
      <xdr:nvCxnSpPr>
        <xdr:cNvPr id="217" name="直線コネクタ 216"/>
        <xdr:cNvCxnSpPr/>
      </xdr:nvCxnSpPr>
      <xdr:spPr>
        <a:xfrm>
          <a:off x="10388600" y="951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167149</xdr:rowOff>
    </xdr:from>
    <xdr:ext cx="469744" cy="259045"/>
    <xdr:sp macro="" textlink="">
      <xdr:nvSpPr>
        <xdr:cNvPr id="218" name="【体育館・プール】&#10;一人当たり面積平均値テキスト"/>
        <xdr:cNvSpPr txBox="1"/>
      </xdr:nvSpPr>
      <xdr:spPr>
        <a:xfrm>
          <a:off x="10515600" y="102826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144272</xdr:rowOff>
    </xdr:from>
    <xdr:to>
      <xdr:col>55</xdr:col>
      <xdr:colOff>50800</xdr:colOff>
      <xdr:row>61</xdr:row>
      <xdr:rowOff>74422</xdr:rowOff>
    </xdr:to>
    <xdr:sp macro="" textlink="">
      <xdr:nvSpPr>
        <xdr:cNvPr id="219" name="フローチャート: 判断 218"/>
        <xdr:cNvSpPr/>
      </xdr:nvSpPr>
      <xdr:spPr>
        <a:xfrm>
          <a:off x="10426700" y="1043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xdr:rowOff>
    </xdr:from>
    <xdr:to>
      <xdr:col>50</xdr:col>
      <xdr:colOff>165100</xdr:colOff>
      <xdr:row>61</xdr:row>
      <xdr:rowOff>109474</xdr:rowOff>
    </xdr:to>
    <xdr:sp macro="" textlink="">
      <xdr:nvSpPr>
        <xdr:cNvPr id="220" name="フローチャート: 判断 219"/>
        <xdr:cNvSpPr/>
      </xdr:nvSpPr>
      <xdr:spPr>
        <a:xfrm>
          <a:off x="9588500" y="1046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50546</xdr:rowOff>
    </xdr:from>
    <xdr:to>
      <xdr:col>46</xdr:col>
      <xdr:colOff>38100</xdr:colOff>
      <xdr:row>61</xdr:row>
      <xdr:rowOff>152146</xdr:rowOff>
    </xdr:to>
    <xdr:sp macro="" textlink="">
      <xdr:nvSpPr>
        <xdr:cNvPr id="221" name="フローチャート: 判断 220"/>
        <xdr:cNvSpPr/>
      </xdr:nvSpPr>
      <xdr:spPr>
        <a:xfrm>
          <a:off x="8699500" y="1050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42164</xdr:rowOff>
    </xdr:from>
    <xdr:to>
      <xdr:col>41</xdr:col>
      <xdr:colOff>101600</xdr:colOff>
      <xdr:row>61</xdr:row>
      <xdr:rowOff>143764</xdr:rowOff>
    </xdr:to>
    <xdr:sp macro="" textlink="">
      <xdr:nvSpPr>
        <xdr:cNvPr id="222" name="フローチャート: 判断 221"/>
        <xdr:cNvSpPr/>
      </xdr:nvSpPr>
      <xdr:spPr>
        <a:xfrm>
          <a:off x="7810500" y="105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3" name="テキスト ボックス 22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4" name="テキスト ボックス 22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5" name="テキスト ボックス 22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6" name="テキスト ボックス 22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7" name="テキスト ボックス 22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131318</xdr:rowOff>
    </xdr:from>
    <xdr:to>
      <xdr:col>55</xdr:col>
      <xdr:colOff>50800</xdr:colOff>
      <xdr:row>63</xdr:row>
      <xdr:rowOff>61468</xdr:rowOff>
    </xdr:to>
    <xdr:sp macro="" textlink="">
      <xdr:nvSpPr>
        <xdr:cNvPr id="228" name="楕円 227"/>
        <xdr:cNvSpPr/>
      </xdr:nvSpPr>
      <xdr:spPr>
        <a:xfrm>
          <a:off x="10426700" y="1076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109745</xdr:rowOff>
    </xdr:from>
    <xdr:ext cx="469744" cy="259045"/>
    <xdr:sp macro="" textlink="">
      <xdr:nvSpPr>
        <xdr:cNvPr id="229" name="【体育館・プール】&#10;一人当たり面積該当値テキスト"/>
        <xdr:cNvSpPr txBox="1"/>
      </xdr:nvSpPr>
      <xdr:spPr>
        <a:xfrm>
          <a:off x="10515600" y="10739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135890</xdr:rowOff>
    </xdr:from>
    <xdr:to>
      <xdr:col>50</xdr:col>
      <xdr:colOff>165100</xdr:colOff>
      <xdr:row>63</xdr:row>
      <xdr:rowOff>66040</xdr:rowOff>
    </xdr:to>
    <xdr:sp macro="" textlink="">
      <xdr:nvSpPr>
        <xdr:cNvPr id="230" name="楕円 229"/>
        <xdr:cNvSpPr/>
      </xdr:nvSpPr>
      <xdr:spPr>
        <a:xfrm>
          <a:off x="9588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10668</xdr:rowOff>
    </xdr:from>
    <xdr:to>
      <xdr:col>55</xdr:col>
      <xdr:colOff>0</xdr:colOff>
      <xdr:row>63</xdr:row>
      <xdr:rowOff>15240</xdr:rowOff>
    </xdr:to>
    <xdr:cxnSp macro="">
      <xdr:nvCxnSpPr>
        <xdr:cNvPr id="231" name="直線コネクタ 230"/>
        <xdr:cNvCxnSpPr/>
      </xdr:nvCxnSpPr>
      <xdr:spPr>
        <a:xfrm flipV="1">
          <a:off x="9639300" y="1081201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139700</xdr:rowOff>
    </xdr:from>
    <xdr:to>
      <xdr:col>46</xdr:col>
      <xdr:colOff>38100</xdr:colOff>
      <xdr:row>63</xdr:row>
      <xdr:rowOff>69850</xdr:rowOff>
    </xdr:to>
    <xdr:sp macro="" textlink="">
      <xdr:nvSpPr>
        <xdr:cNvPr id="232" name="楕円 231"/>
        <xdr:cNvSpPr/>
      </xdr:nvSpPr>
      <xdr:spPr>
        <a:xfrm>
          <a:off x="8699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15240</xdr:rowOff>
    </xdr:from>
    <xdr:to>
      <xdr:col>50</xdr:col>
      <xdr:colOff>114300</xdr:colOff>
      <xdr:row>63</xdr:row>
      <xdr:rowOff>19050</xdr:rowOff>
    </xdr:to>
    <xdr:cxnSp macro="">
      <xdr:nvCxnSpPr>
        <xdr:cNvPr id="233" name="直線コネクタ 232"/>
        <xdr:cNvCxnSpPr/>
      </xdr:nvCxnSpPr>
      <xdr:spPr>
        <a:xfrm flipV="1">
          <a:off x="8750300" y="108165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143510</xdr:rowOff>
    </xdr:from>
    <xdr:to>
      <xdr:col>41</xdr:col>
      <xdr:colOff>101600</xdr:colOff>
      <xdr:row>63</xdr:row>
      <xdr:rowOff>73660</xdr:rowOff>
    </xdr:to>
    <xdr:sp macro="" textlink="">
      <xdr:nvSpPr>
        <xdr:cNvPr id="234" name="楕円 233"/>
        <xdr:cNvSpPr/>
      </xdr:nvSpPr>
      <xdr:spPr>
        <a:xfrm>
          <a:off x="7810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19050</xdr:rowOff>
    </xdr:from>
    <xdr:to>
      <xdr:col>45</xdr:col>
      <xdr:colOff>177800</xdr:colOff>
      <xdr:row>63</xdr:row>
      <xdr:rowOff>22860</xdr:rowOff>
    </xdr:to>
    <xdr:cxnSp macro="">
      <xdr:nvCxnSpPr>
        <xdr:cNvPr id="235" name="直線コネクタ 234"/>
        <xdr:cNvCxnSpPr/>
      </xdr:nvCxnSpPr>
      <xdr:spPr>
        <a:xfrm flipV="1">
          <a:off x="7861300" y="108204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126001</xdr:rowOff>
    </xdr:from>
    <xdr:ext cx="469744" cy="259045"/>
    <xdr:sp macro="" textlink="">
      <xdr:nvSpPr>
        <xdr:cNvPr id="236" name="n_1aveValue【体育館・プール】&#10;一人当たり面積"/>
        <xdr:cNvSpPr txBox="1"/>
      </xdr:nvSpPr>
      <xdr:spPr>
        <a:xfrm>
          <a:off x="9391727" y="1024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168673</xdr:rowOff>
    </xdr:from>
    <xdr:ext cx="469744" cy="259045"/>
    <xdr:sp macro="" textlink="">
      <xdr:nvSpPr>
        <xdr:cNvPr id="237" name="n_2aveValue【体育館・プール】&#10;一人当たり面積"/>
        <xdr:cNvSpPr txBox="1"/>
      </xdr:nvSpPr>
      <xdr:spPr>
        <a:xfrm>
          <a:off x="8515427" y="1028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160291</xdr:rowOff>
    </xdr:from>
    <xdr:ext cx="469744" cy="259045"/>
    <xdr:sp macro="" textlink="">
      <xdr:nvSpPr>
        <xdr:cNvPr id="238" name="n_3aveValue【体育館・プール】&#10;一人当たり面積"/>
        <xdr:cNvSpPr txBox="1"/>
      </xdr:nvSpPr>
      <xdr:spPr>
        <a:xfrm>
          <a:off x="7626427" y="1027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57167</xdr:rowOff>
    </xdr:from>
    <xdr:ext cx="469744" cy="259045"/>
    <xdr:sp macro="" textlink="">
      <xdr:nvSpPr>
        <xdr:cNvPr id="239" name="n_1mainValue【体育館・プール】&#10;一人当たり面積"/>
        <xdr:cNvSpPr txBox="1"/>
      </xdr:nvSpPr>
      <xdr:spPr>
        <a:xfrm>
          <a:off x="9391727" y="1085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60977</xdr:rowOff>
    </xdr:from>
    <xdr:ext cx="469744" cy="259045"/>
    <xdr:sp macro="" textlink="">
      <xdr:nvSpPr>
        <xdr:cNvPr id="240" name="n_2mainValue【体育館・プール】&#10;一人当たり面積"/>
        <xdr:cNvSpPr txBox="1"/>
      </xdr:nvSpPr>
      <xdr:spPr>
        <a:xfrm>
          <a:off x="85154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64787</xdr:rowOff>
    </xdr:from>
    <xdr:ext cx="469744" cy="259045"/>
    <xdr:sp macro="" textlink="">
      <xdr:nvSpPr>
        <xdr:cNvPr id="241" name="n_3mainValue【体育館・プール】&#10;一人当たり面積"/>
        <xdr:cNvSpPr txBox="1"/>
      </xdr:nvSpPr>
      <xdr:spPr>
        <a:xfrm>
          <a:off x="76264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2" name="正方形/長方形 24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3" name="正方形/長方形 24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4" name="正方形/長方形 24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5" name="正方形/長方形 24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6" name="正方形/長方形 24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7" name="正方形/長方形 24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8" name="正方形/長方形 24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正方形/長方形 24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0" name="テキスト ボックス 24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1" name="直線コネクタ 25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52" name="直線コネクタ 251"/>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53" name="テキスト ボックス 252"/>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4" name="直線コネクタ 253"/>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5" name="テキスト ボックス 254"/>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6" name="直線コネクタ 255"/>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7" name="テキスト ボックス 256"/>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8" name="直線コネクタ 257"/>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9" name="テキスト ボックス 258"/>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0" name="直線コネクタ 259"/>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1" name="テキスト ボックス 260"/>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2" name="直線コネクタ 261"/>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63" name="テキスト ボックス 262"/>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4" name="直線コネクタ 26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5" name="テキスト ボックス 26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136071</xdr:rowOff>
    </xdr:to>
    <xdr:cxnSp macro="">
      <xdr:nvCxnSpPr>
        <xdr:cNvPr id="267" name="直線コネクタ 266"/>
        <xdr:cNvCxnSpPr/>
      </xdr:nvCxnSpPr>
      <xdr:spPr>
        <a:xfrm flipV="1">
          <a:off x="4634865" y="13280571"/>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139898</xdr:rowOff>
    </xdr:from>
    <xdr:ext cx="340478" cy="259045"/>
    <xdr:sp macro="" textlink="">
      <xdr:nvSpPr>
        <xdr:cNvPr id="268" name="【福祉施設】&#10;有形固定資産減価償却率最小値テキスト"/>
        <xdr:cNvSpPr txBox="1"/>
      </xdr:nvSpPr>
      <xdr:spPr>
        <a:xfrm>
          <a:off x="4673600" y="1488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136071</xdr:rowOff>
    </xdr:from>
    <xdr:to>
      <xdr:col>24</xdr:col>
      <xdr:colOff>152400</xdr:colOff>
      <xdr:row>86</xdr:row>
      <xdr:rowOff>136071</xdr:rowOff>
    </xdr:to>
    <xdr:cxnSp macro="">
      <xdr:nvCxnSpPr>
        <xdr:cNvPr id="269" name="直線コネクタ 268"/>
        <xdr:cNvCxnSpPr/>
      </xdr:nvCxnSpPr>
      <xdr:spPr>
        <a:xfrm>
          <a:off x="4546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70" name="【福祉施設】&#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71" name="直線コネクタ 270"/>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26143</xdr:rowOff>
    </xdr:from>
    <xdr:ext cx="405111" cy="259045"/>
    <xdr:sp macro="" textlink="">
      <xdr:nvSpPr>
        <xdr:cNvPr id="272" name="【福祉施設】&#10;有形固定資産減価償却率平均値テキスト"/>
        <xdr:cNvSpPr txBox="1"/>
      </xdr:nvSpPr>
      <xdr:spPr>
        <a:xfrm>
          <a:off x="4673600" y="14085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47716</xdr:rowOff>
    </xdr:from>
    <xdr:to>
      <xdr:col>24</xdr:col>
      <xdr:colOff>114300</xdr:colOff>
      <xdr:row>82</xdr:row>
      <xdr:rowOff>149316</xdr:rowOff>
    </xdr:to>
    <xdr:sp macro="" textlink="">
      <xdr:nvSpPr>
        <xdr:cNvPr id="273" name="フローチャート: 判断 272"/>
        <xdr:cNvSpPr/>
      </xdr:nvSpPr>
      <xdr:spPr>
        <a:xfrm>
          <a:off x="4584700" y="1410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15058</xdr:rowOff>
    </xdr:from>
    <xdr:to>
      <xdr:col>20</xdr:col>
      <xdr:colOff>38100</xdr:colOff>
      <xdr:row>82</xdr:row>
      <xdr:rowOff>116658</xdr:rowOff>
    </xdr:to>
    <xdr:sp macro="" textlink="">
      <xdr:nvSpPr>
        <xdr:cNvPr id="274" name="フローチャート: 判断 273"/>
        <xdr:cNvSpPr/>
      </xdr:nvSpPr>
      <xdr:spPr>
        <a:xfrm>
          <a:off x="3746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162016</xdr:rowOff>
    </xdr:from>
    <xdr:to>
      <xdr:col>15</xdr:col>
      <xdr:colOff>101600</xdr:colOff>
      <xdr:row>82</xdr:row>
      <xdr:rowOff>92166</xdr:rowOff>
    </xdr:to>
    <xdr:sp macro="" textlink="">
      <xdr:nvSpPr>
        <xdr:cNvPr id="275" name="フローチャート: 判断 274"/>
        <xdr:cNvSpPr/>
      </xdr:nvSpPr>
      <xdr:spPr>
        <a:xfrm>
          <a:off x="2857500" y="1404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116295</xdr:rowOff>
    </xdr:from>
    <xdr:to>
      <xdr:col>10</xdr:col>
      <xdr:colOff>165100</xdr:colOff>
      <xdr:row>82</xdr:row>
      <xdr:rowOff>46445</xdr:rowOff>
    </xdr:to>
    <xdr:sp macro="" textlink="">
      <xdr:nvSpPr>
        <xdr:cNvPr id="276" name="フローチャート: 判断 275"/>
        <xdr:cNvSpPr/>
      </xdr:nvSpPr>
      <xdr:spPr>
        <a:xfrm>
          <a:off x="1968500" y="1400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7" name="テキスト ボックス 27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8" name="テキスト ボックス 27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9" name="テキスト ボックス 27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0" name="テキスト ボックス 27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1" name="テキスト ボックス 28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16692</xdr:rowOff>
    </xdr:from>
    <xdr:to>
      <xdr:col>24</xdr:col>
      <xdr:colOff>114300</xdr:colOff>
      <xdr:row>82</xdr:row>
      <xdr:rowOff>118292</xdr:rowOff>
    </xdr:to>
    <xdr:sp macro="" textlink="">
      <xdr:nvSpPr>
        <xdr:cNvPr id="282" name="楕円 281"/>
        <xdr:cNvSpPr/>
      </xdr:nvSpPr>
      <xdr:spPr>
        <a:xfrm>
          <a:off x="4584700" y="1407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39569</xdr:rowOff>
    </xdr:from>
    <xdr:ext cx="405111" cy="259045"/>
    <xdr:sp macro="" textlink="">
      <xdr:nvSpPr>
        <xdr:cNvPr id="283" name="【福祉施設】&#10;有形固定資産減価償却率該当値テキスト"/>
        <xdr:cNvSpPr txBox="1"/>
      </xdr:nvSpPr>
      <xdr:spPr>
        <a:xfrm>
          <a:off x="4673600" y="13927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114663</xdr:rowOff>
    </xdr:from>
    <xdr:to>
      <xdr:col>20</xdr:col>
      <xdr:colOff>38100</xdr:colOff>
      <xdr:row>83</xdr:row>
      <xdr:rowOff>44813</xdr:rowOff>
    </xdr:to>
    <xdr:sp macro="" textlink="">
      <xdr:nvSpPr>
        <xdr:cNvPr id="284" name="楕円 283"/>
        <xdr:cNvSpPr/>
      </xdr:nvSpPr>
      <xdr:spPr>
        <a:xfrm>
          <a:off x="3746500" y="1417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67492</xdr:rowOff>
    </xdr:from>
    <xdr:to>
      <xdr:col>24</xdr:col>
      <xdr:colOff>63500</xdr:colOff>
      <xdr:row>82</xdr:row>
      <xdr:rowOff>165463</xdr:rowOff>
    </xdr:to>
    <xdr:cxnSp macro="">
      <xdr:nvCxnSpPr>
        <xdr:cNvPr id="285" name="直線コネクタ 284"/>
        <xdr:cNvCxnSpPr/>
      </xdr:nvCxnSpPr>
      <xdr:spPr>
        <a:xfrm flipV="1">
          <a:off x="3797300" y="14126392"/>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165281</xdr:rowOff>
    </xdr:from>
    <xdr:to>
      <xdr:col>15</xdr:col>
      <xdr:colOff>101600</xdr:colOff>
      <xdr:row>83</xdr:row>
      <xdr:rowOff>95431</xdr:rowOff>
    </xdr:to>
    <xdr:sp macro="" textlink="">
      <xdr:nvSpPr>
        <xdr:cNvPr id="286" name="楕円 285"/>
        <xdr:cNvSpPr/>
      </xdr:nvSpPr>
      <xdr:spPr>
        <a:xfrm>
          <a:off x="2857500" y="1422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165463</xdr:rowOff>
    </xdr:from>
    <xdr:to>
      <xdr:col>19</xdr:col>
      <xdr:colOff>177800</xdr:colOff>
      <xdr:row>83</xdr:row>
      <xdr:rowOff>44631</xdr:rowOff>
    </xdr:to>
    <xdr:cxnSp macro="">
      <xdr:nvCxnSpPr>
        <xdr:cNvPr id="287" name="直線コネクタ 286"/>
        <xdr:cNvCxnSpPr/>
      </xdr:nvCxnSpPr>
      <xdr:spPr>
        <a:xfrm flipV="1">
          <a:off x="2908300" y="14224363"/>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24856</xdr:rowOff>
    </xdr:from>
    <xdr:to>
      <xdr:col>10</xdr:col>
      <xdr:colOff>165100</xdr:colOff>
      <xdr:row>83</xdr:row>
      <xdr:rowOff>126456</xdr:rowOff>
    </xdr:to>
    <xdr:sp macro="" textlink="">
      <xdr:nvSpPr>
        <xdr:cNvPr id="288" name="楕円 287"/>
        <xdr:cNvSpPr/>
      </xdr:nvSpPr>
      <xdr:spPr>
        <a:xfrm>
          <a:off x="1968500" y="1425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44631</xdr:rowOff>
    </xdr:from>
    <xdr:to>
      <xdr:col>15</xdr:col>
      <xdr:colOff>50800</xdr:colOff>
      <xdr:row>83</xdr:row>
      <xdr:rowOff>75656</xdr:rowOff>
    </xdr:to>
    <xdr:cxnSp macro="">
      <xdr:nvCxnSpPr>
        <xdr:cNvPr id="289" name="直線コネクタ 288"/>
        <xdr:cNvCxnSpPr/>
      </xdr:nvCxnSpPr>
      <xdr:spPr>
        <a:xfrm flipV="1">
          <a:off x="2019300" y="1427498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133185</xdr:rowOff>
    </xdr:from>
    <xdr:ext cx="405111" cy="259045"/>
    <xdr:sp macro="" textlink="">
      <xdr:nvSpPr>
        <xdr:cNvPr id="290" name="n_1aveValue【福祉施設】&#10;有形固定資産減価償却率"/>
        <xdr:cNvSpPr txBox="1"/>
      </xdr:nvSpPr>
      <xdr:spPr>
        <a:xfrm>
          <a:off x="3582044" y="1384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108693</xdr:rowOff>
    </xdr:from>
    <xdr:ext cx="405111" cy="259045"/>
    <xdr:sp macro="" textlink="">
      <xdr:nvSpPr>
        <xdr:cNvPr id="291" name="n_2aveValue【福祉施設】&#10;有形固定資産減価償却率"/>
        <xdr:cNvSpPr txBox="1"/>
      </xdr:nvSpPr>
      <xdr:spPr>
        <a:xfrm>
          <a:off x="2705744" y="1382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62972</xdr:rowOff>
    </xdr:from>
    <xdr:ext cx="405111" cy="259045"/>
    <xdr:sp macro="" textlink="">
      <xdr:nvSpPr>
        <xdr:cNvPr id="292" name="n_3aveValue【福祉施設】&#10;有形固定資産減価償却率"/>
        <xdr:cNvSpPr txBox="1"/>
      </xdr:nvSpPr>
      <xdr:spPr>
        <a:xfrm>
          <a:off x="1816744" y="1377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35940</xdr:rowOff>
    </xdr:from>
    <xdr:ext cx="405111" cy="259045"/>
    <xdr:sp macro="" textlink="">
      <xdr:nvSpPr>
        <xdr:cNvPr id="293" name="n_1mainValue【福祉施設】&#10;有形固定資産減価償却率"/>
        <xdr:cNvSpPr txBox="1"/>
      </xdr:nvSpPr>
      <xdr:spPr>
        <a:xfrm>
          <a:off x="3582044"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86558</xdr:rowOff>
    </xdr:from>
    <xdr:ext cx="405111" cy="259045"/>
    <xdr:sp macro="" textlink="">
      <xdr:nvSpPr>
        <xdr:cNvPr id="294" name="n_2mainValue【福祉施設】&#10;有形固定資産減価償却率"/>
        <xdr:cNvSpPr txBox="1"/>
      </xdr:nvSpPr>
      <xdr:spPr>
        <a:xfrm>
          <a:off x="2705744" y="1431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117583</xdr:rowOff>
    </xdr:from>
    <xdr:ext cx="405111" cy="259045"/>
    <xdr:sp macro="" textlink="">
      <xdr:nvSpPr>
        <xdr:cNvPr id="295" name="n_3mainValue【福祉施設】&#10;有形固定資産減価償却率"/>
        <xdr:cNvSpPr txBox="1"/>
      </xdr:nvSpPr>
      <xdr:spPr>
        <a:xfrm>
          <a:off x="1816744" y="1434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6" name="正方形/長方形 29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7" name="正方形/長方形 29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8" name="正方形/長方形 29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9" name="正方形/長方形 29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0" name="正方形/長方形 29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1" name="正方形/長方形 30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2" name="正方形/長方形 30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3" name="正方形/長方形 30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4" name="テキスト ボックス 30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5" name="直線コネクタ 30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6" name="直線コネクタ 305"/>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7" name="テキスト ボックス 306"/>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08" name="直線コネクタ 307"/>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09" name="テキスト ボックス 308"/>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0" name="直線コネクタ 309"/>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11" name="テキスト ボックス 310"/>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2" name="直線コネクタ 311"/>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13" name="テキスト ボックス 312"/>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5" name="テキスト ボックス 31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61418</xdr:rowOff>
    </xdr:from>
    <xdr:to>
      <xdr:col>54</xdr:col>
      <xdr:colOff>189865</xdr:colOff>
      <xdr:row>86</xdr:row>
      <xdr:rowOff>32156</xdr:rowOff>
    </xdr:to>
    <xdr:cxnSp macro="">
      <xdr:nvCxnSpPr>
        <xdr:cNvPr id="317" name="直線コネクタ 316"/>
        <xdr:cNvCxnSpPr/>
      </xdr:nvCxnSpPr>
      <xdr:spPr>
        <a:xfrm flipV="1">
          <a:off x="10476865" y="13434518"/>
          <a:ext cx="0" cy="1342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35983</xdr:rowOff>
    </xdr:from>
    <xdr:ext cx="469744" cy="259045"/>
    <xdr:sp macro="" textlink="">
      <xdr:nvSpPr>
        <xdr:cNvPr id="318" name="【福祉施設】&#10;一人当たり面積最小値テキスト"/>
        <xdr:cNvSpPr txBox="1"/>
      </xdr:nvSpPr>
      <xdr:spPr>
        <a:xfrm>
          <a:off x="10515600" y="14780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32156</xdr:rowOff>
    </xdr:from>
    <xdr:to>
      <xdr:col>55</xdr:col>
      <xdr:colOff>88900</xdr:colOff>
      <xdr:row>86</xdr:row>
      <xdr:rowOff>32156</xdr:rowOff>
    </xdr:to>
    <xdr:cxnSp macro="">
      <xdr:nvCxnSpPr>
        <xdr:cNvPr id="319" name="直線コネクタ 318"/>
        <xdr:cNvCxnSpPr/>
      </xdr:nvCxnSpPr>
      <xdr:spPr>
        <a:xfrm>
          <a:off x="10388600" y="14776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8095</xdr:rowOff>
    </xdr:from>
    <xdr:ext cx="469744" cy="259045"/>
    <xdr:sp macro="" textlink="">
      <xdr:nvSpPr>
        <xdr:cNvPr id="320" name="【福祉施設】&#10;一人当たり面積最大値テキスト"/>
        <xdr:cNvSpPr txBox="1"/>
      </xdr:nvSpPr>
      <xdr:spPr>
        <a:xfrm>
          <a:off x="10515600" y="1320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61418</xdr:rowOff>
    </xdr:from>
    <xdr:to>
      <xdr:col>55</xdr:col>
      <xdr:colOff>88900</xdr:colOff>
      <xdr:row>78</xdr:row>
      <xdr:rowOff>61418</xdr:rowOff>
    </xdr:to>
    <xdr:cxnSp macro="">
      <xdr:nvCxnSpPr>
        <xdr:cNvPr id="321" name="直線コネクタ 320"/>
        <xdr:cNvCxnSpPr/>
      </xdr:nvCxnSpPr>
      <xdr:spPr>
        <a:xfrm>
          <a:off x="10388600" y="1343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144035</xdr:rowOff>
    </xdr:from>
    <xdr:ext cx="469744" cy="259045"/>
    <xdr:sp macro="" textlink="">
      <xdr:nvSpPr>
        <xdr:cNvPr id="322" name="【福祉施設】&#10;一人当たり面積平均値テキスト"/>
        <xdr:cNvSpPr txBox="1"/>
      </xdr:nvSpPr>
      <xdr:spPr>
        <a:xfrm>
          <a:off x="10515600" y="14545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165608</xdr:rowOff>
    </xdr:from>
    <xdr:to>
      <xdr:col>55</xdr:col>
      <xdr:colOff>50800</xdr:colOff>
      <xdr:row>85</xdr:row>
      <xdr:rowOff>95758</xdr:rowOff>
    </xdr:to>
    <xdr:sp macro="" textlink="">
      <xdr:nvSpPr>
        <xdr:cNvPr id="323" name="フローチャート: 判断 322"/>
        <xdr:cNvSpPr/>
      </xdr:nvSpPr>
      <xdr:spPr>
        <a:xfrm>
          <a:off x="104267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164236</xdr:rowOff>
    </xdr:from>
    <xdr:to>
      <xdr:col>50</xdr:col>
      <xdr:colOff>165100</xdr:colOff>
      <xdr:row>85</xdr:row>
      <xdr:rowOff>94386</xdr:rowOff>
    </xdr:to>
    <xdr:sp macro="" textlink="">
      <xdr:nvSpPr>
        <xdr:cNvPr id="324" name="フローチャート: 判断 323"/>
        <xdr:cNvSpPr/>
      </xdr:nvSpPr>
      <xdr:spPr>
        <a:xfrm>
          <a:off x="9588500" y="1456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4217</xdr:rowOff>
    </xdr:from>
    <xdr:to>
      <xdr:col>46</xdr:col>
      <xdr:colOff>38100</xdr:colOff>
      <xdr:row>85</xdr:row>
      <xdr:rowOff>105817</xdr:rowOff>
    </xdr:to>
    <xdr:sp macro="" textlink="">
      <xdr:nvSpPr>
        <xdr:cNvPr id="325" name="フローチャート: 判断 324"/>
        <xdr:cNvSpPr/>
      </xdr:nvSpPr>
      <xdr:spPr>
        <a:xfrm>
          <a:off x="8699500" y="1457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155550</xdr:rowOff>
    </xdr:from>
    <xdr:to>
      <xdr:col>41</xdr:col>
      <xdr:colOff>101600</xdr:colOff>
      <xdr:row>85</xdr:row>
      <xdr:rowOff>85700</xdr:rowOff>
    </xdr:to>
    <xdr:sp macro="" textlink="">
      <xdr:nvSpPr>
        <xdr:cNvPr id="326" name="フローチャート: 判断 325"/>
        <xdr:cNvSpPr/>
      </xdr:nvSpPr>
      <xdr:spPr>
        <a:xfrm>
          <a:off x="7810500" y="1455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7" name="テキスト ボックス 32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8" name="テキスト ボックス 32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9" name="テキスト ボックス 32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0" name="テキスト ボックス 32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1" name="テキスト ボックス 33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129947</xdr:rowOff>
    </xdr:from>
    <xdr:to>
      <xdr:col>55</xdr:col>
      <xdr:colOff>50800</xdr:colOff>
      <xdr:row>84</xdr:row>
      <xdr:rowOff>60097</xdr:rowOff>
    </xdr:to>
    <xdr:sp macro="" textlink="">
      <xdr:nvSpPr>
        <xdr:cNvPr id="332" name="楕円 331"/>
        <xdr:cNvSpPr/>
      </xdr:nvSpPr>
      <xdr:spPr>
        <a:xfrm>
          <a:off x="10426700" y="14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152824</xdr:rowOff>
    </xdr:from>
    <xdr:ext cx="469744" cy="259045"/>
    <xdr:sp macro="" textlink="">
      <xdr:nvSpPr>
        <xdr:cNvPr id="333" name="【福祉施設】&#10;一人当たり面積該当値テキスト"/>
        <xdr:cNvSpPr txBox="1"/>
      </xdr:nvSpPr>
      <xdr:spPr>
        <a:xfrm>
          <a:off x="10515600" y="14211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125831</xdr:rowOff>
    </xdr:from>
    <xdr:to>
      <xdr:col>50</xdr:col>
      <xdr:colOff>165100</xdr:colOff>
      <xdr:row>84</xdr:row>
      <xdr:rowOff>55981</xdr:rowOff>
    </xdr:to>
    <xdr:sp macro="" textlink="">
      <xdr:nvSpPr>
        <xdr:cNvPr id="334" name="楕円 333"/>
        <xdr:cNvSpPr/>
      </xdr:nvSpPr>
      <xdr:spPr>
        <a:xfrm>
          <a:off x="9588500" y="1435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5181</xdr:rowOff>
    </xdr:from>
    <xdr:to>
      <xdr:col>55</xdr:col>
      <xdr:colOff>0</xdr:colOff>
      <xdr:row>84</xdr:row>
      <xdr:rowOff>9297</xdr:rowOff>
    </xdr:to>
    <xdr:cxnSp macro="">
      <xdr:nvCxnSpPr>
        <xdr:cNvPr id="335" name="直線コネクタ 334"/>
        <xdr:cNvCxnSpPr/>
      </xdr:nvCxnSpPr>
      <xdr:spPr>
        <a:xfrm>
          <a:off x="9639300" y="14406981"/>
          <a:ext cx="8382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42163</xdr:rowOff>
    </xdr:from>
    <xdr:to>
      <xdr:col>46</xdr:col>
      <xdr:colOff>38100</xdr:colOff>
      <xdr:row>84</xdr:row>
      <xdr:rowOff>143763</xdr:rowOff>
    </xdr:to>
    <xdr:sp macro="" textlink="">
      <xdr:nvSpPr>
        <xdr:cNvPr id="336" name="楕円 335"/>
        <xdr:cNvSpPr/>
      </xdr:nvSpPr>
      <xdr:spPr>
        <a:xfrm>
          <a:off x="8699500" y="1444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5181</xdr:rowOff>
    </xdr:from>
    <xdr:to>
      <xdr:col>50</xdr:col>
      <xdr:colOff>114300</xdr:colOff>
      <xdr:row>84</xdr:row>
      <xdr:rowOff>92963</xdr:rowOff>
    </xdr:to>
    <xdr:cxnSp macro="">
      <xdr:nvCxnSpPr>
        <xdr:cNvPr id="337" name="直線コネクタ 336"/>
        <xdr:cNvCxnSpPr/>
      </xdr:nvCxnSpPr>
      <xdr:spPr>
        <a:xfrm flipV="1">
          <a:off x="8750300" y="14406981"/>
          <a:ext cx="889000" cy="8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167894</xdr:rowOff>
    </xdr:from>
    <xdr:to>
      <xdr:col>41</xdr:col>
      <xdr:colOff>101600</xdr:colOff>
      <xdr:row>84</xdr:row>
      <xdr:rowOff>98044</xdr:rowOff>
    </xdr:to>
    <xdr:sp macro="" textlink="">
      <xdr:nvSpPr>
        <xdr:cNvPr id="338" name="楕円 337"/>
        <xdr:cNvSpPr/>
      </xdr:nvSpPr>
      <xdr:spPr>
        <a:xfrm>
          <a:off x="7810500" y="1439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47244</xdr:rowOff>
    </xdr:from>
    <xdr:to>
      <xdr:col>45</xdr:col>
      <xdr:colOff>177800</xdr:colOff>
      <xdr:row>84</xdr:row>
      <xdr:rowOff>92963</xdr:rowOff>
    </xdr:to>
    <xdr:cxnSp macro="">
      <xdr:nvCxnSpPr>
        <xdr:cNvPr id="339" name="直線コネクタ 338"/>
        <xdr:cNvCxnSpPr/>
      </xdr:nvCxnSpPr>
      <xdr:spPr>
        <a:xfrm>
          <a:off x="7861300" y="14449044"/>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85513</xdr:rowOff>
    </xdr:from>
    <xdr:ext cx="469744" cy="259045"/>
    <xdr:sp macro="" textlink="">
      <xdr:nvSpPr>
        <xdr:cNvPr id="340" name="n_1aveValue【福祉施設】&#10;一人当たり面積"/>
        <xdr:cNvSpPr txBox="1"/>
      </xdr:nvSpPr>
      <xdr:spPr>
        <a:xfrm>
          <a:off x="9391727" y="1465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96944</xdr:rowOff>
    </xdr:from>
    <xdr:ext cx="469744" cy="259045"/>
    <xdr:sp macro="" textlink="">
      <xdr:nvSpPr>
        <xdr:cNvPr id="341" name="n_2aveValue【福祉施設】&#10;一人当たり面積"/>
        <xdr:cNvSpPr txBox="1"/>
      </xdr:nvSpPr>
      <xdr:spPr>
        <a:xfrm>
          <a:off x="8515427" y="1467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76827</xdr:rowOff>
    </xdr:from>
    <xdr:ext cx="469744" cy="259045"/>
    <xdr:sp macro="" textlink="">
      <xdr:nvSpPr>
        <xdr:cNvPr id="342" name="n_3aveValue【福祉施設】&#10;一人当たり面積"/>
        <xdr:cNvSpPr txBox="1"/>
      </xdr:nvSpPr>
      <xdr:spPr>
        <a:xfrm>
          <a:off x="7626427" y="146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72508</xdr:rowOff>
    </xdr:from>
    <xdr:ext cx="469744" cy="259045"/>
    <xdr:sp macro="" textlink="">
      <xdr:nvSpPr>
        <xdr:cNvPr id="343" name="n_1mainValue【福祉施設】&#10;一人当たり面積"/>
        <xdr:cNvSpPr txBox="1"/>
      </xdr:nvSpPr>
      <xdr:spPr>
        <a:xfrm>
          <a:off x="9391727" y="14131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160290</xdr:rowOff>
    </xdr:from>
    <xdr:ext cx="469744" cy="259045"/>
    <xdr:sp macro="" textlink="">
      <xdr:nvSpPr>
        <xdr:cNvPr id="344" name="n_2mainValue【福祉施設】&#10;一人当たり面積"/>
        <xdr:cNvSpPr txBox="1"/>
      </xdr:nvSpPr>
      <xdr:spPr>
        <a:xfrm>
          <a:off x="85154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114571</xdr:rowOff>
    </xdr:from>
    <xdr:ext cx="469744" cy="259045"/>
    <xdr:sp macro="" textlink="">
      <xdr:nvSpPr>
        <xdr:cNvPr id="345" name="n_3mainValue【福祉施設】&#10;一人当たり面積"/>
        <xdr:cNvSpPr txBox="1"/>
      </xdr:nvSpPr>
      <xdr:spPr>
        <a:xfrm>
          <a:off x="7626427" y="1417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6" name="正方形/長方形 34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7" name="正方形/長方形 34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8" name="正方形/長方形 34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9" name="正方形/長方形 34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0" name="正方形/長方形 34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1" name="正方形/長方形 35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2" name="正方形/長方形 35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4" name="正方形/長方形 35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5" name="正方形/長方形 35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6" name="正方形/長方形 35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7" name="正方形/長方形 35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8" name="正方形/長方形 35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9" name="正方形/長方形 35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0" name="正方形/長方形 35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1" name="正方形/長方形 36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2" name="正方形/長方形 36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3" name="正方形/長方形 36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4" name="正方形/長方形 36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5" name="正方形/長方形 36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6" name="正方形/長方形 36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7" name="正方形/長方形 36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8" name="正方形/長方形 36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9" name="正方形/長方形 36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0" name="テキスト ボックス 36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1" name="直線コネクタ 37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72" name="テキスト ボックス 371"/>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3" name="直線コネクタ 37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4" name="テキスト ボックス 373"/>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5" name="直線コネクタ 37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6" name="テキスト ボックス 37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7" name="直線コネクタ 37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8" name="テキスト ボックス 37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9" name="直線コネクタ 37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0" name="テキスト ボックス 37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1" name="直線コネクタ 38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82" name="テキスト ボックス 381"/>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3" name="直線コネクタ 38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4" name="テキスト ボックス 38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59055</xdr:rowOff>
    </xdr:to>
    <xdr:cxnSp macro="">
      <xdr:nvCxnSpPr>
        <xdr:cNvPr id="386" name="直線コネクタ 385"/>
        <xdr:cNvCxnSpPr/>
      </xdr:nvCxnSpPr>
      <xdr:spPr>
        <a:xfrm flipV="1">
          <a:off x="16318864" y="5796915"/>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62882</xdr:rowOff>
    </xdr:from>
    <xdr:ext cx="405111" cy="259045"/>
    <xdr:sp macro="" textlink="">
      <xdr:nvSpPr>
        <xdr:cNvPr id="387" name="【一般廃棄物処理施設】&#10;有形固定資産減価償却率最小値テキスト"/>
        <xdr:cNvSpPr txBox="1"/>
      </xdr:nvSpPr>
      <xdr:spPr>
        <a:xfrm>
          <a:off x="16357600" y="726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59055</xdr:rowOff>
    </xdr:from>
    <xdr:to>
      <xdr:col>86</xdr:col>
      <xdr:colOff>25400</xdr:colOff>
      <xdr:row>42</xdr:row>
      <xdr:rowOff>59055</xdr:rowOff>
    </xdr:to>
    <xdr:cxnSp macro="">
      <xdr:nvCxnSpPr>
        <xdr:cNvPr id="388" name="直線コネクタ 387"/>
        <xdr:cNvCxnSpPr/>
      </xdr:nvCxnSpPr>
      <xdr:spPr>
        <a:xfrm>
          <a:off x="16230600" y="725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389" name="【一般廃棄物処理施設】&#10;有形固定資産減価償却率最大値テキスト"/>
        <xdr:cNvSpPr txBox="1"/>
      </xdr:nvSpPr>
      <xdr:spPr>
        <a:xfrm>
          <a:off x="16357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390" name="直線コネクタ 389"/>
        <xdr:cNvCxnSpPr/>
      </xdr:nvCxnSpPr>
      <xdr:spPr>
        <a:xfrm>
          <a:off x="16230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23512</xdr:rowOff>
    </xdr:from>
    <xdr:ext cx="405111" cy="259045"/>
    <xdr:sp macro="" textlink="">
      <xdr:nvSpPr>
        <xdr:cNvPr id="391" name="【一般廃棄物処理施設】&#10;有形固定資産減価償却率平均値テキスト"/>
        <xdr:cNvSpPr txBox="1"/>
      </xdr:nvSpPr>
      <xdr:spPr>
        <a:xfrm>
          <a:off x="16357600" y="6367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635</xdr:rowOff>
    </xdr:from>
    <xdr:to>
      <xdr:col>85</xdr:col>
      <xdr:colOff>177800</xdr:colOff>
      <xdr:row>38</xdr:row>
      <xdr:rowOff>102235</xdr:rowOff>
    </xdr:to>
    <xdr:sp macro="" textlink="">
      <xdr:nvSpPr>
        <xdr:cNvPr id="392" name="フローチャート: 判断 391"/>
        <xdr:cNvSpPr/>
      </xdr:nvSpPr>
      <xdr:spPr>
        <a:xfrm>
          <a:off x="162687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6350</xdr:rowOff>
    </xdr:from>
    <xdr:to>
      <xdr:col>81</xdr:col>
      <xdr:colOff>101600</xdr:colOff>
      <xdr:row>38</xdr:row>
      <xdr:rowOff>107950</xdr:rowOff>
    </xdr:to>
    <xdr:sp macro="" textlink="">
      <xdr:nvSpPr>
        <xdr:cNvPr id="393" name="フローチャート: 判断 392"/>
        <xdr:cNvSpPr/>
      </xdr:nvSpPr>
      <xdr:spPr>
        <a:xfrm>
          <a:off x="15430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55880</xdr:rowOff>
    </xdr:from>
    <xdr:to>
      <xdr:col>76</xdr:col>
      <xdr:colOff>165100</xdr:colOff>
      <xdr:row>38</xdr:row>
      <xdr:rowOff>157480</xdr:rowOff>
    </xdr:to>
    <xdr:sp macro="" textlink="">
      <xdr:nvSpPr>
        <xdr:cNvPr id="394" name="フローチャート: 判断 393"/>
        <xdr:cNvSpPr/>
      </xdr:nvSpPr>
      <xdr:spPr>
        <a:xfrm>
          <a:off x="14541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164465</xdr:rowOff>
    </xdr:from>
    <xdr:to>
      <xdr:col>72</xdr:col>
      <xdr:colOff>38100</xdr:colOff>
      <xdr:row>38</xdr:row>
      <xdr:rowOff>94615</xdr:rowOff>
    </xdr:to>
    <xdr:sp macro="" textlink="">
      <xdr:nvSpPr>
        <xdr:cNvPr id="395" name="フローチャート: 判断 394"/>
        <xdr:cNvSpPr/>
      </xdr:nvSpPr>
      <xdr:spPr>
        <a:xfrm>
          <a:off x="13652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6" name="テキスト ボックス 39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7" name="テキスト ボックス 39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8" name="テキスト ボックス 39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9" name="テキスト ボックス 39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0" name="テキスト ボックス 39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36830</xdr:rowOff>
    </xdr:from>
    <xdr:to>
      <xdr:col>85</xdr:col>
      <xdr:colOff>177800</xdr:colOff>
      <xdr:row>38</xdr:row>
      <xdr:rowOff>138430</xdr:rowOff>
    </xdr:to>
    <xdr:sp macro="" textlink="">
      <xdr:nvSpPr>
        <xdr:cNvPr id="401" name="楕円 400"/>
        <xdr:cNvSpPr/>
      </xdr:nvSpPr>
      <xdr:spPr>
        <a:xfrm>
          <a:off x="162687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15257</xdr:rowOff>
    </xdr:from>
    <xdr:ext cx="405111" cy="259045"/>
    <xdr:sp macro="" textlink="">
      <xdr:nvSpPr>
        <xdr:cNvPr id="402" name="【一般廃棄物処理施設】&#10;有形固定資産減価償却率該当値テキスト"/>
        <xdr:cNvSpPr txBox="1"/>
      </xdr:nvSpPr>
      <xdr:spPr>
        <a:xfrm>
          <a:off x="16357600"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78740</xdr:rowOff>
    </xdr:from>
    <xdr:to>
      <xdr:col>81</xdr:col>
      <xdr:colOff>101600</xdr:colOff>
      <xdr:row>39</xdr:row>
      <xdr:rowOff>8890</xdr:rowOff>
    </xdr:to>
    <xdr:sp macro="" textlink="">
      <xdr:nvSpPr>
        <xdr:cNvPr id="403" name="楕円 402"/>
        <xdr:cNvSpPr/>
      </xdr:nvSpPr>
      <xdr:spPr>
        <a:xfrm>
          <a:off x="15430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87630</xdr:rowOff>
    </xdr:from>
    <xdr:to>
      <xdr:col>85</xdr:col>
      <xdr:colOff>127000</xdr:colOff>
      <xdr:row>38</xdr:row>
      <xdr:rowOff>129540</xdr:rowOff>
    </xdr:to>
    <xdr:cxnSp macro="">
      <xdr:nvCxnSpPr>
        <xdr:cNvPr id="404" name="直線コネクタ 403"/>
        <xdr:cNvCxnSpPr/>
      </xdr:nvCxnSpPr>
      <xdr:spPr>
        <a:xfrm flipV="1">
          <a:off x="15481300" y="660273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80645</xdr:rowOff>
    </xdr:from>
    <xdr:to>
      <xdr:col>76</xdr:col>
      <xdr:colOff>165100</xdr:colOff>
      <xdr:row>39</xdr:row>
      <xdr:rowOff>10795</xdr:rowOff>
    </xdr:to>
    <xdr:sp macro="" textlink="">
      <xdr:nvSpPr>
        <xdr:cNvPr id="405" name="楕円 404"/>
        <xdr:cNvSpPr/>
      </xdr:nvSpPr>
      <xdr:spPr>
        <a:xfrm>
          <a:off x="14541500" y="65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129540</xdr:rowOff>
    </xdr:from>
    <xdr:to>
      <xdr:col>81</xdr:col>
      <xdr:colOff>50800</xdr:colOff>
      <xdr:row>38</xdr:row>
      <xdr:rowOff>131445</xdr:rowOff>
    </xdr:to>
    <xdr:cxnSp macro="">
      <xdr:nvCxnSpPr>
        <xdr:cNvPr id="406" name="直線コネクタ 405"/>
        <xdr:cNvCxnSpPr/>
      </xdr:nvCxnSpPr>
      <xdr:spPr>
        <a:xfrm flipV="1">
          <a:off x="14592300" y="664464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113030</xdr:rowOff>
    </xdr:from>
    <xdr:to>
      <xdr:col>72</xdr:col>
      <xdr:colOff>38100</xdr:colOff>
      <xdr:row>39</xdr:row>
      <xdr:rowOff>43180</xdr:rowOff>
    </xdr:to>
    <xdr:sp macro="" textlink="">
      <xdr:nvSpPr>
        <xdr:cNvPr id="407" name="楕円 406"/>
        <xdr:cNvSpPr/>
      </xdr:nvSpPr>
      <xdr:spPr>
        <a:xfrm>
          <a:off x="13652500" y="66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131445</xdr:rowOff>
    </xdr:from>
    <xdr:to>
      <xdr:col>76</xdr:col>
      <xdr:colOff>114300</xdr:colOff>
      <xdr:row>38</xdr:row>
      <xdr:rowOff>163830</xdr:rowOff>
    </xdr:to>
    <xdr:cxnSp macro="">
      <xdr:nvCxnSpPr>
        <xdr:cNvPr id="408" name="直線コネクタ 407"/>
        <xdr:cNvCxnSpPr/>
      </xdr:nvCxnSpPr>
      <xdr:spPr>
        <a:xfrm flipV="1">
          <a:off x="13703300" y="66465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124477</xdr:rowOff>
    </xdr:from>
    <xdr:ext cx="405111" cy="259045"/>
    <xdr:sp macro="" textlink="">
      <xdr:nvSpPr>
        <xdr:cNvPr id="409" name="n_1aveValue【一般廃棄物処理施設】&#10;有形固定資産減価償却率"/>
        <xdr:cNvSpPr txBox="1"/>
      </xdr:nvSpPr>
      <xdr:spPr>
        <a:xfrm>
          <a:off x="152660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2557</xdr:rowOff>
    </xdr:from>
    <xdr:ext cx="405111" cy="259045"/>
    <xdr:sp macro="" textlink="">
      <xdr:nvSpPr>
        <xdr:cNvPr id="410" name="n_2aveValue【一般廃棄物処理施設】&#10;有形固定資産減価償却率"/>
        <xdr:cNvSpPr txBox="1"/>
      </xdr:nvSpPr>
      <xdr:spPr>
        <a:xfrm>
          <a:off x="14389744" y="634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111142</xdr:rowOff>
    </xdr:from>
    <xdr:ext cx="405111" cy="259045"/>
    <xdr:sp macro="" textlink="">
      <xdr:nvSpPr>
        <xdr:cNvPr id="411" name="n_3aveValue【一般廃棄物処理施設】&#10;有形固定資産減価償却率"/>
        <xdr:cNvSpPr txBox="1"/>
      </xdr:nvSpPr>
      <xdr:spPr>
        <a:xfrm>
          <a:off x="135007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17</xdr:rowOff>
    </xdr:from>
    <xdr:ext cx="405111" cy="259045"/>
    <xdr:sp macro="" textlink="">
      <xdr:nvSpPr>
        <xdr:cNvPr id="412" name="n_1mainValue【一般廃棄物処理施設】&#10;有形固定資産減価償却率"/>
        <xdr:cNvSpPr txBox="1"/>
      </xdr:nvSpPr>
      <xdr:spPr>
        <a:xfrm>
          <a:off x="15266044"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1922</xdr:rowOff>
    </xdr:from>
    <xdr:ext cx="405111" cy="259045"/>
    <xdr:sp macro="" textlink="">
      <xdr:nvSpPr>
        <xdr:cNvPr id="413" name="n_2mainValue【一般廃棄物処理施設】&#10;有形固定資産減価償却率"/>
        <xdr:cNvSpPr txBox="1"/>
      </xdr:nvSpPr>
      <xdr:spPr>
        <a:xfrm>
          <a:off x="14389744" y="668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34307</xdr:rowOff>
    </xdr:from>
    <xdr:ext cx="405111" cy="259045"/>
    <xdr:sp macro="" textlink="">
      <xdr:nvSpPr>
        <xdr:cNvPr id="414" name="n_3mainValue【一般廃棄物処理施設】&#10;有形固定資産減価償却率"/>
        <xdr:cNvSpPr txBox="1"/>
      </xdr:nvSpPr>
      <xdr:spPr>
        <a:xfrm>
          <a:off x="13500744" y="672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5" name="正方形/長方形 41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6" name="正方形/長方形 41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7" name="正方形/長方形 41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8" name="正方形/長方形 41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9" name="正方形/長方形 41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0" name="正方形/長方形 41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1" name="正方形/長方形 42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2" name="正方形/長方形 42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3" name="テキスト ボックス 42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4" name="直線コネクタ 42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25" name="直線コネクタ 424"/>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26" name="テキスト ボックス 425"/>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27" name="直線コネクタ 426"/>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28" name="テキスト ボックス 427"/>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29" name="直線コネクタ 428"/>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30" name="テキスト ボックス 429"/>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31" name="直線コネクタ 430"/>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32" name="テキスト ボックス 431"/>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33" name="直線コネクタ 432"/>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34" name="テキスト ボックス 433"/>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35" name="直線コネクタ 434"/>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36" name="テキスト ボックス 435"/>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7" name="直線コネクタ 43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38" name="テキスト ボックス 43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167895</xdr:rowOff>
    </xdr:from>
    <xdr:to>
      <xdr:col>116</xdr:col>
      <xdr:colOff>62864</xdr:colOff>
      <xdr:row>42</xdr:row>
      <xdr:rowOff>67480</xdr:rowOff>
    </xdr:to>
    <xdr:cxnSp macro="">
      <xdr:nvCxnSpPr>
        <xdr:cNvPr id="440" name="直線コネクタ 439"/>
        <xdr:cNvCxnSpPr/>
      </xdr:nvCxnSpPr>
      <xdr:spPr>
        <a:xfrm flipV="1">
          <a:off x="22160864" y="5654295"/>
          <a:ext cx="0" cy="1614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71307</xdr:rowOff>
    </xdr:from>
    <xdr:ext cx="469744" cy="259045"/>
    <xdr:sp macro="" textlink="">
      <xdr:nvSpPr>
        <xdr:cNvPr id="441" name="【一般廃棄物処理施設】&#10;一人当たり有形固定資産（償却資産）額最小値テキスト"/>
        <xdr:cNvSpPr txBox="1"/>
      </xdr:nvSpPr>
      <xdr:spPr>
        <a:xfrm>
          <a:off x="22199600" y="7272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67480</xdr:rowOff>
    </xdr:from>
    <xdr:to>
      <xdr:col>116</xdr:col>
      <xdr:colOff>152400</xdr:colOff>
      <xdr:row>42</xdr:row>
      <xdr:rowOff>67480</xdr:rowOff>
    </xdr:to>
    <xdr:cxnSp macro="">
      <xdr:nvCxnSpPr>
        <xdr:cNvPr id="442" name="直線コネクタ 441"/>
        <xdr:cNvCxnSpPr/>
      </xdr:nvCxnSpPr>
      <xdr:spPr>
        <a:xfrm>
          <a:off x="22072600" y="726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114572</xdr:rowOff>
    </xdr:from>
    <xdr:ext cx="599010" cy="259045"/>
    <xdr:sp macro="" textlink="">
      <xdr:nvSpPr>
        <xdr:cNvPr id="443" name="【一般廃棄物処理施設】&#10;一人当たり有形固定資産（償却資産）額最大値テキスト"/>
        <xdr:cNvSpPr txBox="1"/>
      </xdr:nvSpPr>
      <xdr:spPr>
        <a:xfrm>
          <a:off x="22199600" y="5429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167895</xdr:rowOff>
    </xdr:from>
    <xdr:to>
      <xdr:col>116</xdr:col>
      <xdr:colOff>152400</xdr:colOff>
      <xdr:row>32</xdr:row>
      <xdr:rowOff>167895</xdr:rowOff>
    </xdr:to>
    <xdr:cxnSp macro="">
      <xdr:nvCxnSpPr>
        <xdr:cNvPr id="444" name="直線コネクタ 443"/>
        <xdr:cNvCxnSpPr/>
      </xdr:nvCxnSpPr>
      <xdr:spPr>
        <a:xfrm>
          <a:off x="22072600" y="565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56213</xdr:rowOff>
    </xdr:from>
    <xdr:ext cx="599010" cy="259045"/>
    <xdr:sp macro="" textlink="">
      <xdr:nvSpPr>
        <xdr:cNvPr id="445" name="【一般廃棄物処理施設】&#10;一人当たり有形固定資産（償却資産）額平均値テキスト"/>
        <xdr:cNvSpPr txBox="1"/>
      </xdr:nvSpPr>
      <xdr:spPr>
        <a:xfrm>
          <a:off x="22199600" y="6571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33336</xdr:rowOff>
    </xdr:from>
    <xdr:to>
      <xdr:col>116</xdr:col>
      <xdr:colOff>114300</xdr:colOff>
      <xdr:row>39</xdr:row>
      <xdr:rowOff>134936</xdr:rowOff>
    </xdr:to>
    <xdr:sp macro="" textlink="">
      <xdr:nvSpPr>
        <xdr:cNvPr id="446" name="フローチャート: 判断 445"/>
        <xdr:cNvSpPr/>
      </xdr:nvSpPr>
      <xdr:spPr>
        <a:xfrm>
          <a:off x="22110700" y="671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79670</xdr:rowOff>
    </xdr:from>
    <xdr:to>
      <xdr:col>112</xdr:col>
      <xdr:colOff>38100</xdr:colOff>
      <xdr:row>40</xdr:row>
      <xdr:rowOff>9820</xdr:rowOff>
    </xdr:to>
    <xdr:sp macro="" textlink="">
      <xdr:nvSpPr>
        <xdr:cNvPr id="447" name="フローチャート: 判断 446"/>
        <xdr:cNvSpPr/>
      </xdr:nvSpPr>
      <xdr:spPr>
        <a:xfrm>
          <a:off x="21272500" y="676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33649</xdr:rowOff>
    </xdr:from>
    <xdr:to>
      <xdr:col>107</xdr:col>
      <xdr:colOff>101600</xdr:colOff>
      <xdr:row>39</xdr:row>
      <xdr:rowOff>135249</xdr:rowOff>
    </xdr:to>
    <xdr:sp macro="" textlink="">
      <xdr:nvSpPr>
        <xdr:cNvPr id="448" name="フローチャート: 判断 447"/>
        <xdr:cNvSpPr/>
      </xdr:nvSpPr>
      <xdr:spPr>
        <a:xfrm>
          <a:off x="20383500" y="672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131526</xdr:rowOff>
    </xdr:from>
    <xdr:to>
      <xdr:col>102</xdr:col>
      <xdr:colOff>165100</xdr:colOff>
      <xdr:row>40</xdr:row>
      <xdr:rowOff>61676</xdr:rowOff>
    </xdr:to>
    <xdr:sp macro="" textlink="">
      <xdr:nvSpPr>
        <xdr:cNvPr id="449" name="フローチャート: 判断 448"/>
        <xdr:cNvSpPr/>
      </xdr:nvSpPr>
      <xdr:spPr>
        <a:xfrm>
          <a:off x="19494500" y="681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0" name="テキスト ボックス 44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1" name="テキスト ボックス 45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2" name="テキスト ボックス 45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3" name="テキスト ボックス 45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4" name="テキスト ボックス 45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109251</xdr:rowOff>
    </xdr:from>
    <xdr:to>
      <xdr:col>116</xdr:col>
      <xdr:colOff>114300</xdr:colOff>
      <xdr:row>40</xdr:row>
      <xdr:rowOff>39401</xdr:rowOff>
    </xdr:to>
    <xdr:sp macro="" textlink="">
      <xdr:nvSpPr>
        <xdr:cNvPr id="455" name="楕円 454"/>
        <xdr:cNvSpPr/>
      </xdr:nvSpPr>
      <xdr:spPr>
        <a:xfrm>
          <a:off x="22110700" y="679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87678</xdr:rowOff>
    </xdr:from>
    <xdr:ext cx="599010" cy="259045"/>
    <xdr:sp macro="" textlink="">
      <xdr:nvSpPr>
        <xdr:cNvPr id="456" name="【一般廃棄物処理施設】&#10;一人当たり有形固定資産（償却資産）額該当値テキスト"/>
        <xdr:cNvSpPr txBox="1"/>
      </xdr:nvSpPr>
      <xdr:spPr>
        <a:xfrm>
          <a:off x="22199600" y="6774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163161</xdr:rowOff>
    </xdr:from>
    <xdr:to>
      <xdr:col>112</xdr:col>
      <xdr:colOff>38100</xdr:colOff>
      <xdr:row>40</xdr:row>
      <xdr:rowOff>93311</xdr:rowOff>
    </xdr:to>
    <xdr:sp macro="" textlink="">
      <xdr:nvSpPr>
        <xdr:cNvPr id="457" name="楕円 456"/>
        <xdr:cNvSpPr/>
      </xdr:nvSpPr>
      <xdr:spPr>
        <a:xfrm>
          <a:off x="21272500" y="684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160051</xdr:rowOff>
    </xdr:from>
    <xdr:to>
      <xdr:col>116</xdr:col>
      <xdr:colOff>63500</xdr:colOff>
      <xdr:row>40</xdr:row>
      <xdr:rowOff>42511</xdr:rowOff>
    </xdr:to>
    <xdr:cxnSp macro="">
      <xdr:nvCxnSpPr>
        <xdr:cNvPr id="458" name="直線コネクタ 457"/>
        <xdr:cNvCxnSpPr/>
      </xdr:nvCxnSpPr>
      <xdr:spPr>
        <a:xfrm flipV="1">
          <a:off x="21323300" y="6846601"/>
          <a:ext cx="838200" cy="53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25191</xdr:rowOff>
    </xdr:from>
    <xdr:to>
      <xdr:col>107</xdr:col>
      <xdr:colOff>101600</xdr:colOff>
      <xdr:row>40</xdr:row>
      <xdr:rowOff>126791</xdr:rowOff>
    </xdr:to>
    <xdr:sp macro="" textlink="">
      <xdr:nvSpPr>
        <xdr:cNvPr id="459" name="楕円 458"/>
        <xdr:cNvSpPr/>
      </xdr:nvSpPr>
      <xdr:spPr>
        <a:xfrm>
          <a:off x="20383500" y="688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42511</xdr:rowOff>
    </xdr:from>
    <xdr:to>
      <xdr:col>111</xdr:col>
      <xdr:colOff>177800</xdr:colOff>
      <xdr:row>40</xdr:row>
      <xdr:rowOff>75991</xdr:rowOff>
    </xdr:to>
    <xdr:cxnSp macro="">
      <xdr:nvCxnSpPr>
        <xdr:cNvPr id="460" name="直線コネクタ 459"/>
        <xdr:cNvCxnSpPr/>
      </xdr:nvCxnSpPr>
      <xdr:spPr>
        <a:xfrm flipV="1">
          <a:off x="20434300" y="6900511"/>
          <a:ext cx="889000" cy="3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31102</xdr:rowOff>
    </xdr:from>
    <xdr:to>
      <xdr:col>102</xdr:col>
      <xdr:colOff>165100</xdr:colOff>
      <xdr:row>40</xdr:row>
      <xdr:rowOff>132702</xdr:rowOff>
    </xdr:to>
    <xdr:sp macro="" textlink="">
      <xdr:nvSpPr>
        <xdr:cNvPr id="461" name="楕円 460"/>
        <xdr:cNvSpPr/>
      </xdr:nvSpPr>
      <xdr:spPr>
        <a:xfrm>
          <a:off x="19494500" y="688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75991</xdr:rowOff>
    </xdr:from>
    <xdr:to>
      <xdr:col>107</xdr:col>
      <xdr:colOff>50800</xdr:colOff>
      <xdr:row>40</xdr:row>
      <xdr:rowOff>81902</xdr:rowOff>
    </xdr:to>
    <xdr:cxnSp macro="">
      <xdr:nvCxnSpPr>
        <xdr:cNvPr id="462" name="直線コネクタ 461"/>
        <xdr:cNvCxnSpPr/>
      </xdr:nvCxnSpPr>
      <xdr:spPr>
        <a:xfrm flipV="1">
          <a:off x="19545300" y="6933991"/>
          <a:ext cx="889000" cy="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26347</xdr:rowOff>
    </xdr:from>
    <xdr:ext cx="599010" cy="259045"/>
    <xdr:sp macro="" textlink="">
      <xdr:nvSpPr>
        <xdr:cNvPr id="463" name="n_1aveValue【一般廃棄物処理施設】&#10;一人当たり有形固定資産（償却資産）額"/>
        <xdr:cNvSpPr txBox="1"/>
      </xdr:nvSpPr>
      <xdr:spPr>
        <a:xfrm>
          <a:off x="21011095" y="6541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151776</xdr:rowOff>
    </xdr:from>
    <xdr:ext cx="599010" cy="259045"/>
    <xdr:sp macro="" textlink="">
      <xdr:nvSpPr>
        <xdr:cNvPr id="464" name="n_2aveValue【一般廃棄物処理施設】&#10;一人当たり有形固定資産（償却資産）額"/>
        <xdr:cNvSpPr txBox="1"/>
      </xdr:nvSpPr>
      <xdr:spPr>
        <a:xfrm>
          <a:off x="20134795" y="6495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78203</xdr:rowOff>
    </xdr:from>
    <xdr:ext cx="599010" cy="259045"/>
    <xdr:sp macro="" textlink="">
      <xdr:nvSpPr>
        <xdr:cNvPr id="465" name="n_3aveValue【一般廃棄物処理施設】&#10;一人当たり有形固定資産（償却資産）額"/>
        <xdr:cNvSpPr txBox="1"/>
      </xdr:nvSpPr>
      <xdr:spPr>
        <a:xfrm>
          <a:off x="19245795" y="6593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84438</xdr:rowOff>
    </xdr:from>
    <xdr:ext cx="599010" cy="259045"/>
    <xdr:sp macro="" textlink="">
      <xdr:nvSpPr>
        <xdr:cNvPr id="466" name="n_1mainValue【一般廃棄物処理施設】&#10;一人当たり有形固定資産（償却資産）額"/>
        <xdr:cNvSpPr txBox="1"/>
      </xdr:nvSpPr>
      <xdr:spPr>
        <a:xfrm>
          <a:off x="21011095" y="6942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117918</xdr:rowOff>
    </xdr:from>
    <xdr:ext cx="599010" cy="259045"/>
    <xdr:sp macro="" textlink="">
      <xdr:nvSpPr>
        <xdr:cNvPr id="467" name="n_2mainValue【一般廃棄物処理施設】&#10;一人当たり有形固定資産（償却資産）額"/>
        <xdr:cNvSpPr txBox="1"/>
      </xdr:nvSpPr>
      <xdr:spPr>
        <a:xfrm>
          <a:off x="20134795" y="697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123829</xdr:rowOff>
    </xdr:from>
    <xdr:ext cx="599010" cy="259045"/>
    <xdr:sp macro="" textlink="">
      <xdr:nvSpPr>
        <xdr:cNvPr id="468" name="n_3mainValue【一般廃棄物処理施設】&#10;一人当たり有形固定資産（償却資産）額"/>
        <xdr:cNvSpPr txBox="1"/>
      </xdr:nvSpPr>
      <xdr:spPr>
        <a:xfrm>
          <a:off x="19245795" y="6981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9" name="正方形/長方形 46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0" name="正方形/長方形 46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1" name="正方形/長方形 47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2" name="正方形/長方形 47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3" name="正方形/長方形 47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4" name="正方形/長方形 47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5" name="正方形/長方形 47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6" name="正方形/長方形 475"/>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77" name="正方形/長方形 47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8" name="正方形/長方形 47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9" name="正方形/長方形 47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0" name="正方形/長方形 47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1" name="正方形/長方形 48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2" name="正方形/長方形 48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3" name="正方形/長方形 48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4" name="正方形/長方形 483"/>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85" name="正方形/長方形 48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6" name="正方形/長方形 48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7" name="正方形/長方形 48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8" name="正方形/長方形 48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89" name="正方形/長方形 48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0" name="正方形/長方形 48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1" name="正方形/長方形 49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2" name="正方形/長方形 49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93" name="正方形/長方形 49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4" name="正方形/長方形 49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5" name="正方形/長方形 49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6" name="正方形/長方形 49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7" name="正方形/長方形 49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8" name="正方形/長方形 49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9" name="正方形/長方形 49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0" name="正方形/長方形 49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01" name="正方形/長方形 50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2" name="正方形/長方形 50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03" name="正方形/長方形 50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4" name="正方形/長方形 50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05" name="正方形/長方形 50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06" name="正方形/長方形 50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07" name="正方形/長方形 50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08" name="正方形/長方形 50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09" name="テキスト ボックス 50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0" name="直線コネクタ 50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511" name="直線コネクタ 51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512" name="テキスト ボックス 511"/>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13" name="直線コネクタ 51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14" name="テキスト ボックス 51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15" name="直線コネクタ 51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16" name="テキスト ボックス 51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17" name="直線コネクタ 51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18" name="テキスト ボックス 51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19" name="直線コネクタ 51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20" name="テキスト ボックス 519"/>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21" name="直線コネクタ 52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22" name="テキスト ボックス 52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2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524" name="直線コネクタ 523"/>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525" name="【庁舎】&#10;有形固定資産減価償却率最小値テキスト"/>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26" name="直線コネクタ 525"/>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527" name="【庁舎】&#10;有形固定資産減価償却率最大値テキスト"/>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528" name="直線コネクタ 527"/>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107966</xdr:rowOff>
    </xdr:from>
    <xdr:ext cx="405111" cy="259045"/>
    <xdr:sp macro="" textlink="">
      <xdr:nvSpPr>
        <xdr:cNvPr id="529" name="【庁舎】&#10;有形固定資産減価償却率平均値テキスト"/>
        <xdr:cNvSpPr txBox="1"/>
      </xdr:nvSpPr>
      <xdr:spPr>
        <a:xfrm>
          <a:off x="16357600" y="17767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85089</xdr:rowOff>
    </xdr:from>
    <xdr:to>
      <xdr:col>85</xdr:col>
      <xdr:colOff>177800</xdr:colOff>
      <xdr:row>105</xdr:row>
      <xdr:rowOff>15239</xdr:rowOff>
    </xdr:to>
    <xdr:sp macro="" textlink="">
      <xdr:nvSpPr>
        <xdr:cNvPr id="530" name="フローチャート: 判断 529"/>
        <xdr:cNvSpPr/>
      </xdr:nvSpPr>
      <xdr:spPr>
        <a:xfrm>
          <a:off x="16268700" y="1791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72389</xdr:rowOff>
    </xdr:from>
    <xdr:to>
      <xdr:col>81</xdr:col>
      <xdr:colOff>101600</xdr:colOff>
      <xdr:row>105</xdr:row>
      <xdr:rowOff>2539</xdr:rowOff>
    </xdr:to>
    <xdr:sp macro="" textlink="">
      <xdr:nvSpPr>
        <xdr:cNvPr id="531" name="フローチャート: 判断 530"/>
        <xdr:cNvSpPr/>
      </xdr:nvSpPr>
      <xdr:spPr>
        <a:xfrm>
          <a:off x="15430500" y="1790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46989</xdr:rowOff>
    </xdr:from>
    <xdr:to>
      <xdr:col>76</xdr:col>
      <xdr:colOff>165100</xdr:colOff>
      <xdr:row>104</xdr:row>
      <xdr:rowOff>148589</xdr:rowOff>
    </xdr:to>
    <xdr:sp macro="" textlink="">
      <xdr:nvSpPr>
        <xdr:cNvPr id="532" name="フローチャート: 判断 531"/>
        <xdr:cNvSpPr/>
      </xdr:nvSpPr>
      <xdr:spPr>
        <a:xfrm>
          <a:off x="14541500" y="1787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53339</xdr:rowOff>
    </xdr:from>
    <xdr:to>
      <xdr:col>72</xdr:col>
      <xdr:colOff>38100</xdr:colOff>
      <xdr:row>104</xdr:row>
      <xdr:rowOff>154939</xdr:rowOff>
    </xdr:to>
    <xdr:sp macro="" textlink="">
      <xdr:nvSpPr>
        <xdr:cNvPr id="533" name="フローチャート: 判断 532"/>
        <xdr:cNvSpPr/>
      </xdr:nvSpPr>
      <xdr:spPr>
        <a:xfrm>
          <a:off x="13652500" y="1788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34" name="テキスト ボックス 53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35" name="テキスト ボックス 53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36" name="テキスト ボックス 53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37" name="テキスト ボックス 53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38" name="テキスト ボックス 53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40639</xdr:rowOff>
    </xdr:from>
    <xdr:to>
      <xdr:col>85</xdr:col>
      <xdr:colOff>177800</xdr:colOff>
      <xdr:row>106</xdr:row>
      <xdr:rowOff>142239</xdr:rowOff>
    </xdr:to>
    <xdr:sp macro="" textlink="">
      <xdr:nvSpPr>
        <xdr:cNvPr id="539" name="楕円 538"/>
        <xdr:cNvSpPr/>
      </xdr:nvSpPr>
      <xdr:spPr>
        <a:xfrm>
          <a:off x="16268700" y="182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19066</xdr:rowOff>
    </xdr:from>
    <xdr:ext cx="405111" cy="259045"/>
    <xdr:sp macro="" textlink="">
      <xdr:nvSpPr>
        <xdr:cNvPr id="540" name="【庁舎】&#10;有形固定資産減価償却率該当値テキスト"/>
        <xdr:cNvSpPr txBox="1"/>
      </xdr:nvSpPr>
      <xdr:spPr>
        <a:xfrm>
          <a:off x="16357600" y="1819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137161</xdr:rowOff>
    </xdr:from>
    <xdr:to>
      <xdr:col>81</xdr:col>
      <xdr:colOff>101600</xdr:colOff>
      <xdr:row>107</xdr:row>
      <xdr:rowOff>67311</xdr:rowOff>
    </xdr:to>
    <xdr:sp macro="" textlink="">
      <xdr:nvSpPr>
        <xdr:cNvPr id="541" name="楕円 540"/>
        <xdr:cNvSpPr/>
      </xdr:nvSpPr>
      <xdr:spPr>
        <a:xfrm>
          <a:off x="15430500" y="1831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91439</xdr:rowOff>
    </xdr:from>
    <xdr:to>
      <xdr:col>85</xdr:col>
      <xdr:colOff>127000</xdr:colOff>
      <xdr:row>107</xdr:row>
      <xdr:rowOff>16511</xdr:rowOff>
    </xdr:to>
    <xdr:cxnSp macro="">
      <xdr:nvCxnSpPr>
        <xdr:cNvPr id="542" name="直線コネクタ 541"/>
        <xdr:cNvCxnSpPr/>
      </xdr:nvCxnSpPr>
      <xdr:spPr>
        <a:xfrm flipV="1">
          <a:off x="15481300" y="18265139"/>
          <a:ext cx="838200" cy="9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137161</xdr:rowOff>
    </xdr:from>
    <xdr:to>
      <xdr:col>76</xdr:col>
      <xdr:colOff>165100</xdr:colOff>
      <xdr:row>107</xdr:row>
      <xdr:rowOff>67311</xdr:rowOff>
    </xdr:to>
    <xdr:sp macro="" textlink="">
      <xdr:nvSpPr>
        <xdr:cNvPr id="543" name="楕円 542"/>
        <xdr:cNvSpPr/>
      </xdr:nvSpPr>
      <xdr:spPr>
        <a:xfrm>
          <a:off x="14541500" y="1831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16511</xdr:rowOff>
    </xdr:from>
    <xdr:to>
      <xdr:col>81</xdr:col>
      <xdr:colOff>50800</xdr:colOff>
      <xdr:row>107</xdr:row>
      <xdr:rowOff>16511</xdr:rowOff>
    </xdr:to>
    <xdr:cxnSp macro="">
      <xdr:nvCxnSpPr>
        <xdr:cNvPr id="544" name="直線コネクタ 543"/>
        <xdr:cNvCxnSpPr/>
      </xdr:nvCxnSpPr>
      <xdr:spPr>
        <a:xfrm>
          <a:off x="14592300" y="183616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3811</xdr:rowOff>
    </xdr:from>
    <xdr:to>
      <xdr:col>72</xdr:col>
      <xdr:colOff>38100</xdr:colOff>
      <xdr:row>107</xdr:row>
      <xdr:rowOff>105411</xdr:rowOff>
    </xdr:to>
    <xdr:sp macro="" textlink="">
      <xdr:nvSpPr>
        <xdr:cNvPr id="545" name="楕円 544"/>
        <xdr:cNvSpPr/>
      </xdr:nvSpPr>
      <xdr:spPr>
        <a:xfrm>
          <a:off x="13652500" y="1834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16511</xdr:rowOff>
    </xdr:from>
    <xdr:to>
      <xdr:col>76</xdr:col>
      <xdr:colOff>114300</xdr:colOff>
      <xdr:row>107</xdr:row>
      <xdr:rowOff>54611</xdr:rowOff>
    </xdr:to>
    <xdr:cxnSp macro="">
      <xdr:nvCxnSpPr>
        <xdr:cNvPr id="546" name="直線コネクタ 545"/>
        <xdr:cNvCxnSpPr/>
      </xdr:nvCxnSpPr>
      <xdr:spPr>
        <a:xfrm flipV="1">
          <a:off x="13703300" y="183616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19066</xdr:rowOff>
    </xdr:from>
    <xdr:ext cx="405111" cy="259045"/>
    <xdr:sp macro="" textlink="">
      <xdr:nvSpPr>
        <xdr:cNvPr id="547" name="n_1aveValue【庁舎】&#10;有形固定資産減価償却率"/>
        <xdr:cNvSpPr txBox="1"/>
      </xdr:nvSpPr>
      <xdr:spPr>
        <a:xfrm>
          <a:off x="15266044" y="17678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165116</xdr:rowOff>
    </xdr:from>
    <xdr:ext cx="405111" cy="259045"/>
    <xdr:sp macro="" textlink="">
      <xdr:nvSpPr>
        <xdr:cNvPr id="548" name="n_2aveValue【庁舎】&#10;有形固定資産減価償却率"/>
        <xdr:cNvSpPr txBox="1"/>
      </xdr:nvSpPr>
      <xdr:spPr>
        <a:xfrm>
          <a:off x="14389744" y="17653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xdr:rowOff>
    </xdr:from>
    <xdr:ext cx="405111" cy="259045"/>
    <xdr:sp macro="" textlink="">
      <xdr:nvSpPr>
        <xdr:cNvPr id="549" name="n_3aveValue【庁舎】&#10;有形固定資産減価償却率"/>
        <xdr:cNvSpPr txBox="1"/>
      </xdr:nvSpPr>
      <xdr:spPr>
        <a:xfrm>
          <a:off x="13500744" y="17659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58438</xdr:rowOff>
    </xdr:from>
    <xdr:ext cx="405111" cy="259045"/>
    <xdr:sp macro="" textlink="">
      <xdr:nvSpPr>
        <xdr:cNvPr id="550" name="n_1mainValue【庁舎】&#10;有形固定資産減価償却率"/>
        <xdr:cNvSpPr txBox="1"/>
      </xdr:nvSpPr>
      <xdr:spPr>
        <a:xfrm>
          <a:off x="15266044" y="18403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58438</xdr:rowOff>
    </xdr:from>
    <xdr:ext cx="405111" cy="259045"/>
    <xdr:sp macro="" textlink="">
      <xdr:nvSpPr>
        <xdr:cNvPr id="551" name="n_2mainValue【庁舎】&#10;有形固定資産減価償却率"/>
        <xdr:cNvSpPr txBox="1"/>
      </xdr:nvSpPr>
      <xdr:spPr>
        <a:xfrm>
          <a:off x="14389744" y="18403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96538</xdr:rowOff>
    </xdr:from>
    <xdr:ext cx="405111" cy="259045"/>
    <xdr:sp macro="" textlink="">
      <xdr:nvSpPr>
        <xdr:cNvPr id="552" name="n_3mainValue【庁舎】&#10;有形固定資産減価償却率"/>
        <xdr:cNvSpPr txBox="1"/>
      </xdr:nvSpPr>
      <xdr:spPr>
        <a:xfrm>
          <a:off x="13500744" y="1844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3" name="正方形/長方形 55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4" name="正方形/長方形 55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5" name="正方形/長方形 55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6" name="正方形/長方形 55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7" name="正方形/長方形 55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8" name="正方形/長方形 55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9" name="正方形/長方形 55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0" name="正方形/長方形 55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1" name="テキスト ボックス 56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2" name="直線コネクタ 56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63" name="直線コネクタ 56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64" name="テキスト ボックス 56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65" name="直線コネクタ 56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66" name="テキスト ボックス 56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67" name="直線コネクタ 56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68" name="テキスト ボックス 56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69" name="直線コネクタ 56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70" name="テキスト ボックス 56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71" name="直線コネクタ 57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72" name="テキスト ボックス 57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73" name="直線コネクタ 57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574" name="テキスト ボックス 573"/>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5" name="直線コネクタ 57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76" name="テキスト ボックス 575"/>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87466</xdr:rowOff>
    </xdr:from>
    <xdr:to>
      <xdr:col>116</xdr:col>
      <xdr:colOff>62864</xdr:colOff>
      <xdr:row>109</xdr:row>
      <xdr:rowOff>21989</xdr:rowOff>
    </xdr:to>
    <xdr:cxnSp macro="">
      <xdr:nvCxnSpPr>
        <xdr:cNvPr id="578" name="直線コネクタ 577"/>
        <xdr:cNvCxnSpPr/>
      </xdr:nvCxnSpPr>
      <xdr:spPr>
        <a:xfrm flipV="1">
          <a:off x="22160864" y="17232466"/>
          <a:ext cx="0" cy="1477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25816</xdr:rowOff>
    </xdr:from>
    <xdr:ext cx="469744" cy="259045"/>
    <xdr:sp macro="" textlink="">
      <xdr:nvSpPr>
        <xdr:cNvPr id="579" name="【庁舎】&#10;一人当たり面積最小値テキスト"/>
        <xdr:cNvSpPr txBox="1"/>
      </xdr:nvSpPr>
      <xdr:spPr>
        <a:xfrm>
          <a:off x="22199600" y="1871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21989</xdr:rowOff>
    </xdr:from>
    <xdr:to>
      <xdr:col>116</xdr:col>
      <xdr:colOff>152400</xdr:colOff>
      <xdr:row>109</xdr:row>
      <xdr:rowOff>21989</xdr:rowOff>
    </xdr:to>
    <xdr:cxnSp macro="">
      <xdr:nvCxnSpPr>
        <xdr:cNvPr id="580" name="直線コネクタ 579"/>
        <xdr:cNvCxnSpPr/>
      </xdr:nvCxnSpPr>
      <xdr:spPr>
        <a:xfrm>
          <a:off x="22072600" y="1871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34143</xdr:rowOff>
    </xdr:from>
    <xdr:ext cx="469744" cy="259045"/>
    <xdr:sp macro="" textlink="">
      <xdr:nvSpPr>
        <xdr:cNvPr id="581" name="【庁舎】&#10;一人当たり面積最大値テキスト"/>
        <xdr:cNvSpPr txBox="1"/>
      </xdr:nvSpPr>
      <xdr:spPr>
        <a:xfrm>
          <a:off x="22199600" y="17007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87466</xdr:rowOff>
    </xdr:from>
    <xdr:to>
      <xdr:col>116</xdr:col>
      <xdr:colOff>152400</xdr:colOff>
      <xdr:row>100</xdr:row>
      <xdr:rowOff>87466</xdr:rowOff>
    </xdr:to>
    <xdr:cxnSp macro="">
      <xdr:nvCxnSpPr>
        <xdr:cNvPr id="582" name="直線コネクタ 581"/>
        <xdr:cNvCxnSpPr/>
      </xdr:nvCxnSpPr>
      <xdr:spPr>
        <a:xfrm>
          <a:off x="22072600" y="1723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61177</xdr:rowOff>
    </xdr:from>
    <xdr:ext cx="469744" cy="259045"/>
    <xdr:sp macro="" textlink="">
      <xdr:nvSpPr>
        <xdr:cNvPr id="583" name="【庁舎】&#10;一人当たり面積平均値テキスト"/>
        <xdr:cNvSpPr txBox="1"/>
      </xdr:nvSpPr>
      <xdr:spPr>
        <a:xfrm>
          <a:off x="22199600" y="18406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38300</xdr:rowOff>
    </xdr:from>
    <xdr:to>
      <xdr:col>116</xdr:col>
      <xdr:colOff>114300</xdr:colOff>
      <xdr:row>108</xdr:row>
      <xdr:rowOff>139900</xdr:rowOff>
    </xdr:to>
    <xdr:sp macro="" textlink="">
      <xdr:nvSpPr>
        <xdr:cNvPr id="584" name="フローチャート: 判断 583"/>
        <xdr:cNvSpPr/>
      </xdr:nvSpPr>
      <xdr:spPr>
        <a:xfrm>
          <a:off x="22110700" y="1855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43035</xdr:rowOff>
    </xdr:from>
    <xdr:to>
      <xdr:col>112</xdr:col>
      <xdr:colOff>38100</xdr:colOff>
      <xdr:row>108</xdr:row>
      <xdr:rowOff>144635</xdr:rowOff>
    </xdr:to>
    <xdr:sp macro="" textlink="">
      <xdr:nvSpPr>
        <xdr:cNvPr id="585" name="フローチャート: 判断 584"/>
        <xdr:cNvSpPr/>
      </xdr:nvSpPr>
      <xdr:spPr>
        <a:xfrm>
          <a:off x="21272500" y="1855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58220</xdr:rowOff>
    </xdr:from>
    <xdr:to>
      <xdr:col>107</xdr:col>
      <xdr:colOff>101600</xdr:colOff>
      <xdr:row>108</xdr:row>
      <xdr:rowOff>159820</xdr:rowOff>
    </xdr:to>
    <xdr:sp macro="" textlink="">
      <xdr:nvSpPr>
        <xdr:cNvPr id="586" name="フローチャート: 判断 585"/>
        <xdr:cNvSpPr/>
      </xdr:nvSpPr>
      <xdr:spPr>
        <a:xfrm>
          <a:off x="20383500" y="1857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50873</xdr:rowOff>
    </xdr:from>
    <xdr:to>
      <xdr:col>102</xdr:col>
      <xdr:colOff>165100</xdr:colOff>
      <xdr:row>108</xdr:row>
      <xdr:rowOff>152473</xdr:rowOff>
    </xdr:to>
    <xdr:sp macro="" textlink="">
      <xdr:nvSpPr>
        <xdr:cNvPr id="587" name="フローチャート: 判断 586"/>
        <xdr:cNvSpPr/>
      </xdr:nvSpPr>
      <xdr:spPr>
        <a:xfrm>
          <a:off x="19494500" y="1856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88" name="テキスト ボックス 58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9" name="テキスト ボックス 58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90" name="テキスト ボックス 58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91" name="テキスト ボックス 59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2" name="テキスト ボックス 59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51198</xdr:rowOff>
    </xdr:from>
    <xdr:to>
      <xdr:col>116</xdr:col>
      <xdr:colOff>114300</xdr:colOff>
      <xdr:row>108</xdr:row>
      <xdr:rowOff>152798</xdr:rowOff>
    </xdr:to>
    <xdr:sp macro="" textlink="">
      <xdr:nvSpPr>
        <xdr:cNvPr id="593" name="楕円 592"/>
        <xdr:cNvSpPr/>
      </xdr:nvSpPr>
      <xdr:spPr>
        <a:xfrm>
          <a:off x="22110700" y="1856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16725</xdr:rowOff>
    </xdr:from>
    <xdr:ext cx="469744" cy="259045"/>
    <xdr:sp macro="" textlink="">
      <xdr:nvSpPr>
        <xdr:cNvPr id="594" name="【庁舎】&#10;一人当たり面積該当値テキスト"/>
        <xdr:cNvSpPr txBox="1"/>
      </xdr:nvSpPr>
      <xdr:spPr>
        <a:xfrm>
          <a:off x="22199600" y="18533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53322</xdr:rowOff>
    </xdr:from>
    <xdr:to>
      <xdr:col>112</xdr:col>
      <xdr:colOff>38100</xdr:colOff>
      <xdr:row>108</xdr:row>
      <xdr:rowOff>154922</xdr:rowOff>
    </xdr:to>
    <xdr:sp macro="" textlink="">
      <xdr:nvSpPr>
        <xdr:cNvPr id="595" name="楕円 594"/>
        <xdr:cNvSpPr/>
      </xdr:nvSpPr>
      <xdr:spPr>
        <a:xfrm>
          <a:off x="21272500" y="1856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101998</xdr:rowOff>
    </xdr:from>
    <xdr:to>
      <xdr:col>116</xdr:col>
      <xdr:colOff>63500</xdr:colOff>
      <xdr:row>108</xdr:row>
      <xdr:rowOff>104122</xdr:rowOff>
    </xdr:to>
    <xdr:cxnSp macro="">
      <xdr:nvCxnSpPr>
        <xdr:cNvPr id="596" name="直線コネクタ 595"/>
        <xdr:cNvCxnSpPr/>
      </xdr:nvCxnSpPr>
      <xdr:spPr>
        <a:xfrm flipV="1">
          <a:off x="21323300" y="18618598"/>
          <a:ext cx="838200" cy="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54955</xdr:rowOff>
    </xdr:from>
    <xdr:to>
      <xdr:col>107</xdr:col>
      <xdr:colOff>101600</xdr:colOff>
      <xdr:row>108</xdr:row>
      <xdr:rowOff>156555</xdr:rowOff>
    </xdr:to>
    <xdr:sp macro="" textlink="">
      <xdr:nvSpPr>
        <xdr:cNvPr id="597" name="楕円 596"/>
        <xdr:cNvSpPr/>
      </xdr:nvSpPr>
      <xdr:spPr>
        <a:xfrm>
          <a:off x="20383500" y="1857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104122</xdr:rowOff>
    </xdr:from>
    <xdr:to>
      <xdr:col>111</xdr:col>
      <xdr:colOff>177800</xdr:colOff>
      <xdr:row>108</xdr:row>
      <xdr:rowOff>105755</xdr:rowOff>
    </xdr:to>
    <xdr:cxnSp macro="">
      <xdr:nvCxnSpPr>
        <xdr:cNvPr id="598" name="直線コネクタ 597"/>
        <xdr:cNvCxnSpPr/>
      </xdr:nvCxnSpPr>
      <xdr:spPr>
        <a:xfrm flipV="1">
          <a:off x="20434300" y="18620722"/>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6296</xdr:rowOff>
    </xdr:from>
    <xdr:to>
      <xdr:col>102</xdr:col>
      <xdr:colOff>165100</xdr:colOff>
      <xdr:row>107</xdr:row>
      <xdr:rowOff>107896</xdr:rowOff>
    </xdr:to>
    <xdr:sp macro="" textlink="">
      <xdr:nvSpPr>
        <xdr:cNvPr id="599" name="楕円 598"/>
        <xdr:cNvSpPr/>
      </xdr:nvSpPr>
      <xdr:spPr>
        <a:xfrm>
          <a:off x="19494500" y="1835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57096</xdr:rowOff>
    </xdr:from>
    <xdr:to>
      <xdr:col>107</xdr:col>
      <xdr:colOff>50800</xdr:colOff>
      <xdr:row>108</xdr:row>
      <xdr:rowOff>105755</xdr:rowOff>
    </xdr:to>
    <xdr:cxnSp macro="">
      <xdr:nvCxnSpPr>
        <xdr:cNvPr id="600" name="直線コネクタ 599"/>
        <xdr:cNvCxnSpPr/>
      </xdr:nvCxnSpPr>
      <xdr:spPr>
        <a:xfrm>
          <a:off x="19545300" y="18402246"/>
          <a:ext cx="889000" cy="2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161162</xdr:rowOff>
    </xdr:from>
    <xdr:ext cx="469744" cy="259045"/>
    <xdr:sp macro="" textlink="">
      <xdr:nvSpPr>
        <xdr:cNvPr id="601" name="n_1aveValue【庁舎】&#10;一人当たり面積"/>
        <xdr:cNvSpPr txBox="1"/>
      </xdr:nvSpPr>
      <xdr:spPr>
        <a:xfrm>
          <a:off x="21075727" y="1833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150947</xdr:rowOff>
    </xdr:from>
    <xdr:ext cx="469744" cy="259045"/>
    <xdr:sp macro="" textlink="">
      <xdr:nvSpPr>
        <xdr:cNvPr id="602" name="n_2aveValue【庁舎】&#10;一人当たり面積"/>
        <xdr:cNvSpPr txBox="1"/>
      </xdr:nvSpPr>
      <xdr:spPr>
        <a:xfrm>
          <a:off x="20199427" y="1866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143600</xdr:rowOff>
    </xdr:from>
    <xdr:ext cx="469744" cy="259045"/>
    <xdr:sp macro="" textlink="">
      <xdr:nvSpPr>
        <xdr:cNvPr id="603" name="n_3aveValue【庁舎】&#10;一人当たり面積"/>
        <xdr:cNvSpPr txBox="1"/>
      </xdr:nvSpPr>
      <xdr:spPr>
        <a:xfrm>
          <a:off x="19310427" y="1866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146049</xdr:rowOff>
    </xdr:from>
    <xdr:ext cx="469744" cy="259045"/>
    <xdr:sp macro="" textlink="">
      <xdr:nvSpPr>
        <xdr:cNvPr id="604" name="n_1mainValue【庁舎】&#10;一人当たり面積"/>
        <xdr:cNvSpPr txBox="1"/>
      </xdr:nvSpPr>
      <xdr:spPr>
        <a:xfrm>
          <a:off x="21075727" y="1866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1632</xdr:rowOff>
    </xdr:from>
    <xdr:ext cx="469744" cy="259045"/>
    <xdr:sp macro="" textlink="">
      <xdr:nvSpPr>
        <xdr:cNvPr id="605" name="n_2mainValue【庁舎】&#10;一人当たり面積"/>
        <xdr:cNvSpPr txBox="1"/>
      </xdr:nvSpPr>
      <xdr:spPr>
        <a:xfrm>
          <a:off x="20199427" y="1834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124423</xdr:rowOff>
    </xdr:from>
    <xdr:ext cx="469744" cy="259045"/>
    <xdr:sp macro="" textlink="">
      <xdr:nvSpPr>
        <xdr:cNvPr id="606" name="n_3mainValue【庁舎】&#10;一人当たり面積"/>
        <xdr:cNvSpPr txBox="1"/>
      </xdr:nvSpPr>
      <xdr:spPr>
        <a:xfrm>
          <a:off x="19310427" y="18126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07" name="正方形/長方形 60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8" name="正方形/長方形 60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9" name="テキスト ボックス 60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○類似団体と比較して特に有形固定資産減価償却率が低くなっている施設は、庁舎である。</a:t>
          </a:r>
        </a:p>
        <a:p>
          <a:r>
            <a:rPr kumimoji="1" lang="ja-JP" altLang="en-US" sz="1300">
              <a:latin typeface="ＭＳ Ｐゴシック" panose="020B0600070205080204" pitchFamily="50" charset="-128"/>
              <a:ea typeface="ＭＳ Ｐゴシック" panose="020B0600070205080204" pitchFamily="50" charset="-128"/>
            </a:rPr>
            <a:t>　 庁舎については、平成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年に建設されており比較的新しい施設である。</a:t>
          </a:r>
        </a:p>
        <a:p>
          <a:r>
            <a:rPr kumimoji="1" lang="ja-JP" altLang="en-US" sz="1300">
              <a:latin typeface="ＭＳ Ｐゴシック" panose="020B0600070205080204" pitchFamily="50" charset="-128"/>
              <a:ea typeface="ＭＳ Ｐゴシック" panose="020B0600070205080204" pitchFamily="50" charset="-128"/>
            </a:rPr>
            <a:t>　 その他の施設については、今後も公共施設等総合管理計画に基づいて老朽化対策に取り組んでいくこととしており、小学校の体育館・プールについては、建替えを計画している。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鹿児島県喜界町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7,097
7,054
56.82
7,470,082
6,841,341
358,164
3,752,937
6,655,534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人口の減少や高齢化率が</a:t>
          </a:r>
          <a:r>
            <a:rPr kumimoji="1" lang="en-US" altLang="ja-JP" sz="1300">
              <a:latin typeface="ＭＳ Ｐゴシック" panose="020B0600070205080204" pitchFamily="50" charset="-128"/>
              <a:ea typeface="ＭＳ Ｐゴシック" panose="020B0600070205080204" pitchFamily="50" charset="-128"/>
            </a:rPr>
            <a:t>H31.3</a:t>
          </a:r>
          <a:r>
            <a:rPr kumimoji="1" lang="ja-JP" altLang="en-US" sz="1300">
              <a:latin typeface="ＭＳ Ｐゴシック" panose="020B0600070205080204" pitchFamily="50" charset="-128"/>
              <a:ea typeface="ＭＳ Ｐゴシック" panose="020B0600070205080204" pitchFamily="50" charset="-128"/>
            </a:rPr>
            <a:t>月末現在で</a:t>
          </a:r>
          <a:r>
            <a:rPr kumimoji="1" lang="en-US" altLang="ja-JP" sz="1300">
              <a:latin typeface="ＭＳ Ｐゴシック" panose="020B0600070205080204" pitchFamily="50" charset="-128"/>
              <a:ea typeface="ＭＳ Ｐゴシック" panose="020B0600070205080204" pitchFamily="50" charset="-128"/>
            </a:rPr>
            <a:t>39.3</a:t>
          </a:r>
          <a:r>
            <a:rPr kumimoji="1" lang="ja-JP" altLang="en-US" sz="1300">
              <a:latin typeface="ＭＳ Ｐゴシック" panose="020B0600070205080204" pitchFamily="50" charset="-128"/>
              <a:ea typeface="ＭＳ Ｐゴシック" panose="020B0600070205080204" pitchFamily="50" charset="-128"/>
            </a:rPr>
            <a:t>％と全国平均を上回り、大型事業所等も少なく財政基盤が脆弱なため類似団体平均をかなり下回っている。今後も大幅な税収の伸びは期待できないため、低い水準ではあるが、現在の水準を維持、さらには向上できるように予算要求時に歳出の徹底的な見直し等に努め、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78922</xdr:rowOff>
    </xdr:to>
    <xdr:cxnSp macro="">
      <xdr:nvCxnSpPr>
        <xdr:cNvPr id="65" name="直線コネクタ 64"/>
        <xdr:cNvCxnSpPr/>
      </xdr:nvCxnSpPr>
      <xdr:spPr>
        <a:xfrm flipV="1">
          <a:off x="4953000" y="612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6" name="財政力最小値テキスト"/>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7" name="直線コネクタ 66"/>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8" name="財政力最大値テキスト"/>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9" name="直線コネクタ 68"/>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27215</xdr:rowOff>
    </xdr:from>
    <xdr:to>
      <xdr:col>23</xdr:col>
      <xdr:colOff>133350</xdr:colOff>
      <xdr:row>44</xdr:row>
      <xdr:rowOff>27215</xdr:rowOff>
    </xdr:to>
    <xdr:cxnSp macro="">
      <xdr:nvCxnSpPr>
        <xdr:cNvPr id="70" name="直線コネクタ 69"/>
        <xdr:cNvCxnSpPr/>
      </xdr:nvCxnSpPr>
      <xdr:spPr>
        <a:xfrm>
          <a:off x="4114800" y="75710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146249</xdr:rowOff>
    </xdr:from>
    <xdr:ext cx="762000" cy="259045"/>
    <xdr:sp macro="" textlink="">
      <xdr:nvSpPr>
        <xdr:cNvPr id="71" name="財政力平均値テキスト"/>
        <xdr:cNvSpPr txBox="1"/>
      </xdr:nvSpPr>
      <xdr:spPr>
        <a:xfrm>
          <a:off x="5041900" y="7175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72" name="フローチャート: 判断 71"/>
        <xdr:cNvSpPr/>
      </xdr:nvSpPr>
      <xdr:spPr>
        <a:xfrm>
          <a:off x="49022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27215</xdr:rowOff>
    </xdr:from>
    <xdr:to>
      <xdr:col>19</xdr:col>
      <xdr:colOff>133350</xdr:colOff>
      <xdr:row>44</xdr:row>
      <xdr:rowOff>27215</xdr:rowOff>
    </xdr:to>
    <xdr:cxnSp macro="">
      <xdr:nvCxnSpPr>
        <xdr:cNvPr id="73" name="直線コネクタ 72"/>
        <xdr:cNvCxnSpPr/>
      </xdr:nvCxnSpPr>
      <xdr:spPr>
        <a:xfrm>
          <a:off x="3225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129722</xdr:rowOff>
    </xdr:from>
    <xdr:to>
      <xdr:col>19</xdr:col>
      <xdr:colOff>184150</xdr:colOff>
      <xdr:row>43</xdr:row>
      <xdr:rowOff>59872</xdr:rowOff>
    </xdr:to>
    <xdr:sp macro="" textlink="">
      <xdr:nvSpPr>
        <xdr:cNvPr id="74" name="フローチャート: 判断 73"/>
        <xdr:cNvSpPr/>
      </xdr:nvSpPr>
      <xdr:spPr>
        <a:xfrm>
          <a:off x="4064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70049</xdr:rowOff>
    </xdr:from>
    <xdr:ext cx="736600" cy="259045"/>
    <xdr:sp macro="" textlink="">
      <xdr:nvSpPr>
        <xdr:cNvPr id="75" name="テキスト ボックス 74"/>
        <xdr:cNvSpPr txBox="1"/>
      </xdr:nvSpPr>
      <xdr:spPr>
        <a:xfrm>
          <a:off x="3733800" y="7099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27215</xdr:rowOff>
    </xdr:from>
    <xdr:to>
      <xdr:col>15</xdr:col>
      <xdr:colOff>82550</xdr:colOff>
      <xdr:row>44</xdr:row>
      <xdr:rowOff>27215</xdr:rowOff>
    </xdr:to>
    <xdr:cxnSp macro="">
      <xdr:nvCxnSpPr>
        <xdr:cNvPr id="76" name="直線コネクタ 75"/>
        <xdr:cNvCxnSpPr/>
      </xdr:nvCxnSpPr>
      <xdr:spPr>
        <a:xfrm>
          <a:off x="2336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8" name="テキスト ボックス 77"/>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27215</xdr:rowOff>
    </xdr:to>
    <xdr:cxnSp macro="">
      <xdr:nvCxnSpPr>
        <xdr:cNvPr id="79" name="直線コネクタ 78"/>
        <xdr:cNvCxnSpPr/>
      </xdr:nvCxnSpPr>
      <xdr:spPr>
        <a:xfrm>
          <a:off x="1447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164193</xdr:rowOff>
    </xdr:from>
    <xdr:to>
      <xdr:col>11</xdr:col>
      <xdr:colOff>82550</xdr:colOff>
      <xdr:row>43</xdr:row>
      <xdr:rowOff>94343</xdr:rowOff>
    </xdr:to>
    <xdr:sp macro="" textlink="">
      <xdr:nvSpPr>
        <xdr:cNvPr id="80" name="フローチャート: 判断 79"/>
        <xdr:cNvSpPr/>
      </xdr:nvSpPr>
      <xdr:spPr>
        <a:xfrm>
          <a:off x="2286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104520</xdr:rowOff>
    </xdr:from>
    <xdr:ext cx="762000" cy="259045"/>
    <xdr:sp macro="" textlink="">
      <xdr:nvSpPr>
        <xdr:cNvPr id="81" name="テキスト ボックス 80"/>
        <xdr:cNvSpPr txBox="1"/>
      </xdr:nvSpPr>
      <xdr:spPr>
        <a:xfrm>
          <a:off x="1955800" y="713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27215</xdr:rowOff>
    </xdr:from>
    <xdr:to>
      <xdr:col>7</xdr:col>
      <xdr:colOff>31750</xdr:colOff>
      <xdr:row>43</xdr:row>
      <xdr:rowOff>128815</xdr:rowOff>
    </xdr:to>
    <xdr:sp macro="" textlink="">
      <xdr:nvSpPr>
        <xdr:cNvPr id="82" name="フローチャート: 判断 81"/>
        <xdr:cNvSpPr/>
      </xdr:nvSpPr>
      <xdr:spPr>
        <a:xfrm>
          <a:off x="1397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138992</xdr:rowOff>
    </xdr:from>
    <xdr:ext cx="762000" cy="259045"/>
    <xdr:sp macro="" textlink="">
      <xdr:nvSpPr>
        <xdr:cNvPr id="83" name="テキスト ボックス 82"/>
        <xdr:cNvSpPr txBox="1"/>
      </xdr:nvSpPr>
      <xdr:spPr>
        <a:xfrm>
          <a:off x="1066800" y="716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147865</xdr:rowOff>
    </xdr:from>
    <xdr:to>
      <xdr:col>23</xdr:col>
      <xdr:colOff>184150</xdr:colOff>
      <xdr:row>44</xdr:row>
      <xdr:rowOff>78015</xdr:rowOff>
    </xdr:to>
    <xdr:sp macro="" textlink="">
      <xdr:nvSpPr>
        <xdr:cNvPr id="89" name="楕円 88"/>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43742</xdr:rowOff>
    </xdr:from>
    <xdr:ext cx="762000" cy="259045"/>
    <xdr:sp macro="" textlink="">
      <xdr:nvSpPr>
        <xdr:cNvPr id="90" name="財政力該当値テキスト"/>
        <xdr:cNvSpPr txBox="1"/>
      </xdr:nvSpPr>
      <xdr:spPr>
        <a:xfrm>
          <a:off x="5041900" y="741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147865</xdr:rowOff>
    </xdr:from>
    <xdr:to>
      <xdr:col>19</xdr:col>
      <xdr:colOff>184150</xdr:colOff>
      <xdr:row>44</xdr:row>
      <xdr:rowOff>78015</xdr:rowOff>
    </xdr:to>
    <xdr:sp macro="" textlink="">
      <xdr:nvSpPr>
        <xdr:cNvPr id="91" name="楕円 90"/>
        <xdr:cNvSpPr/>
      </xdr:nvSpPr>
      <xdr:spPr>
        <a:xfrm>
          <a:off x="4064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62792</xdr:rowOff>
    </xdr:from>
    <xdr:ext cx="736600" cy="259045"/>
    <xdr:sp macro="" textlink="">
      <xdr:nvSpPr>
        <xdr:cNvPr id="92" name="テキスト ボックス 91"/>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147865</xdr:rowOff>
    </xdr:from>
    <xdr:to>
      <xdr:col>15</xdr:col>
      <xdr:colOff>133350</xdr:colOff>
      <xdr:row>44</xdr:row>
      <xdr:rowOff>78015</xdr:rowOff>
    </xdr:to>
    <xdr:sp macro="" textlink="">
      <xdr:nvSpPr>
        <xdr:cNvPr id="93" name="楕円 92"/>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94" name="テキスト ボックス 93"/>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147865</xdr:rowOff>
    </xdr:from>
    <xdr:to>
      <xdr:col>11</xdr:col>
      <xdr:colOff>82550</xdr:colOff>
      <xdr:row>44</xdr:row>
      <xdr:rowOff>78015</xdr:rowOff>
    </xdr:to>
    <xdr:sp macro="" textlink="">
      <xdr:nvSpPr>
        <xdr:cNvPr id="95" name="楕円 94"/>
        <xdr:cNvSpPr/>
      </xdr:nvSpPr>
      <xdr:spPr>
        <a:xfrm>
          <a:off x="2286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96" name="テキスト ボックス 95"/>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97" name="楕円 96"/>
        <xdr:cNvSpPr/>
      </xdr:nvSpPr>
      <xdr:spPr>
        <a:xfrm>
          <a:off x="1397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62792</xdr:rowOff>
    </xdr:from>
    <xdr:ext cx="762000" cy="259045"/>
    <xdr:sp macro="" textlink="">
      <xdr:nvSpPr>
        <xdr:cNvPr id="98" name="テキスト ボックス 97"/>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一島一町外海離島という地理的に特殊な条件下にある本町は、人件費（</a:t>
          </a:r>
          <a:r>
            <a:rPr kumimoji="1" lang="en-US" altLang="ja-JP" sz="1300">
              <a:latin typeface="ＭＳ Ｐゴシック" panose="020B0600070205080204" pitchFamily="50" charset="-128"/>
              <a:ea typeface="ＭＳ Ｐゴシック" panose="020B0600070205080204" pitchFamily="50" charset="-128"/>
            </a:rPr>
            <a:t>27.3%)</a:t>
          </a:r>
          <a:r>
            <a:rPr kumimoji="1" lang="ja-JP" altLang="en-US" sz="1300">
              <a:latin typeface="ＭＳ Ｐゴシック" panose="020B0600070205080204" pitchFamily="50" charset="-128"/>
              <a:ea typeface="ＭＳ Ｐゴシック" panose="020B0600070205080204" pitchFamily="50" charset="-128"/>
            </a:rPr>
            <a:t>・公債費</a:t>
          </a:r>
          <a:r>
            <a:rPr kumimoji="1" lang="en-US" altLang="ja-JP" sz="1300">
              <a:latin typeface="ＭＳ Ｐゴシック" panose="020B0600070205080204" pitchFamily="50" charset="-128"/>
              <a:ea typeface="ＭＳ Ｐゴシック" panose="020B0600070205080204" pitchFamily="50" charset="-128"/>
            </a:rPr>
            <a:t>(18.3%)</a:t>
          </a:r>
          <a:r>
            <a:rPr kumimoji="1" lang="ja-JP" altLang="en-US" sz="1300">
              <a:latin typeface="ＭＳ Ｐゴシック" panose="020B0600070205080204" pitchFamily="50" charset="-128"/>
              <a:ea typeface="ＭＳ Ｐゴシック" panose="020B0600070205080204" pitchFamily="50" charset="-128"/>
            </a:rPr>
            <a:t>等の義務的経費の比率が高い。前年度と比較すると、</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増加しているが、主な要因として、光ﾌｧｲﾊﾞｰ事業・防災関連施設事業等の大型工事の元金償還に伴う公債費の増である。町税等の収納率向上に努めるとともに、事務作業の見直しを更に進め、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167894</xdr:rowOff>
    </xdr:from>
    <xdr:to>
      <xdr:col>23</xdr:col>
      <xdr:colOff>133350</xdr:colOff>
      <xdr:row>67</xdr:row>
      <xdr:rowOff>65532</xdr:rowOff>
    </xdr:to>
    <xdr:cxnSp macro="">
      <xdr:nvCxnSpPr>
        <xdr:cNvPr id="126" name="直線コネクタ 125"/>
        <xdr:cNvCxnSpPr/>
      </xdr:nvCxnSpPr>
      <xdr:spPr>
        <a:xfrm flipV="1">
          <a:off x="4953000" y="10283444"/>
          <a:ext cx="0" cy="12692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37609</xdr:rowOff>
    </xdr:from>
    <xdr:ext cx="762000" cy="259045"/>
    <xdr:sp macro="" textlink="">
      <xdr:nvSpPr>
        <xdr:cNvPr id="127" name="財政構造の弾力性最小値テキスト"/>
        <xdr:cNvSpPr txBox="1"/>
      </xdr:nvSpPr>
      <xdr:spPr>
        <a:xfrm>
          <a:off x="5041900" y="1152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65532</xdr:rowOff>
    </xdr:from>
    <xdr:to>
      <xdr:col>24</xdr:col>
      <xdr:colOff>12700</xdr:colOff>
      <xdr:row>67</xdr:row>
      <xdr:rowOff>65532</xdr:rowOff>
    </xdr:to>
    <xdr:cxnSp macro="">
      <xdr:nvCxnSpPr>
        <xdr:cNvPr id="128" name="直線コネクタ 127"/>
        <xdr:cNvCxnSpPr/>
      </xdr:nvCxnSpPr>
      <xdr:spPr>
        <a:xfrm>
          <a:off x="4864100" y="1155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82821</xdr:rowOff>
    </xdr:from>
    <xdr:ext cx="762000" cy="259045"/>
    <xdr:sp macro="" textlink="">
      <xdr:nvSpPr>
        <xdr:cNvPr id="129" name="財政構造の弾力性最大値テキスト"/>
        <xdr:cNvSpPr txBox="1"/>
      </xdr:nvSpPr>
      <xdr:spPr>
        <a:xfrm>
          <a:off x="5041900" y="1002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167894</xdr:rowOff>
    </xdr:from>
    <xdr:to>
      <xdr:col>24</xdr:col>
      <xdr:colOff>12700</xdr:colOff>
      <xdr:row>59</xdr:row>
      <xdr:rowOff>167894</xdr:rowOff>
    </xdr:to>
    <xdr:cxnSp macro="">
      <xdr:nvCxnSpPr>
        <xdr:cNvPr id="130" name="直線コネクタ 129"/>
        <xdr:cNvCxnSpPr/>
      </xdr:nvCxnSpPr>
      <xdr:spPr>
        <a:xfrm>
          <a:off x="4864100" y="1028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27432</xdr:rowOff>
    </xdr:from>
    <xdr:to>
      <xdr:col>23</xdr:col>
      <xdr:colOff>133350</xdr:colOff>
      <xdr:row>63</xdr:row>
      <xdr:rowOff>61214</xdr:rowOff>
    </xdr:to>
    <xdr:cxnSp macro="">
      <xdr:nvCxnSpPr>
        <xdr:cNvPr id="131" name="直線コネクタ 130"/>
        <xdr:cNvCxnSpPr/>
      </xdr:nvCxnSpPr>
      <xdr:spPr>
        <a:xfrm>
          <a:off x="4114800" y="10828782"/>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54881</xdr:rowOff>
    </xdr:from>
    <xdr:ext cx="762000" cy="259045"/>
    <xdr:sp macro="" textlink="">
      <xdr:nvSpPr>
        <xdr:cNvPr id="132" name="財政構造の弾力性平均値テキスト"/>
        <xdr:cNvSpPr txBox="1"/>
      </xdr:nvSpPr>
      <xdr:spPr>
        <a:xfrm>
          <a:off x="5041900" y="108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3" name="フローチャート: 判断 132"/>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107188</xdr:rowOff>
    </xdr:from>
    <xdr:to>
      <xdr:col>19</xdr:col>
      <xdr:colOff>133350</xdr:colOff>
      <xdr:row>63</xdr:row>
      <xdr:rowOff>27432</xdr:rowOff>
    </xdr:to>
    <xdr:cxnSp macro="">
      <xdr:nvCxnSpPr>
        <xdr:cNvPr id="134" name="直線コネクタ 133"/>
        <xdr:cNvCxnSpPr/>
      </xdr:nvCxnSpPr>
      <xdr:spPr>
        <a:xfrm>
          <a:off x="3225800" y="10737088"/>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5588</xdr:rowOff>
    </xdr:from>
    <xdr:to>
      <xdr:col>19</xdr:col>
      <xdr:colOff>184150</xdr:colOff>
      <xdr:row>63</xdr:row>
      <xdr:rowOff>107188</xdr:rowOff>
    </xdr:to>
    <xdr:sp macro="" textlink="">
      <xdr:nvSpPr>
        <xdr:cNvPr id="135" name="フローチャート: 判断 134"/>
        <xdr:cNvSpPr/>
      </xdr:nvSpPr>
      <xdr:spPr>
        <a:xfrm>
          <a:off x="4064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91965</xdr:rowOff>
    </xdr:from>
    <xdr:ext cx="736600" cy="259045"/>
    <xdr:sp macro="" textlink="">
      <xdr:nvSpPr>
        <xdr:cNvPr id="136" name="テキスト ボックス 135"/>
        <xdr:cNvSpPr txBox="1"/>
      </xdr:nvSpPr>
      <xdr:spPr>
        <a:xfrm>
          <a:off x="3733800" y="10893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107188</xdr:rowOff>
    </xdr:from>
    <xdr:to>
      <xdr:col>15</xdr:col>
      <xdr:colOff>82550</xdr:colOff>
      <xdr:row>63</xdr:row>
      <xdr:rowOff>32258</xdr:rowOff>
    </xdr:to>
    <xdr:cxnSp macro="">
      <xdr:nvCxnSpPr>
        <xdr:cNvPr id="137" name="直線コネクタ 136"/>
        <xdr:cNvCxnSpPr/>
      </xdr:nvCxnSpPr>
      <xdr:spPr>
        <a:xfrm flipV="1">
          <a:off x="2336800" y="1073708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5097</xdr:rowOff>
    </xdr:from>
    <xdr:ext cx="762000" cy="259045"/>
    <xdr:sp macro="" textlink="">
      <xdr:nvSpPr>
        <xdr:cNvPr id="139" name="テキスト ボックス 138"/>
        <xdr:cNvSpPr txBox="1"/>
      </xdr:nvSpPr>
      <xdr:spPr>
        <a:xfrm>
          <a:off x="2844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32258</xdr:rowOff>
    </xdr:from>
    <xdr:to>
      <xdr:col>11</xdr:col>
      <xdr:colOff>31750</xdr:colOff>
      <xdr:row>64</xdr:row>
      <xdr:rowOff>44196</xdr:rowOff>
    </xdr:to>
    <xdr:cxnSp macro="">
      <xdr:nvCxnSpPr>
        <xdr:cNvPr id="140" name="直線コネクタ 139"/>
        <xdr:cNvCxnSpPr/>
      </xdr:nvCxnSpPr>
      <xdr:spPr>
        <a:xfrm flipV="1">
          <a:off x="1447800" y="10833608"/>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155448</xdr:rowOff>
    </xdr:from>
    <xdr:to>
      <xdr:col>11</xdr:col>
      <xdr:colOff>82550</xdr:colOff>
      <xdr:row>62</xdr:row>
      <xdr:rowOff>85598</xdr:rowOff>
    </xdr:to>
    <xdr:sp macro="" textlink="">
      <xdr:nvSpPr>
        <xdr:cNvPr id="141" name="フローチャート: 判断 140"/>
        <xdr:cNvSpPr/>
      </xdr:nvSpPr>
      <xdr:spPr>
        <a:xfrm>
          <a:off x="2286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95775</xdr:rowOff>
    </xdr:from>
    <xdr:ext cx="762000" cy="259045"/>
    <xdr:sp macro="" textlink="">
      <xdr:nvSpPr>
        <xdr:cNvPr id="142" name="テキスト ボックス 141"/>
        <xdr:cNvSpPr txBox="1"/>
      </xdr:nvSpPr>
      <xdr:spPr>
        <a:xfrm>
          <a:off x="1955800" y="1038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46736</xdr:rowOff>
    </xdr:from>
    <xdr:to>
      <xdr:col>7</xdr:col>
      <xdr:colOff>31750</xdr:colOff>
      <xdr:row>62</xdr:row>
      <xdr:rowOff>148336</xdr:rowOff>
    </xdr:to>
    <xdr:sp macro="" textlink="">
      <xdr:nvSpPr>
        <xdr:cNvPr id="143" name="フローチャート: 判断 142"/>
        <xdr:cNvSpPr/>
      </xdr:nvSpPr>
      <xdr:spPr>
        <a:xfrm>
          <a:off x="1397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158513</xdr:rowOff>
    </xdr:from>
    <xdr:ext cx="762000" cy="259045"/>
    <xdr:sp macro="" textlink="">
      <xdr:nvSpPr>
        <xdr:cNvPr id="144" name="テキスト ボックス 143"/>
        <xdr:cNvSpPr txBox="1"/>
      </xdr:nvSpPr>
      <xdr:spPr>
        <a:xfrm>
          <a:off x="1066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10414</xdr:rowOff>
    </xdr:from>
    <xdr:to>
      <xdr:col>23</xdr:col>
      <xdr:colOff>184150</xdr:colOff>
      <xdr:row>63</xdr:row>
      <xdr:rowOff>112014</xdr:rowOff>
    </xdr:to>
    <xdr:sp macro="" textlink="">
      <xdr:nvSpPr>
        <xdr:cNvPr id="150" name="楕円 149"/>
        <xdr:cNvSpPr/>
      </xdr:nvSpPr>
      <xdr:spPr>
        <a:xfrm>
          <a:off x="49022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26941</xdr:rowOff>
    </xdr:from>
    <xdr:ext cx="762000" cy="259045"/>
    <xdr:sp macro="" textlink="">
      <xdr:nvSpPr>
        <xdr:cNvPr id="151" name="財政構造の弾力性該当値テキスト"/>
        <xdr:cNvSpPr txBox="1"/>
      </xdr:nvSpPr>
      <xdr:spPr>
        <a:xfrm>
          <a:off x="5041900" y="1065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148082</xdr:rowOff>
    </xdr:from>
    <xdr:to>
      <xdr:col>19</xdr:col>
      <xdr:colOff>184150</xdr:colOff>
      <xdr:row>63</xdr:row>
      <xdr:rowOff>78232</xdr:rowOff>
    </xdr:to>
    <xdr:sp macro="" textlink="">
      <xdr:nvSpPr>
        <xdr:cNvPr id="152" name="楕円 151"/>
        <xdr:cNvSpPr/>
      </xdr:nvSpPr>
      <xdr:spPr>
        <a:xfrm>
          <a:off x="40640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88409</xdr:rowOff>
    </xdr:from>
    <xdr:ext cx="736600" cy="259045"/>
    <xdr:sp macro="" textlink="">
      <xdr:nvSpPr>
        <xdr:cNvPr id="153" name="テキスト ボックス 152"/>
        <xdr:cNvSpPr txBox="1"/>
      </xdr:nvSpPr>
      <xdr:spPr>
        <a:xfrm>
          <a:off x="3733800" y="10546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56388</xdr:rowOff>
    </xdr:from>
    <xdr:to>
      <xdr:col>15</xdr:col>
      <xdr:colOff>133350</xdr:colOff>
      <xdr:row>62</xdr:row>
      <xdr:rowOff>157988</xdr:rowOff>
    </xdr:to>
    <xdr:sp macro="" textlink="">
      <xdr:nvSpPr>
        <xdr:cNvPr id="154" name="楕円 153"/>
        <xdr:cNvSpPr/>
      </xdr:nvSpPr>
      <xdr:spPr>
        <a:xfrm>
          <a:off x="3175000" y="106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168165</xdr:rowOff>
    </xdr:from>
    <xdr:ext cx="762000" cy="259045"/>
    <xdr:sp macro="" textlink="">
      <xdr:nvSpPr>
        <xdr:cNvPr id="155" name="テキスト ボックス 154"/>
        <xdr:cNvSpPr txBox="1"/>
      </xdr:nvSpPr>
      <xdr:spPr>
        <a:xfrm>
          <a:off x="2844800" y="1045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152908</xdr:rowOff>
    </xdr:from>
    <xdr:to>
      <xdr:col>11</xdr:col>
      <xdr:colOff>82550</xdr:colOff>
      <xdr:row>63</xdr:row>
      <xdr:rowOff>83058</xdr:rowOff>
    </xdr:to>
    <xdr:sp macro="" textlink="">
      <xdr:nvSpPr>
        <xdr:cNvPr id="156" name="楕円 155"/>
        <xdr:cNvSpPr/>
      </xdr:nvSpPr>
      <xdr:spPr>
        <a:xfrm>
          <a:off x="22860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67835</xdr:rowOff>
    </xdr:from>
    <xdr:ext cx="762000" cy="259045"/>
    <xdr:sp macro="" textlink="">
      <xdr:nvSpPr>
        <xdr:cNvPr id="157" name="テキスト ボックス 156"/>
        <xdr:cNvSpPr txBox="1"/>
      </xdr:nvSpPr>
      <xdr:spPr>
        <a:xfrm>
          <a:off x="1955800" y="1086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164846</xdr:rowOff>
    </xdr:from>
    <xdr:to>
      <xdr:col>7</xdr:col>
      <xdr:colOff>31750</xdr:colOff>
      <xdr:row>64</xdr:row>
      <xdr:rowOff>94996</xdr:rowOff>
    </xdr:to>
    <xdr:sp macro="" textlink="">
      <xdr:nvSpPr>
        <xdr:cNvPr id="158" name="楕円 157"/>
        <xdr:cNvSpPr/>
      </xdr:nvSpPr>
      <xdr:spPr>
        <a:xfrm>
          <a:off x="13970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79773</xdr:rowOff>
    </xdr:from>
    <xdr:ext cx="762000" cy="259045"/>
    <xdr:sp macro="" textlink="">
      <xdr:nvSpPr>
        <xdr:cNvPr id="159" name="テキスト ボックス 158"/>
        <xdr:cNvSpPr txBox="1"/>
      </xdr:nvSpPr>
      <xdr:spPr>
        <a:xfrm>
          <a:off x="1066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[287,816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類似団体平均に比べると高くなっているのは、物件費の増加等が原因と考えられ、埋蔵文化財発掘調査事業の委託料、ｽｸｰﾙﾊﾞｽ運行委託料、学校給食調理等委託料等が主な要因である。</a:t>
          </a:r>
        </a:p>
        <a:p>
          <a:r>
            <a:rPr kumimoji="1" lang="ja-JP" altLang="en-US" sz="1300">
              <a:latin typeface="ＭＳ Ｐゴシック" panose="020B0600070205080204" pitchFamily="50" charset="-128"/>
              <a:ea typeface="ＭＳ Ｐゴシック" panose="020B0600070205080204" pitchFamily="50" charset="-128"/>
            </a:rPr>
            <a:t>前年度と比較して人件費・物件費とも増加しているので、更なる歳出の徹底的な見直し等に努め、行政の効率化を図る。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67951</xdr:rowOff>
    </xdr:from>
    <xdr:to>
      <xdr:col>23</xdr:col>
      <xdr:colOff>133350</xdr:colOff>
      <xdr:row>90</xdr:row>
      <xdr:rowOff>38241</xdr:rowOff>
    </xdr:to>
    <xdr:cxnSp macro="">
      <xdr:nvCxnSpPr>
        <xdr:cNvPr id="189" name="直線コネクタ 188"/>
        <xdr:cNvCxnSpPr/>
      </xdr:nvCxnSpPr>
      <xdr:spPr>
        <a:xfrm flipV="1">
          <a:off x="4953000" y="13955401"/>
          <a:ext cx="0" cy="15133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10318</xdr:rowOff>
    </xdr:from>
    <xdr:ext cx="762000" cy="259045"/>
    <xdr:sp macro="" textlink="">
      <xdr:nvSpPr>
        <xdr:cNvPr id="190" name="人件費・物件費等の状況最小値テキスト"/>
        <xdr:cNvSpPr txBox="1"/>
      </xdr:nvSpPr>
      <xdr:spPr>
        <a:xfrm>
          <a:off x="5041900" y="15440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38241</xdr:rowOff>
    </xdr:from>
    <xdr:to>
      <xdr:col>24</xdr:col>
      <xdr:colOff>12700</xdr:colOff>
      <xdr:row>90</xdr:row>
      <xdr:rowOff>38241</xdr:rowOff>
    </xdr:to>
    <xdr:cxnSp macro="">
      <xdr:nvCxnSpPr>
        <xdr:cNvPr id="191" name="直線コネクタ 190"/>
        <xdr:cNvCxnSpPr/>
      </xdr:nvCxnSpPr>
      <xdr:spPr>
        <a:xfrm>
          <a:off x="4864100" y="15468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154328</xdr:rowOff>
    </xdr:from>
    <xdr:ext cx="762000" cy="259045"/>
    <xdr:sp macro="" textlink="">
      <xdr:nvSpPr>
        <xdr:cNvPr id="192" name="人件費・物件費等の状況最大値テキスト"/>
        <xdr:cNvSpPr txBox="1"/>
      </xdr:nvSpPr>
      <xdr:spPr>
        <a:xfrm>
          <a:off x="5041900" y="1369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67951</xdr:rowOff>
    </xdr:from>
    <xdr:to>
      <xdr:col>24</xdr:col>
      <xdr:colOff>12700</xdr:colOff>
      <xdr:row>81</xdr:row>
      <xdr:rowOff>67951</xdr:rowOff>
    </xdr:to>
    <xdr:cxnSp macro="">
      <xdr:nvCxnSpPr>
        <xdr:cNvPr id="193" name="直線コネクタ 192"/>
        <xdr:cNvCxnSpPr/>
      </xdr:nvCxnSpPr>
      <xdr:spPr>
        <a:xfrm>
          <a:off x="4864100" y="13955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145594</xdr:rowOff>
    </xdr:from>
    <xdr:to>
      <xdr:col>23</xdr:col>
      <xdr:colOff>133350</xdr:colOff>
      <xdr:row>84</xdr:row>
      <xdr:rowOff>154200</xdr:rowOff>
    </xdr:to>
    <xdr:cxnSp macro="">
      <xdr:nvCxnSpPr>
        <xdr:cNvPr id="194" name="直線コネクタ 193"/>
        <xdr:cNvCxnSpPr/>
      </xdr:nvCxnSpPr>
      <xdr:spPr>
        <a:xfrm>
          <a:off x="4114800" y="14547394"/>
          <a:ext cx="838200" cy="8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113605</xdr:rowOff>
    </xdr:from>
    <xdr:ext cx="762000" cy="259045"/>
    <xdr:sp macro="" textlink="">
      <xdr:nvSpPr>
        <xdr:cNvPr id="195" name="人件費・物件費等の状況平均値テキスト"/>
        <xdr:cNvSpPr txBox="1"/>
      </xdr:nvSpPr>
      <xdr:spPr>
        <a:xfrm>
          <a:off x="5041900" y="14343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97078</xdr:rowOff>
    </xdr:from>
    <xdr:to>
      <xdr:col>23</xdr:col>
      <xdr:colOff>184150</xdr:colOff>
      <xdr:row>85</xdr:row>
      <xdr:rowOff>27228</xdr:rowOff>
    </xdr:to>
    <xdr:sp macro="" textlink="">
      <xdr:nvSpPr>
        <xdr:cNvPr id="196" name="フローチャート: 判断 195"/>
        <xdr:cNvSpPr/>
      </xdr:nvSpPr>
      <xdr:spPr>
        <a:xfrm>
          <a:off x="4902200" y="14498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119247</xdr:rowOff>
    </xdr:from>
    <xdr:to>
      <xdr:col>19</xdr:col>
      <xdr:colOff>133350</xdr:colOff>
      <xdr:row>84</xdr:row>
      <xdr:rowOff>145594</xdr:rowOff>
    </xdr:to>
    <xdr:cxnSp macro="">
      <xdr:nvCxnSpPr>
        <xdr:cNvPr id="197" name="直線コネクタ 196"/>
        <xdr:cNvCxnSpPr/>
      </xdr:nvCxnSpPr>
      <xdr:spPr>
        <a:xfrm>
          <a:off x="3225800" y="14521047"/>
          <a:ext cx="889000" cy="2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72788</xdr:rowOff>
    </xdr:from>
    <xdr:to>
      <xdr:col>19</xdr:col>
      <xdr:colOff>184150</xdr:colOff>
      <xdr:row>85</xdr:row>
      <xdr:rowOff>2938</xdr:rowOff>
    </xdr:to>
    <xdr:sp macro="" textlink="">
      <xdr:nvSpPr>
        <xdr:cNvPr id="198" name="フローチャート: 判断 197"/>
        <xdr:cNvSpPr/>
      </xdr:nvSpPr>
      <xdr:spPr>
        <a:xfrm>
          <a:off x="4064000" y="1447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13115</xdr:rowOff>
    </xdr:from>
    <xdr:ext cx="736600" cy="259045"/>
    <xdr:sp macro="" textlink="">
      <xdr:nvSpPr>
        <xdr:cNvPr id="199" name="テキスト ボックス 198"/>
        <xdr:cNvSpPr txBox="1"/>
      </xdr:nvSpPr>
      <xdr:spPr>
        <a:xfrm>
          <a:off x="3733800" y="14243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86620</xdr:rowOff>
    </xdr:from>
    <xdr:to>
      <xdr:col>15</xdr:col>
      <xdr:colOff>82550</xdr:colOff>
      <xdr:row>84</xdr:row>
      <xdr:rowOff>119247</xdr:rowOff>
    </xdr:to>
    <xdr:cxnSp macro="">
      <xdr:nvCxnSpPr>
        <xdr:cNvPr id="200" name="直線コネクタ 199"/>
        <xdr:cNvCxnSpPr/>
      </xdr:nvCxnSpPr>
      <xdr:spPr>
        <a:xfrm>
          <a:off x="2336800" y="14488420"/>
          <a:ext cx="889000" cy="3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29683</xdr:rowOff>
    </xdr:from>
    <xdr:to>
      <xdr:col>15</xdr:col>
      <xdr:colOff>133350</xdr:colOff>
      <xdr:row>84</xdr:row>
      <xdr:rowOff>131283</xdr:rowOff>
    </xdr:to>
    <xdr:sp macro="" textlink="">
      <xdr:nvSpPr>
        <xdr:cNvPr id="201" name="フローチャート: 判断 200"/>
        <xdr:cNvSpPr/>
      </xdr:nvSpPr>
      <xdr:spPr>
        <a:xfrm>
          <a:off x="3175000" y="144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141460</xdr:rowOff>
    </xdr:from>
    <xdr:ext cx="762000" cy="259045"/>
    <xdr:sp macro="" textlink="">
      <xdr:nvSpPr>
        <xdr:cNvPr id="202" name="テキスト ボックス 201"/>
        <xdr:cNvSpPr txBox="1"/>
      </xdr:nvSpPr>
      <xdr:spPr>
        <a:xfrm>
          <a:off x="2844800" y="1420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3254</xdr:rowOff>
    </xdr:from>
    <xdr:to>
      <xdr:col>11</xdr:col>
      <xdr:colOff>31750</xdr:colOff>
      <xdr:row>84</xdr:row>
      <xdr:rowOff>86620</xdr:rowOff>
    </xdr:to>
    <xdr:cxnSp macro="">
      <xdr:nvCxnSpPr>
        <xdr:cNvPr id="203" name="直線コネクタ 202"/>
        <xdr:cNvCxnSpPr/>
      </xdr:nvCxnSpPr>
      <xdr:spPr>
        <a:xfrm>
          <a:off x="1447800" y="14405054"/>
          <a:ext cx="889000" cy="8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164026</xdr:rowOff>
    </xdr:from>
    <xdr:to>
      <xdr:col>11</xdr:col>
      <xdr:colOff>82550</xdr:colOff>
      <xdr:row>84</xdr:row>
      <xdr:rowOff>94176</xdr:rowOff>
    </xdr:to>
    <xdr:sp macro="" textlink="">
      <xdr:nvSpPr>
        <xdr:cNvPr id="204" name="フローチャート: 判断 203"/>
        <xdr:cNvSpPr/>
      </xdr:nvSpPr>
      <xdr:spPr>
        <a:xfrm>
          <a:off x="2286000" y="1439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104353</xdr:rowOff>
    </xdr:from>
    <xdr:ext cx="762000" cy="259045"/>
    <xdr:sp macro="" textlink="">
      <xdr:nvSpPr>
        <xdr:cNvPr id="205" name="テキスト ボックス 204"/>
        <xdr:cNvSpPr txBox="1"/>
      </xdr:nvSpPr>
      <xdr:spPr>
        <a:xfrm>
          <a:off x="1955800" y="1416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8654</xdr:rowOff>
    </xdr:from>
    <xdr:to>
      <xdr:col>7</xdr:col>
      <xdr:colOff>31750</xdr:colOff>
      <xdr:row>84</xdr:row>
      <xdr:rowOff>110254</xdr:rowOff>
    </xdr:to>
    <xdr:sp macro="" textlink="">
      <xdr:nvSpPr>
        <xdr:cNvPr id="206" name="フローチャート: 判断 205"/>
        <xdr:cNvSpPr/>
      </xdr:nvSpPr>
      <xdr:spPr>
        <a:xfrm>
          <a:off x="1397000" y="1441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95031</xdr:rowOff>
    </xdr:from>
    <xdr:ext cx="762000" cy="259045"/>
    <xdr:sp macro="" textlink="">
      <xdr:nvSpPr>
        <xdr:cNvPr id="207" name="テキスト ボックス 206"/>
        <xdr:cNvSpPr txBox="1"/>
      </xdr:nvSpPr>
      <xdr:spPr>
        <a:xfrm>
          <a:off x="1066800" y="14496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103400</xdr:rowOff>
    </xdr:from>
    <xdr:to>
      <xdr:col>23</xdr:col>
      <xdr:colOff>184150</xdr:colOff>
      <xdr:row>85</xdr:row>
      <xdr:rowOff>33550</xdr:rowOff>
    </xdr:to>
    <xdr:sp macro="" textlink="">
      <xdr:nvSpPr>
        <xdr:cNvPr id="213" name="楕円 212"/>
        <xdr:cNvSpPr/>
      </xdr:nvSpPr>
      <xdr:spPr>
        <a:xfrm>
          <a:off x="4902200" y="145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75477</xdr:rowOff>
    </xdr:from>
    <xdr:ext cx="762000" cy="259045"/>
    <xdr:sp macro="" textlink="">
      <xdr:nvSpPr>
        <xdr:cNvPr id="214" name="人件費・物件費等の状況該当値テキスト"/>
        <xdr:cNvSpPr txBox="1"/>
      </xdr:nvSpPr>
      <xdr:spPr>
        <a:xfrm>
          <a:off x="5041900" y="1447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94794</xdr:rowOff>
    </xdr:from>
    <xdr:to>
      <xdr:col>19</xdr:col>
      <xdr:colOff>184150</xdr:colOff>
      <xdr:row>85</xdr:row>
      <xdr:rowOff>24944</xdr:rowOff>
    </xdr:to>
    <xdr:sp macro="" textlink="">
      <xdr:nvSpPr>
        <xdr:cNvPr id="215" name="楕円 214"/>
        <xdr:cNvSpPr/>
      </xdr:nvSpPr>
      <xdr:spPr>
        <a:xfrm>
          <a:off x="4064000" y="1449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9721</xdr:rowOff>
    </xdr:from>
    <xdr:ext cx="736600" cy="259045"/>
    <xdr:sp macro="" textlink="">
      <xdr:nvSpPr>
        <xdr:cNvPr id="216" name="テキスト ボックス 215"/>
        <xdr:cNvSpPr txBox="1"/>
      </xdr:nvSpPr>
      <xdr:spPr>
        <a:xfrm>
          <a:off x="3733800" y="14582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68447</xdr:rowOff>
    </xdr:from>
    <xdr:to>
      <xdr:col>15</xdr:col>
      <xdr:colOff>133350</xdr:colOff>
      <xdr:row>84</xdr:row>
      <xdr:rowOff>170047</xdr:rowOff>
    </xdr:to>
    <xdr:sp macro="" textlink="">
      <xdr:nvSpPr>
        <xdr:cNvPr id="217" name="楕円 216"/>
        <xdr:cNvSpPr/>
      </xdr:nvSpPr>
      <xdr:spPr>
        <a:xfrm>
          <a:off x="3175000" y="1447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154824</xdr:rowOff>
    </xdr:from>
    <xdr:ext cx="762000" cy="259045"/>
    <xdr:sp macro="" textlink="">
      <xdr:nvSpPr>
        <xdr:cNvPr id="218" name="テキスト ボックス 217"/>
        <xdr:cNvSpPr txBox="1"/>
      </xdr:nvSpPr>
      <xdr:spPr>
        <a:xfrm>
          <a:off x="2844800" y="14556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35820</xdr:rowOff>
    </xdr:from>
    <xdr:to>
      <xdr:col>11</xdr:col>
      <xdr:colOff>82550</xdr:colOff>
      <xdr:row>84</xdr:row>
      <xdr:rowOff>137420</xdr:rowOff>
    </xdr:to>
    <xdr:sp macro="" textlink="">
      <xdr:nvSpPr>
        <xdr:cNvPr id="219" name="楕円 218"/>
        <xdr:cNvSpPr/>
      </xdr:nvSpPr>
      <xdr:spPr>
        <a:xfrm>
          <a:off x="2286000" y="1443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122197</xdr:rowOff>
    </xdr:from>
    <xdr:ext cx="762000" cy="259045"/>
    <xdr:sp macro="" textlink="">
      <xdr:nvSpPr>
        <xdr:cNvPr id="220" name="テキスト ボックス 219"/>
        <xdr:cNvSpPr txBox="1"/>
      </xdr:nvSpPr>
      <xdr:spPr>
        <a:xfrm>
          <a:off x="1955800" y="1452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123904</xdr:rowOff>
    </xdr:from>
    <xdr:to>
      <xdr:col>7</xdr:col>
      <xdr:colOff>31750</xdr:colOff>
      <xdr:row>84</xdr:row>
      <xdr:rowOff>54054</xdr:rowOff>
    </xdr:to>
    <xdr:sp macro="" textlink="">
      <xdr:nvSpPr>
        <xdr:cNvPr id="221" name="楕円 220"/>
        <xdr:cNvSpPr/>
      </xdr:nvSpPr>
      <xdr:spPr>
        <a:xfrm>
          <a:off x="1397000" y="1435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64231</xdr:rowOff>
    </xdr:from>
    <xdr:ext cx="762000" cy="259045"/>
    <xdr:sp macro="" textlink="">
      <xdr:nvSpPr>
        <xdr:cNvPr id="222" name="テキスト ボックス 221"/>
        <xdr:cNvSpPr txBox="1"/>
      </xdr:nvSpPr>
      <xdr:spPr>
        <a:xfrm>
          <a:off x="1066800" y="1412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行財政改革集中ﾌﾟﾗﾝにより、定員並びに職員給与の削減化に取り組んできた。</a:t>
          </a:r>
        </a:p>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H17.4.1</a:t>
          </a:r>
          <a:r>
            <a:rPr kumimoji="1" lang="ja-JP" altLang="en-US" sz="1300">
              <a:latin typeface="ＭＳ Ｐゴシック" panose="020B0600070205080204" pitchFamily="50" charset="-128"/>
              <a:ea typeface="ＭＳ Ｐゴシック" panose="020B0600070205080204" pitchFamily="50" charset="-128"/>
            </a:rPr>
            <a:t>現在職員数</a:t>
          </a:r>
          <a:r>
            <a:rPr kumimoji="1" lang="en-US" altLang="ja-JP" sz="1300">
              <a:latin typeface="ＭＳ Ｐゴシック" panose="020B0600070205080204" pitchFamily="50" charset="-128"/>
              <a:ea typeface="ＭＳ Ｐゴシック" panose="020B0600070205080204" pitchFamily="50" charset="-128"/>
            </a:rPr>
            <a:t>211</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H22</a:t>
          </a:r>
          <a:r>
            <a:rPr kumimoji="1" lang="ja-JP" altLang="en-US" sz="1300">
              <a:latin typeface="ＭＳ Ｐゴシック" panose="020B0600070205080204" pitchFamily="50" charset="-128"/>
              <a:ea typeface="ＭＳ Ｐゴシック" panose="020B0600070205080204" pitchFamily="50" charset="-128"/>
            </a:rPr>
            <a:t>目標数値</a:t>
          </a:r>
          <a:r>
            <a:rPr kumimoji="1" lang="en-US" altLang="ja-JP" sz="1300">
              <a:latin typeface="ＭＳ Ｐゴシック" panose="020B0600070205080204" pitchFamily="50" charset="-128"/>
              <a:ea typeface="ＭＳ Ｐゴシック" panose="020B0600070205080204" pitchFamily="50" charset="-128"/>
            </a:rPr>
            <a:t>182</a:t>
          </a:r>
          <a:r>
            <a:rPr kumimoji="1" lang="ja-JP" altLang="en-US" sz="1300">
              <a:latin typeface="ＭＳ Ｐゴシック" panose="020B0600070205080204" pitchFamily="50" charset="-128"/>
              <a:ea typeface="ＭＳ Ｐゴシック" panose="020B0600070205080204" pitchFamily="50" charset="-128"/>
            </a:rPr>
            <a:t>人　　</a:t>
          </a:r>
          <a:r>
            <a:rPr kumimoji="1" lang="en-US" altLang="ja-JP" sz="1300">
              <a:latin typeface="ＭＳ Ｐゴシック" panose="020B0600070205080204" pitchFamily="50" charset="-128"/>
              <a:ea typeface="ＭＳ Ｐゴシック" panose="020B0600070205080204" pitchFamily="50" charset="-128"/>
            </a:rPr>
            <a:t>H25</a:t>
          </a:r>
          <a:r>
            <a:rPr kumimoji="1" lang="ja-JP" altLang="en-US" sz="1300">
              <a:latin typeface="ＭＳ Ｐゴシック" panose="020B0600070205080204" pitchFamily="50" charset="-128"/>
              <a:ea typeface="ＭＳ Ｐゴシック" panose="020B0600070205080204" pitchFamily="50" charset="-128"/>
            </a:rPr>
            <a:t>実数</a:t>
          </a:r>
          <a:r>
            <a:rPr kumimoji="1" lang="en-US" altLang="ja-JP" sz="1300">
              <a:latin typeface="ＭＳ Ｐゴシック" panose="020B0600070205080204" pitchFamily="50" charset="-128"/>
              <a:ea typeface="ＭＳ Ｐゴシック" panose="020B0600070205080204" pitchFamily="50" charset="-128"/>
            </a:rPr>
            <a:t>161</a:t>
          </a:r>
          <a:r>
            <a:rPr kumimoji="1" lang="ja-JP" altLang="en-US" sz="1300">
              <a:latin typeface="ＭＳ Ｐゴシック" panose="020B0600070205080204" pitchFamily="50" charset="-128"/>
              <a:ea typeface="ＭＳ Ｐゴシック" panose="020B0600070205080204" pitchFamily="50" charset="-128"/>
            </a:rPr>
            <a:t>人）目標数値を上回る削減となったが、さらに、平成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年度に策定された第</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次定員適正化計画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～令和元年度</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を基に、組織運営が持続可能な職員の維持を目標としながら定員削減に努める。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158</a:t>
          </a:r>
          <a:r>
            <a:rPr kumimoji="1" lang="ja-JP" altLang="en-US" sz="1300">
              <a:latin typeface="ＭＳ Ｐゴシック" panose="020B0600070205080204" pitchFamily="50" charset="-128"/>
              <a:ea typeface="ＭＳ Ｐゴシック" panose="020B0600070205080204" pitchFamily="50" charset="-128"/>
            </a:rPr>
            <a:t>人→令和元年</a:t>
          </a:r>
          <a:r>
            <a:rPr kumimoji="1" lang="en-US" altLang="ja-JP" sz="1300">
              <a:latin typeface="ＭＳ Ｐゴシック" panose="020B0600070205080204" pitchFamily="50" charset="-128"/>
              <a:ea typeface="ＭＳ Ｐゴシック" panose="020B0600070205080204" pitchFamily="50" charset="-128"/>
            </a:rPr>
            <a:t>156</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41911</xdr:rowOff>
    </xdr:from>
    <xdr:to>
      <xdr:col>81</xdr:col>
      <xdr:colOff>44450</xdr:colOff>
      <xdr:row>88</xdr:row>
      <xdr:rowOff>80434</xdr:rowOff>
    </xdr:to>
    <xdr:cxnSp macro="">
      <xdr:nvCxnSpPr>
        <xdr:cNvPr id="251" name="直線コネクタ 250"/>
        <xdr:cNvCxnSpPr/>
      </xdr:nvCxnSpPr>
      <xdr:spPr>
        <a:xfrm flipV="1">
          <a:off x="17018000" y="13929361"/>
          <a:ext cx="0" cy="1238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2" name="給与水準   （国との比較）最小値テキスト"/>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3" name="直線コネクタ 252"/>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128288</xdr:rowOff>
    </xdr:from>
    <xdr:ext cx="762000" cy="259045"/>
    <xdr:sp macro="" textlink="">
      <xdr:nvSpPr>
        <xdr:cNvPr id="254" name="給与水準   （国との比較）最大値テキスト"/>
        <xdr:cNvSpPr txBox="1"/>
      </xdr:nvSpPr>
      <xdr:spPr>
        <a:xfrm>
          <a:off x="171069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41911</xdr:rowOff>
    </xdr:from>
    <xdr:to>
      <xdr:col>81</xdr:col>
      <xdr:colOff>133350</xdr:colOff>
      <xdr:row>81</xdr:row>
      <xdr:rowOff>41911</xdr:rowOff>
    </xdr:to>
    <xdr:cxnSp macro="">
      <xdr:nvCxnSpPr>
        <xdr:cNvPr id="255" name="直線コネクタ 254"/>
        <xdr:cNvCxnSpPr/>
      </xdr:nvCxnSpPr>
      <xdr:spPr>
        <a:xfrm>
          <a:off x="16929100" y="1392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146896</xdr:rowOff>
    </xdr:from>
    <xdr:to>
      <xdr:col>81</xdr:col>
      <xdr:colOff>44450</xdr:colOff>
      <xdr:row>84</xdr:row>
      <xdr:rowOff>171027</xdr:rowOff>
    </xdr:to>
    <xdr:cxnSp macro="">
      <xdr:nvCxnSpPr>
        <xdr:cNvPr id="256" name="直線コネクタ 255"/>
        <xdr:cNvCxnSpPr/>
      </xdr:nvCxnSpPr>
      <xdr:spPr>
        <a:xfrm flipV="1">
          <a:off x="16179800" y="14548696"/>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33461</xdr:rowOff>
    </xdr:from>
    <xdr:ext cx="762000" cy="259045"/>
    <xdr:sp macro="" textlink="">
      <xdr:nvSpPr>
        <xdr:cNvPr id="257" name="給与水準   （国との比較）平均値テキスト"/>
        <xdr:cNvSpPr txBox="1"/>
      </xdr:nvSpPr>
      <xdr:spPr>
        <a:xfrm>
          <a:off x="17106900" y="14606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8" name="フローチャート: 判断 257"/>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171027</xdr:rowOff>
    </xdr:from>
    <xdr:to>
      <xdr:col>77</xdr:col>
      <xdr:colOff>44450</xdr:colOff>
      <xdr:row>84</xdr:row>
      <xdr:rowOff>171027</xdr:rowOff>
    </xdr:to>
    <xdr:cxnSp macro="">
      <xdr:nvCxnSpPr>
        <xdr:cNvPr id="259" name="直線コネクタ 258"/>
        <xdr:cNvCxnSpPr/>
      </xdr:nvCxnSpPr>
      <xdr:spPr>
        <a:xfrm>
          <a:off x="15290800" y="145728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69427</xdr:rowOff>
    </xdr:from>
    <xdr:to>
      <xdr:col>77</xdr:col>
      <xdr:colOff>95250</xdr:colOff>
      <xdr:row>85</xdr:row>
      <xdr:rowOff>171027</xdr:rowOff>
    </xdr:to>
    <xdr:sp macro="" textlink="">
      <xdr:nvSpPr>
        <xdr:cNvPr id="260" name="フローチャート: 判断 259"/>
        <xdr:cNvSpPr/>
      </xdr:nvSpPr>
      <xdr:spPr>
        <a:xfrm>
          <a:off x="16129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155804</xdr:rowOff>
    </xdr:from>
    <xdr:ext cx="736600" cy="259045"/>
    <xdr:sp macro="" textlink="">
      <xdr:nvSpPr>
        <xdr:cNvPr id="261" name="テキスト ボックス 260"/>
        <xdr:cNvSpPr txBox="1"/>
      </xdr:nvSpPr>
      <xdr:spPr>
        <a:xfrm>
          <a:off x="15798800" y="1472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122766</xdr:rowOff>
    </xdr:from>
    <xdr:to>
      <xdr:col>72</xdr:col>
      <xdr:colOff>203200</xdr:colOff>
      <xdr:row>84</xdr:row>
      <xdr:rowOff>171027</xdr:rowOff>
    </xdr:to>
    <xdr:cxnSp macro="">
      <xdr:nvCxnSpPr>
        <xdr:cNvPr id="262" name="直線コネクタ 261"/>
        <xdr:cNvCxnSpPr/>
      </xdr:nvCxnSpPr>
      <xdr:spPr>
        <a:xfrm>
          <a:off x="14401800" y="14524566"/>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69427</xdr:rowOff>
    </xdr:from>
    <xdr:to>
      <xdr:col>73</xdr:col>
      <xdr:colOff>44450</xdr:colOff>
      <xdr:row>85</xdr:row>
      <xdr:rowOff>171027</xdr:rowOff>
    </xdr:to>
    <xdr:sp macro="" textlink="">
      <xdr:nvSpPr>
        <xdr:cNvPr id="263" name="フローチャート: 判断 262"/>
        <xdr:cNvSpPr/>
      </xdr:nvSpPr>
      <xdr:spPr>
        <a:xfrm>
          <a:off x="15240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155804</xdr:rowOff>
    </xdr:from>
    <xdr:ext cx="762000" cy="259045"/>
    <xdr:sp macro="" textlink="">
      <xdr:nvSpPr>
        <xdr:cNvPr id="264" name="テキスト ボックス 263"/>
        <xdr:cNvSpPr txBox="1"/>
      </xdr:nvSpPr>
      <xdr:spPr>
        <a:xfrm>
          <a:off x="14909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66463</xdr:rowOff>
    </xdr:from>
    <xdr:to>
      <xdr:col>68</xdr:col>
      <xdr:colOff>152400</xdr:colOff>
      <xdr:row>84</xdr:row>
      <xdr:rowOff>122766</xdr:rowOff>
    </xdr:to>
    <xdr:cxnSp macro="">
      <xdr:nvCxnSpPr>
        <xdr:cNvPr id="265" name="直線コネクタ 264"/>
        <xdr:cNvCxnSpPr/>
      </xdr:nvCxnSpPr>
      <xdr:spPr>
        <a:xfrm>
          <a:off x="13512800" y="14468263"/>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69427</xdr:rowOff>
    </xdr:from>
    <xdr:to>
      <xdr:col>68</xdr:col>
      <xdr:colOff>203200</xdr:colOff>
      <xdr:row>85</xdr:row>
      <xdr:rowOff>171027</xdr:rowOff>
    </xdr:to>
    <xdr:sp macro="" textlink="">
      <xdr:nvSpPr>
        <xdr:cNvPr id="266" name="フローチャート: 判断 265"/>
        <xdr:cNvSpPr/>
      </xdr:nvSpPr>
      <xdr:spPr>
        <a:xfrm>
          <a:off x="14351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155804</xdr:rowOff>
    </xdr:from>
    <xdr:ext cx="762000" cy="259045"/>
    <xdr:sp macro="" textlink="">
      <xdr:nvSpPr>
        <xdr:cNvPr id="267" name="テキスト ボックス 266"/>
        <xdr:cNvSpPr txBox="1"/>
      </xdr:nvSpPr>
      <xdr:spPr>
        <a:xfrm>
          <a:off x="14020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45296</xdr:rowOff>
    </xdr:from>
    <xdr:to>
      <xdr:col>64</xdr:col>
      <xdr:colOff>152400</xdr:colOff>
      <xdr:row>85</xdr:row>
      <xdr:rowOff>146896</xdr:rowOff>
    </xdr:to>
    <xdr:sp macro="" textlink="">
      <xdr:nvSpPr>
        <xdr:cNvPr id="268" name="フローチャート: 判断 267"/>
        <xdr:cNvSpPr/>
      </xdr:nvSpPr>
      <xdr:spPr>
        <a:xfrm>
          <a:off x="134620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131673</xdr:rowOff>
    </xdr:from>
    <xdr:ext cx="762000" cy="259045"/>
    <xdr:sp macro="" textlink="">
      <xdr:nvSpPr>
        <xdr:cNvPr id="269" name="テキスト ボックス 268"/>
        <xdr:cNvSpPr txBox="1"/>
      </xdr:nvSpPr>
      <xdr:spPr>
        <a:xfrm>
          <a:off x="13131800" y="1470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96096</xdr:rowOff>
    </xdr:from>
    <xdr:to>
      <xdr:col>81</xdr:col>
      <xdr:colOff>95250</xdr:colOff>
      <xdr:row>85</xdr:row>
      <xdr:rowOff>26246</xdr:rowOff>
    </xdr:to>
    <xdr:sp macro="" textlink="">
      <xdr:nvSpPr>
        <xdr:cNvPr id="275" name="楕円 274"/>
        <xdr:cNvSpPr/>
      </xdr:nvSpPr>
      <xdr:spPr>
        <a:xfrm>
          <a:off x="16967200" y="1449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112623</xdr:rowOff>
    </xdr:from>
    <xdr:ext cx="762000" cy="259045"/>
    <xdr:sp macro="" textlink="">
      <xdr:nvSpPr>
        <xdr:cNvPr id="276" name="給与水準   （国との比較）該当値テキスト"/>
        <xdr:cNvSpPr txBox="1"/>
      </xdr:nvSpPr>
      <xdr:spPr>
        <a:xfrm>
          <a:off x="17106900" y="1434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120227</xdr:rowOff>
    </xdr:from>
    <xdr:to>
      <xdr:col>77</xdr:col>
      <xdr:colOff>95250</xdr:colOff>
      <xdr:row>85</xdr:row>
      <xdr:rowOff>50377</xdr:rowOff>
    </xdr:to>
    <xdr:sp macro="" textlink="">
      <xdr:nvSpPr>
        <xdr:cNvPr id="277" name="楕円 276"/>
        <xdr:cNvSpPr/>
      </xdr:nvSpPr>
      <xdr:spPr>
        <a:xfrm>
          <a:off x="16129000" y="145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60554</xdr:rowOff>
    </xdr:from>
    <xdr:ext cx="736600" cy="259045"/>
    <xdr:sp macro="" textlink="">
      <xdr:nvSpPr>
        <xdr:cNvPr id="278" name="テキスト ボックス 277"/>
        <xdr:cNvSpPr txBox="1"/>
      </xdr:nvSpPr>
      <xdr:spPr>
        <a:xfrm>
          <a:off x="15798800" y="142909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120227</xdr:rowOff>
    </xdr:from>
    <xdr:to>
      <xdr:col>73</xdr:col>
      <xdr:colOff>44450</xdr:colOff>
      <xdr:row>85</xdr:row>
      <xdr:rowOff>50377</xdr:rowOff>
    </xdr:to>
    <xdr:sp macro="" textlink="">
      <xdr:nvSpPr>
        <xdr:cNvPr id="279" name="楕円 278"/>
        <xdr:cNvSpPr/>
      </xdr:nvSpPr>
      <xdr:spPr>
        <a:xfrm>
          <a:off x="15240000" y="145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60554</xdr:rowOff>
    </xdr:from>
    <xdr:ext cx="762000" cy="259045"/>
    <xdr:sp macro="" textlink="">
      <xdr:nvSpPr>
        <xdr:cNvPr id="280" name="テキスト ボックス 279"/>
        <xdr:cNvSpPr txBox="1"/>
      </xdr:nvSpPr>
      <xdr:spPr>
        <a:xfrm>
          <a:off x="14909800" y="1429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71966</xdr:rowOff>
    </xdr:from>
    <xdr:to>
      <xdr:col>68</xdr:col>
      <xdr:colOff>203200</xdr:colOff>
      <xdr:row>85</xdr:row>
      <xdr:rowOff>2116</xdr:rowOff>
    </xdr:to>
    <xdr:sp macro="" textlink="">
      <xdr:nvSpPr>
        <xdr:cNvPr id="281" name="楕円 280"/>
        <xdr:cNvSpPr/>
      </xdr:nvSpPr>
      <xdr:spPr>
        <a:xfrm>
          <a:off x="14351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82" name="テキスト ボックス 281"/>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15663</xdr:rowOff>
    </xdr:from>
    <xdr:to>
      <xdr:col>64</xdr:col>
      <xdr:colOff>152400</xdr:colOff>
      <xdr:row>84</xdr:row>
      <xdr:rowOff>117263</xdr:rowOff>
    </xdr:to>
    <xdr:sp macro="" textlink="">
      <xdr:nvSpPr>
        <xdr:cNvPr id="283" name="楕円 282"/>
        <xdr:cNvSpPr/>
      </xdr:nvSpPr>
      <xdr:spPr>
        <a:xfrm>
          <a:off x="13462000" y="1441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127440</xdr:rowOff>
    </xdr:from>
    <xdr:ext cx="762000" cy="259045"/>
    <xdr:sp macro="" textlink="">
      <xdr:nvSpPr>
        <xdr:cNvPr id="284" name="テキスト ボックス 283"/>
        <xdr:cNvSpPr txBox="1"/>
      </xdr:nvSpPr>
      <xdr:spPr>
        <a:xfrm>
          <a:off x="13131800" y="1418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島一町外海離島という地理的条件のため、福祉事業・塵芥処理事業等全てのｻｰﾋﾞｽを完結させなければならない。そのため類似団体の平均を上回っているのが現状である。今後も住民ｻｰﾋﾞｽを低下させることのないように留意し、退職者の不補充や民営化等により適正な定員管理に努める。</a:t>
          </a:r>
        </a:p>
        <a:p>
          <a:r>
            <a:rPr kumimoji="1" lang="ja-JP" altLang="en-US" sz="1300">
              <a:latin typeface="ＭＳ Ｐゴシック" panose="020B0600070205080204" pitchFamily="50" charset="-128"/>
              <a:ea typeface="ＭＳ Ｐゴシック" panose="020B0600070205080204" pitchFamily="50" charset="-128"/>
            </a:rPr>
            <a:t>さらに、平成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年度に策定された第</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次定員適正化計画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～令和元年度</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を基に、組織運営が持続可能な職員の維持を目標としながら定員削減に努める。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158</a:t>
          </a:r>
          <a:r>
            <a:rPr kumimoji="1" lang="ja-JP" altLang="en-US" sz="1300">
              <a:latin typeface="ＭＳ Ｐゴシック" panose="020B0600070205080204" pitchFamily="50" charset="-128"/>
              <a:ea typeface="ＭＳ Ｐゴシック" panose="020B0600070205080204" pitchFamily="50" charset="-128"/>
            </a:rPr>
            <a:t>人→令和元年</a:t>
          </a:r>
          <a:r>
            <a:rPr kumimoji="1" lang="en-US" altLang="ja-JP" sz="1300">
              <a:latin typeface="ＭＳ Ｐゴシック" panose="020B0600070205080204" pitchFamily="50" charset="-128"/>
              <a:ea typeface="ＭＳ Ｐゴシック" panose="020B0600070205080204" pitchFamily="50" charset="-128"/>
            </a:rPr>
            <a:t>156</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a:t>
          </a: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3121</xdr:rowOff>
    </xdr:from>
    <xdr:to>
      <xdr:col>81</xdr:col>
      <xdr:colOff>44450</xdr:colOff>
      <xdr:row>66</xdr:row>
      <xdr:rowOff>165970</xdr:rowOff>
    </xdr:to>
    <xdr:cxnSp macro="">
      <xdr:nvCxnSpPr>
        <xdr:cNvPr id="316" name="直線コネクタ 315"/>
        <xdr:cNvCxnSpPr/>
      </xdr:nvCxnSpPr>
      <xdr:spPr>
        <a:xfrm flipV="1">
          <a:off x="17018000" y="10118671"/>
          <a:ext cx="0" cy="13629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138047</xdr:rowOff>
    </xdr:from>
    <xdr:ext cx="762000" cy="259045"/>
    <xdr:sp macro="" textlink="">
      <xdr:nvSpPr>
        <xdr:cNvPr id="317" name="定員管理の状況最小値テキスト"/>
        <xdr:cNvSpPr txBox="1"/>
      </xdr:nvSpPr>
      <xdr:spPr>
        <a:xfrm>
          <a:off x="17106900" y="1145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165970</xdr:rowOff>
    </xdr:from>
    <xdr:to>
      <xdr:col>81</xdr:col>
      <xdr:colOff>133350</xdr:colOff>
      <xdr:row>66</xdr:row>
      <xdr:rowOff>165970</xdr:rowOff>
    </xdr:to>
    <xdr:cxnSp macro="">
      <xdr:nvCxnSpPr>
        <xdr:cNvPr id="318" name="直線コネクタ 317"/>
        <xdr:cNvCxnSpPr/>
      </xdr:nvCxnSpPr>
      <xdr:spPr>
        <a:xfrm>
          <a:off x="16929100" y="1148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89498</xdr:rowOff>
    </xdr:from>
    <xdr:ext cx="762000" cy="259045"/>
    <xdr:sp macro="" textlink="">
      <xdr:nvSpPr>
        <xdr:cNvPr id="319" name="定員管理の状況最大値テキスト"/>
        <xdr:cNvSpPr txBox="1"/>
      </xdr:nvSpPr>
      <xdr:spPr>
        <a:xfrm>
          <a:off x="17106900" y="986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3121</xdr:rowOff>
    </xdr:from>
    <xdr:to>
      <xdr:col>81</xdr:col>
      <xdr:colOff>133350</xdr:colOff>
      <xdr:row>59</xdr:row>
      <xdr:rowOff>3121</xdr:rowOff>
    </xdr:to>
    <xdr:cxnSp macro="">
      <xdr:nvCxnSpPr>
        <xdr:cNvPr id="320" name="直線コネクタ 319"/>
        <xdr:cNvCxnSpPr/>
      </xdr:nvCxnSpPr>
      <xdr:spPr>
        <a:xfrm>
          <a:off x="16929100" y="10118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53630</xdr:rowOff>
    </xdr:from>
    <xdr:to>
      <xdr:col>81</xdr:col>
      <xdr:colOff>44450</xdr:colOff>
      <xdr:row>63</xdr:row>
      <xdr:rowOff>137740</xdr:rowOff>
    </xdr:to>
    <xdr:cxnSp macro="">
      <xdr:nvCxnSpPr>
        <xdr:cNvPr id="321" name="直線コネクタ 320"/>
        <xdr:cNvCxnSpPr/>
      </xdr:nvCxnSpPr>
      <xdr:spPr>
        <a:xfrm>
          <a:off x="16179800" y="10854980"/>
          <a:ext cx="838200" cy="84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11556</xdr:rowOff>
    </xdr:from>
    <xdr:ext cx="762000" cy="259045"/>
    <xdr:sp macro="" textlink="">
      <xdr:nvSpPr>
        <xdr:cNvPr id="322" name="定員管理の状況平均値テキスト"/>
        <xdr:cNvSpPr txBox="1"/>
      </xdr:nvSpPr>
      <xdr:spPr>
        <a:xfrm>
          <a:off x="17106900" y="10470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166479</xdr:rowOff>
    </xdr:from>
    <xdr:to>
      <xdr:col>81</xdr:col>
      <xdr:colOff>95250</xdr:colOff>
      <xdr:row>62</xdr:row>
      <xdr:rowOff>96629</xdr:rowOff>
    </xdr:to>
    <xdr:sp macro="" textlink="">
      <xdr:nvSpPr>
        <xdr:cNvPr id="323" name="フローチャート: 判断 322"/>
        <xdr:cNvSpPr/>
      </xdr:nvSpPr>
      <xdr:spPr>
        <a:xfrm>
          <a:off x="16967200" y="1062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14333</xdr:rowOff>
    </xdr:from>
    <xdr:to>
      <xdr:col>77</xdr:col>
      <xdr:colOff>44450</xdr:colOff>
      <xdr:row>63</xdr:row>
      <xdr:rowOff>53630</xdr:rowOff>
    </xdr:to>
    <xdr:cxnSp macro="">
      <xdr:nvCxnSpPr>
        <xdr:cNvPr id="324" name="直線コネクタ 323"/>
        <xdr:cNvCxnSpPr/>
      </xdr:nvCxnSpPr>
      <xdr:spPr>
        <a:xfrm>
          <a:off x="15290800" y="10815683"/>
          <a:ext cx="889000" cy="3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155448</xdr:rowOff>
    </xdr:from>
    <xdr:to>
      <xdr:col>77</xdr:col>
      <xdr:colOff>95250</xdr:colOff>
      <xdr:row>62</xdr:row>
      <xdr:rowOff>85598</xdr:rowOff>
    </xdr:to>
    <xdr:sp macro="" textlink="">
      <xdr:nvSpPr>
        <xdr:cNvPr id="325" name="フローチャート: 判断 324"/>
        <xdr:cNvSpPr/>
      </xdr:nvSpPr>
      <xdr:spPr>
        <a:xfrm>
          <a:off x="16129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95775</xdr:rowOff>
    </xdr:from>
    <xdr:ext cx="736600" cy="259045"/>
    <xdr:sp macro="" textlink="">
      <xdr:nvSpPr>
        <xdr:cNvPr id="326" name="テキスト ボックス 325"/>
        <xdr:cNvSpPr txBox="1"/>
      </xdr:nvSpPr>
      <xdr:spPr>
        <a:xfrm>
          <a:off x="15798800" y="10382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165789</xdr:rowOff>
    </xdr:from>
    <xdr:to>
      <xdr:col>72</xdr:col>
      <xdr:colOff>203200</xdr:colOff>
      <xdr:row>63</xdr:row>
      <xdr:rowOff>14333</xdr:rowOff>
    </xdr:to>
    <xdr:cxnSp macro="">
      <xdr:nvCxnSpPr>
        <xdr:cNvPr id="327" name="直線コネクタ 326"/>
        <xdr:cNvCxnSpPr/>
      </xdr:nvCxnSpPr>
      <xdr:spPr>
        <a:xfrm>
          <a:off x="14401800" y="10795689"/>
          <a:ext cx="889000" cy="1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137523</xdr:rowOff>
    </xdr:from>
    <xdr:to>
      <xdr:col>73</xdr:col>
      <xdr:colOff>44450</xdr:colOff>
      <xdr:row>62</xdr:row>
      <xdr:rowOff>67673</xdr:rowOff>
    </xdr:to>
    <xdr:sp macro="" textlink="">
      <xdr:nvSpPr>
        <xdr:cNvPr id="328" name="フローチャート: 判断 327"/>
        <xdr:cNvSpPr/>
      </xdr:nvSpPr>
      <xdr:spPr>
        <a:xfrm>
          <a:off x="15240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77850</xdr:rowOff>
    </xdr:from>
    <xdr:ext cx="762000" cy="259045"/>
    <xdr:sp macro="" textlink="">
      <xdr:nvSpPr>
        <xdr:cNvPr id="329" name="テキスト ボックス 328"/>
        <xdr:cNvSpPr txBox="1"/>
      </xdr:nvSpPr>
      <xdr:spPr>
        <a:xfrm>
          <a:off x="14909800" y="1036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142349</xdr:rowOff>
    </xdr:from>
    <xdr:to>
      <xdr:col>68</xdr:col>
      <xdr:colOff>152400</xdr:colOff>
      <xdr:row>62</xdr:row>
      <xdr:rowOff>165789</xdr:rowOff>
    </xdr:to>
    <xdr:cxnSp macro="">
      <xdr:nvCxnSpPr>
        <xdr:cNvPr id="330" name="直線コネクタ 329"/>
        <xdr:cNvCxnSpPr/>
      </xdr:nvCxnSpPr>
      <xdr:spPr>
        <a:xfrm>
          <a:off x="13512800" y="10772249"/>
          <a:ext cx="889000" cy="2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120976</xdr:rowOff>
    </xdr:from>
    <xdr:to>
      <xdr:col>68</xdr:col>
      <xdr:colOff>203200</xdr:colOff>
      <xdr:row>62</xdr:row>
      <xdr:rowOff>51126</xdr:rowOff>
    </xdr:to>
    <xdr:sp macro="" textlink="">
      <xdr:nvSpPr>
        <xdr:cNvPr id="331" name="フローチャート: 判断 330"/>
        <xdr:cNvSpPr/>
      </xdr:nvSpPr>
      <xdr:spPr>
        <a:xfrm>
          <a:off x="14351000" y="10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61303</xdr:rowOff>
    </xdr:from>
    <xdr:ext cx="762000" cy="259045"/>
    <xdr:sp macro="" textlink="">
      <xdr:nvSpPr>
        <xdr:cNvPr id="332" name="テキスト ボックス 331"/>
        <xdr:cNvSpPr txBox="1"/>
      </xdr:nvSpPr>
      <xdr:spPr>
        <a:xfrm>
          <a:off x="14020800" y="10348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149243</xdr:rowOff>
    </xdr:from>
    <xdr:to>
      <xdr:col>64</xdr:col>
      <xdr:colOff>152400</xdr:colOff>
      <xdr:row>62</xdr:row>
      <xdr:rowOff>79393</xdr:rowOff>
    </xdr:to>
    <xdr:sp macro="" textlink="">
      <xdr:nvSpPr>
        <xdr:cNvPr id="333" name="フローチャート: 判断 332"/>
        <xdr:cNvSpPr/>
      </xdr:nvSpPr>
      <xdr:spPr>
        <a:xfrm>
          <a:off x="13462000" y="1060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89570</xdr:rowOff>
    </xdr:from>
    <xdr:ext cx="762000" cy="259045"/>
    <xdr:sp macro="" textlink="">
      <xdr:nvSpPr>
        <xdr:cNvPr id="334" name="テキスト ボックス 333"/>
        <xdr:cNvSpPr txBox="1"/>
      </xdr:nvSpPr>
      <xdr:spPr>
        <a:xfrm>
          <a:off x="13131800" y="10376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86940</xdr:rowOff>
    </xdr:from>
    <xdr:to>
      <xdr:col>81</xdr:col>
      <xdr:colOff>95250</xdr:colOff>
      <xdr:row>64</xdr:row>
      <xdr:rowOff>17090</xdr:rowOff>
    </xdr:to>
    <xdr:sp macro="" textlink="">
      <xdr:nvSpPr>
        <xdr:cNvPr id="340" name="楕円 339"/>
        <xdr:cNvSpPr/>
      </xdr:nvSpPr>
      <xdr:spPr>
        <a:xfrm>
          <a:off x="16967200" y="1088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59017</xdr:rowOff>
    </xdr:from>
    <xdr:ext cx="762000" cy="259045"/>
    <xdr:sp macro="" textlink="">
      <xdr:nvSpPr>
        <xdr:cNvPr id="341" name="定員管理の状況該当値テキスト"/>
        <xdr:cNvSpPr txBox="1"/>
      </xdr:nvSpPr>
      <xdr:spPr>
        <a:xfrm>
          <a:off x="17106900" y="1086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2830</xdr:rowOff>
    </xdr:from>
    <xdr:to>
      <xdr:col>77</xdr:col>
      <xdr:colOff>95250</xdr:colOff>
      <xdr:row>63</xdr:row>
      <xdr:rowOff>104430</xdr:rowOff>
    </xdr:to>
    <xdr:sp macro="" textlink="">
      <xdr:nvSpPr>
        <xdr:cNvPr id="342" name="楕円 341"/>
        <xdr:cNvSpPr/>
      </xdr:nvSpPr>
      <xdr:spPr>
        <a:xfrm>
          <a:off x="16129000" y="1080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89207</xdr:rowOff>
    </xdr:from>
    <xdr:ext cx="736600" cy="259045"/>
    <xdr:sp macro="" textlink="">
      <xdr:nvSpPr>
        <xdr:cNvPr id="343" name="テキスト ボックス 342"/>
        <xdr:cNvSpPr txBox="1"/>
      </xdr:nvSpPr>
      <xdr:spPr>
        <a:xfrm>
          <a:off x="15798800" y="1089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134983</xdr:rowOff>
    </xdr:from>
    <xdr:to>
      <xdr:col>73</xdr:col>
      <xdr:colOff>44450</xdr:colOff>
      <xdr:row>63</xdr:row>
      <xdr:rowOff>65133</xdr:rowOff>
    </xdr:to>
    <xdr:sp macro="" textlink="">
      <xdr:nvSpPr>
        <xdr:cNvPr id="344" name="楕円 343"/>
        <xdr:cNvSpPr/>
      </xdr:nvSpPr>
      <xdr:spPr>
        <a:xfrm>
          <a:off x="15240000" y="1076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49910</xdr:rowOff>
    </xdr:from>
    <xdr:ext cx="762000" cy="259045"/>
    <xdr:sp macro="" textlink="">
      <xdr:nvSpPr>
        <xdr:cNvPr id="345" name="テキスト ボックス 344"/>
        <xdr:cNvSpPr txBox="1"/>
      </xdr:nvSpPr>
      <xdr:spPr>
        <a:xfrm>
          <a:off x="14909800" y="10851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114989</xdr:rowOff>
    </xdr:from>
    <xdr:to>
      <xdr:col>68</xdr:col>
      <xdr:colOff>203200</xdr:colOff>
      <xdr:row>63</xdr:row>
      <xdr:rowOff>45139</xdr:rowOff>
    </xdr:to>
    <xdr:sp macro="" textlink="">
      <xdr:nvSpPr>
        <xdr:cNvPr id="346" name="楕円 345"/>
        <xdr:cNvSpPr/>
      </xdr:nvSpPr>
      <xdr:spPr>
        <a:xfrm>
          <a:off x="14351000" y="1074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29916</xdr:rowOff>
    </xdr:from>
    <xdr:ext cx="762000" cy="259045"/>
    <xdr:sp macro="" textlink="">
      <xdr:nvSpPr>
        <xdr:cNvPr id="347" name="テキスト ボックス 346"/>
        <xdr:cNvSpPr txBox="1"/>
      </xdr:nvSpPr>
      <xdr:spPr>
        <a:xfrm>
          <a:off x="14020800" y="10831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91549</xdr:rowOff>
    </xdr:from>
    <xdr:to>
      <xdr:col>64</xdr:col>
      <xdr:colOff>152400</xdr:colOff>
      <xdr:row>63</xdr:row>
      <xdr:rowOff>21699</xdr:rowOff>
    </xdr:to>
    <xdr:sp macro="" textlink="">
      <xdr:nvSpPr>
        <xdr:cNvPr id="348" name="楕円 347"/>
        <xdr:cNvSpPr/>
      </xdr:nvSpPr>
      <xdr:spPr>
        <a:xfrm>
          <a:off x="13462000" y="1072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6476</xdr:rowOff>
    </xdr:from>
    <xdr:ext cx="762000" cy="259045"/>
    <xdr:sp macro="" textlink="">
      <xdr:nvSpPr>
        <xdr:cNvPr id="349" name="テキスト ボックス 348"/>
        <xdr:cNvSpPr txBox="1"/>
      </xdr:nvSpPr>
      <xdr:spPr>
        <a:xfrm>
          <a:off x="13131800" y="10807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辺地、過疎、緊急防災・減災事業債等の元金償還額の増、簡易水道事業の償還財源にあてた繰入金の増により、類似団体平均を上回る結果となった。</a:t>
          </a:r>
        </a:p>
        <a:p>
          <a:r>
            <a:rPr kumimoji="1" lang="ja-JP" altLang="en-US" sz="1300">
              <a:latin typeface="ＭＳ Ｐゴシック" panose="020B0600070205080204" pitchFamily="50" charset="-128"/>
              <a:ea typeface="ＭＳ Ｐゴシック" panose="020B0600070205080204" pitchFamily="50" charset="-128"/>
            </a:rPr>
            <a:t>令和元年度</a:t>
          </a:r>
          <a:r>
            <a:rPr kumimoji="1" lang="en-US" altLang="ja-JP" sz="1300">
              <a:latin typeface="ＭＳ Ｐゴシック" panose="020B0600070205080204" pitchFamily="50" charset="-128"/>
              <a:ea typeface="ＭＳ Ｐゴシック" panose="020B0600070205080204" pitchFamily="50" charset="-128"/>
            </a:rPr>
            <a:t>741</a:t>
          </a:r>
          <a:r>
            <a:rPr kumimoji="1" lang="ja-JP" altLang="en-US" sz="1300">
              <a:latin typeface="ＭＳ Ｐゴシック" panose="020B0600070205080204" pitchFamily="50" charset="-128"/>
              <a:ea typeface="ＭＳ Ｐゴシック" panose="020B0600070205080204" pitchFamily="50" charset="-128"/>
            </a:rPr>
            <a:t>百万円、令和２年度</a:t>
          </a:r>
          <a:r>
            <a:rPr kumimoji="1" lang="en-US" altLang="ja-JP" sz="1300">
              <a:latin typeface="ＭＳ Ｐゴシック" panose="020B0600070205080204" pitchFamily="50" charset="-128"/>
              <a:ea typeface="ＭＳ Ｐゴシック" panose="020B0600070205080204" pitchFamily="50" charset="-128"/>
            </a:rPr>
            <a:t>773</a:t>
          </a:r>
          <a:r>
            <a:rPr kumimoji="1" lang="ja-JP" altLang="en-US" sz="1300">
              <a:latin typeface="ＭＳ Ｐゴシック" panose="020B0600070205080204" pitchFamily="50" charset="-128"/>
              <a:ea typeface="ＭＳ Ｐゴシック" panose="020B0600070205080204" pitchFamily="50" charset="-128"/>
            </a:rPr>
            <a:t>百万円と償還額が増加していくことから、町債発行の抑制を基調とし比率の更なる改善に努める。</a:t>
          </a: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28448</xdr:rowOff>
    </xdr:from>
    <xdr:to>
      <xdr:col>81</xdr:col>
      <xdr:colOff>44450</xdr:colOff>
      <xdr:row>45</xdr:row>
      <xdr:rowOff>8128</xdr:rowOff>
    </xdr:to>
    <xdr:cxnSp macro="">
      <xdr:nvCxnSpPr>
        <xdr:cNvPr id="375" name="直線コネクタ 374"/>
        <xdr:cNvCxnSpPr/>
      </xdr:nvCxnSpPr>
      <xdr:spPr>
        <a:xfrm flipV="1">
          <a:off x="17018000" y="6372098"/>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151655</xdr:rowOff>
    </xdr:from>
    <xdr:ext cx="762000" cy="259045"/>
    <xdr:sp macro="" textlink="">
      <xdr:nvSpPr>
        <xdr:cNvPr id="376" name="公債費負担の状況最小値テキスト"/>
        <xdr:cNvSpPr txBox="1"/>
      </xdr:nvSpPr>
      <xdr:spPr>
        <a:xfrm>
          <a:off x="17106900" y="769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8128</xdr:rowOff>
    </xdr:from>
    <xdr:to>
      <xdr:col>81</xdr:col>
      <xdr:colOff>133350</xdr:colOff>
      <xdr:row>45</xdr:row>
      <xdr:rowOff>8128</xdr:rowOff>
    </xdr:to>
    <xdr:cxnSp macro="">
      <xdr:nvCxnSpPr>
        <xdr:cNvPr id="377" name="直線コネクタ 376"/>
        <xdr:cNvCxnSpPr/>
      </xdr:nvCxnSpPr>
      <xdr:spPr>
        <a:xfrm>
          <a:off x="16929100" y="7723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114825</xdr:rowOff>
    </xdr:from>
    <xdr:ext cx="762000" cy="259045"/>
    <xdr:sp macro="" textlink="">
      <xdr:nvSpPr>
        <xdr:cNvPr id="378" name="公債費負担の状況最大値テキスト"/>
        <xdr:cNvSpPr txBox="1"/>
      </xdr:nvSpPr>
      <xdr:spPr>
        <a:xfrm>
          <a:off x="17106900" y="6115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28448</xdr:rowOff>
    </xdr:from>
    <xdr:to>
      <xdr:col>81</xdr:col>
      <xdr:colOff>133350</xdr:colOff>
      <xdr:row>37</xdr:row>
      <xdr:rowOff>28448</xdr:rowOff>
    </xdr:to>
    <xdr:cxnSp macro="">
      <xdr:nvCxnSpPr>
        <xdr:cNvPr id="379" name="直線コネクタ 378"/>
        <xdr:cNvCxnSpPr/>
      </xdr:nvCxnSpPr>
      <xdr:spPr>
        <a:xfrm>
          <a:off x="16929100" y="6372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1270</xdr:rowOff>
    </xdr:from>
    <xdr:to>
      <xdr:col>81</xdr:col>
      <xdr:colOff>44450</xdr:colOff>
      <xdr:row>42</xdr:row>
      <xdr:rowOff>6096</xdr:rowOff>
    </xdr:to>
    <xdr:cxnSp macro="">
      <xdr:nvCxnSpPr>
        <xdr:cNvPr id="380" name="直線コネクタ 379"/>
        <xdr:cNvCxnSpPr/>
      </xdr:nvCxnSpPr>
      <xdr:spPr>
        <a:xfrm flipV="1">
          <a:off x="16179800" y="7202170"/>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95013</xdr:rowOff>
    </xdr:from>
    <xdr:ext cx="762000" cy="259045"/>
    <xdr:sp macro="" textlink="">
      <xdr:nvSpPr>
        <xdr:cNvPr id="381" name="公債費負担の状況平均値テキスト"/>
        <xdr:cNvSpPr txBox="1"/>
      </xdr:nvSpPr>
      <xdr:spPr>
        <a:xfrm>
          <a:off x="17106900" y="6953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78486</xdr:rowOff>
    </xdr:from>
    <xdr:to>
      <xdr:col>81</xdr:col>
      <xdr:colOff>95250</xdr:colOff>
      <xdr:row>42</xdr:row>
      <xdr:rowOff>8636</xdr:rowOff>
    </xdr:to>
    <xdr:sp macro="" textlink="">
      <xdr:nvSpPr>
        <xdr:cNvPr id="382" name="フローチャート: 判断 381"/>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6096</xdr:rowOff>
    </xdr:from>
    <xdr:to>
      <xdr:col>77</xdr:col>
      <xdr:colOff>44450</xdr:colOff>
      <xdr:row>42</xdr:row>
      <xdr:rowOff>30226</xdr:rowOff>
    </xdr:to>
    <xdr:cxnSp macro="">
      <xdr:nvCxnSpPr>
        <xdr:cNvPr id="383" name="直線コネクタ 382"/>
        <xdr:cNvCxnSpPr/>
      </xdr:nvCxnSpPr>
      <xdr:spPr>
        <a:xfrm flipV="1">
          <a:off x="15290800" y="720699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73660</xdr:rowOff>
    </xdr:from>
    <xdr:to>
      <xdr:col>77</xdr:col>
      <xdr:colOff>95250</xdr:colOff>
      <xdr:row>42</xdr:row>
      <xdr:rowOff>3810</xdr:rowOff>
    </xdr:to>
    <xdr:sp macro="" textlink="">
      <xdr:nvSpPr>
        <xdr:cNvPr id="384" name="フローチャート: 判断 383"/>
        <xdr:cNvSpPr/>
      </xdr:nvSpPr>
      <xdr:spPr>
        <a:xfrm>
          <a:off x="16129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13987</xdr:rowOff>
    </xdr:from>
    <xdr:ext cx="736600" cy="259045"/>
    <xdr:sp macro="" textlink="">
      <xdr:nvSpPr>
        <xdr:cNvPr id="385" name="テキスト ボックス 384"/>
        <xdr:cNvSpPr txBox="1"/>
      </xdr:nvSpPr>
      <xdr:spPr>
        <a:xfrm>
          <a:off x="15798800" y="687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30226</xdr:rowOff>
    </xdr:from>
    <xdr:to>
      <xdr:col>72</xdr:col>
      <xdr:colOff>203200</xdr:colOff>
      <xdr:row>42</xdr:row>
      <xdr:rowOff>78486</xdr:rowOff>
    </xdr:to>
    <xdr:cxnSp macro="">
      <xdr:nvCxnSpPr>
        <xdr:cNvPr id="386" name="直線コネクタ 385"/>
        <xdr:cNvCxnSpPr/>
      </xdr:nvCxnSpPr>
      <xdr:spPr>
        <a:xfrm flipV="1">
          <a:off x="14401800" y="723112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7" name="フローチャート: 判断 386"/>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13987</xdr:rowOff>
    </xdr:from>
    <xdr:ext cx="762000" cy="259045"/>
    <xdr:sp macro="" textlink="">
      <xdr:nvSpPr>
        <xdr:cNvPr id="388" name="テキスト ボックス 387"/>
        <xdr:cNvSpPr txBox="1"/>
      </xdr:nvSpPr>
      <xdr:spPr>
        <a:xfrm>
          <a:off x="14909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78486</xdr:rowOff>
    </xdr:from>
    <xdr:to>
      <xdr:col>68</xdr:col>
      <xdr:colOff>152400</xdr:colOff>
      <xdr:row>42</xdr:row>
      <xdr:rowOff>121920</xdr:rowOff>
    </xdr:to>
    <xdr:cxnSp macro="">
      <xdr:nvCxnSpPr>
        <xdr:cNvPr id="389" name="直線コネクタ 388"/>
        <xdr:cNvCxnSpPr/>
      </xdr:nvCxnSpPr>
      <xdr:spPr>
        <a:xfrm flipV="1">
          <a:off x="13512800" y="727938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78486</xdr:rowOff>
    </xdr:from>
    <xdr:to>
      <xdr:col>68</xdr:col>
      <xdr:colOff>203200</xdr:colOff>
      <xdr:row>42</xdr:row>
      <xdr:rowOff>8636</xdr:rowOff>
    </xdr:to>
    <xdr:sp macro="" textlink="">
      <xdr:nvSpPr>
        <xdr:cNvPr id="390" name="フローチャート: 判断 389"/>
        <xdr:cNvSpPr/>
      </xdr:nvSpPr>
      <xdr:spPr>
        <a:xfrm>
          <a:off x="14351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18813</xdr:rowOff>
    </xdr:from>
    <xdr:ext cx="762000" cy="259045"/>
    <xdr:sp macro="" textlink="">
      <xdr:nvSpPr>
        <xdr:cNvPr id="391" name="テキスト ボックス 390"/>
        <xdr:cNvSpPr txBox="1"/>
      </xdr:nvSpPr>
      <xdr:spPr>
        <a:xfrm>
          <a:off x="14020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102616</xdr:rowOff>
    </xdr:from>
    <xdr:to>
      <xdr:col>64</xdr:col>
      <xdr:colOff>152400</xdr:colOff>
      <xdr:row>42</xdr:row>
      <xdr:rowOff>32766</xdr:rowOff>
    </xdr:to>
    <xdr:sp macro="" textlink="">
      <xdr:nvSpPr>
        <xdr:cNvPr id="392" name="フローチャート: 判断 391"/>
        <xdr:cNvSpPr/>
      </xdr:nvSpPr>
      <xdr:spPr>
        <a:xfrm>
          <a:off x="13462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42943</xdr:rowOff>
    </xdr:from>
    <xdr:ext cx="762000" cy="259045"/>
    <xdr:sp macro="" textlink="">
      <xdr:nvSpPr>
        <xdr:cNvPr id="393" name="テキスト ボックス 392"/>
        <xdr:cNvSpPr txBox="1"/>
      </xdr:nvSpPr>
      <xdr:spPr>
        <a:xfrm>
          <a:off x="13131800" y="690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99" name="楕円 398"/>
        <xdr:cNvSpPr/>
      </xdr:nvSpPr>
      <xdr:spPr>
        <a:xfrm>
          <a:off x="169672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93997</xdr:rowOff>
    </xdr:from>
    <xdr:ext cx="762000" cy="259045"/>
    <xdr:sp macro="" textlink="">
      <xdr:nvSpPr>
        <xdr:cNvPr id="400" name="公債費負担の状況該当値テキスト"/>
        <xdr:cNvSpPr txBox="1"/>
      </xdr:nvSpPr>
      <xdr:spPr>
        <a:xfrm>
          <a:off x="17106900" y="712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126746</xdr:rowOff>
    </xdr:from>
    <xdr:to>
      <xdr:col>77</xdr:col>
      <xdr:colOff>95250</xdr:colOff>
      <xdr:row>42</xdr:row>
      <xdr:rowOff>56896</xdr:rowOff>
    </xdr:to>
    <xdr:sp macro="" textlink="">
      <xdr:nvSpPr>
        <xdr:cNvPr id="401" name="楕円 400"/>
        <xdr:cNvSpPr/>
      </xdr:nvSpPr>
      <xdr:spPr>
        <a:xfrm>
          <a:off x="161290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41673</xdr:rowOff>
    </xdr:from>
    <xdr:ext cx="736600" cy="259045"/>
    <xdr:sp macro="" textlink="">
      <xdr:nvSpPr>
        <xdr:cNvPr id="402" name="テキスト ボックス 401"/>
        <xdr:cNvSpPr txBox="1"/>
      </xdr:nvSpPr>
      <xdr:spPr>
        <a:xfrm>
          <a:off x="15798800" y="7242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150876</xdr:rowOff>
    </xdr:from>
    <xdr:to>
      <xdr:col>73</xdr:col>
      <xdr:colOff>44450</xdr:colOff>
      <xdr:row>42</xdr:row>
      <xdr:rowOff>81026</xdr:rowOff>
    </xdr:to>
    <xdr:sp macro="" textlink="">
      <xdr:nvSpPr>
        <xdr:cNvPr id="403" name="楕円 402"/>
        <xdr:cNvSpPr/>
      </xdr:nvSpPr>
      <xdr:spPr>
        <a:xfrm>
          <a:off x="15240000" y="718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65803</xdr:rowOff>
    </xdr:from>
    <xdr:ext cx="762000" cy="259045"/>
    <xdr:sp macro="" textlink="">
      <xdr:nvSpPr>
        <xdr:cNvPr id="404" name="テキスト ボックス 403"/>
        <xdr:cNvSpPr txBox="1"/>
      </xdr:nvSpPr>
      <xdr:spPr>
        <a:xfrm>
          <a:off x="14909800" y="726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27686</xdr:rowOff>
    </xdr:from>
    <xdr:to>
      <xdr:col>68</xdr:col>
      <xdr:colOff>203200</xdr:colOff>
      <xdr:row>42</xdr:row>
      <xdr:rowOff>129286</xdr:rowOff>
    </xdr:to>
    <xdr:sp macro="" textlink="">
      <xdr:nvSpPr>
        <xdr:cNvPr id="405" name="楕円 404"/>
        <xdr:cNvSpPr/>
      </xdr:nvSpPr>
      <xdr:spPr>
        <a:xfrm>
          <a:off x="14351000" y="722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114063</xdr:rowOff>
    </xdr:from>
    <xdr:ext cx="762000" cy="259045"/>
    <xdr:sp macro="" textlink="">
      <xdr:nvSpPr>
        <xdr:cNvPr id="406" name="テキスト ボックス 405"/>
        <xdr:cNvSpPr txBox="1"/>
      </xdr:nvSpPr>
      <xdr:spPr>
        <a:xfrm>
          <a:off x="14020800" y="731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71120</xdr:rowOff>
    </xdr:from>
    <xdr:to>
      <xdr:col>64</xdr:col>
      <xdr:colOff>152400</xdr:colOff>
      <xdr:row>43</xdr:row>
      <xdr:rowOff>1270</xdr:rowOff>
    </xdr:to>
    <xdr:sp macro="" textlink="">
      <xdr:nvSpPr>
        <xdr:cNvPr id="407" name="楕円 406"/>
        <xdr:cNvSpPr/>
      </xdr:nvSpPr>
      <xdr:spPr>
        <a:xfrm>
          <a:off x="13462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157497</xdr:rowOff>
    </xdr:from>
    <xdr:ext cx="762000" cy="259045"/>
    <xdr:sp macro="" textlink="">
      <xdr:nvSpPr>
        <xdr:cNvPr id="408" name="テキスト ボックス 407"/>
        <xdr:cNvSpPr txBox="1"/>
      </xdr:nvSpPr>
      <xdr:spPr>
        <a:xfrm>
          <a:off x="13131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将来負担額よりも充当可能財源が上回ったため、将来負担比率が算出されなかった。</a:t>
          </a:r>
        </a:p>
        <a:p>
          <a:r>
            <a:rPr kumimoji="1" lang="ja-JP" altLang="en-US" sz="1300">
              <a:latin typeface="ＭＳ Ｐゴシック" panose="020B0600070205080204" pitchFamily="50" charset="-128"/>
              <a:ea typeface="ＭＳ Ｐゴシック" panose="020B0600070205080204" pitchFamily="50" charset="-128"/>
            </a:rPr>
            <a:t>今年度は、昨年度と同様に将来負担比率が算出されなかったが、今後は大型事業が続き、起債発行が増加傾向にあることと、特別会計の元金償還に充てる一般会計からの繰入金の増加が見込まれることから、今後は増加することが予想される。</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45314</xdr:rowOff>
    </xdr:to>
    <xdr:cxnSp macro="">
      <xdr:nvCxnSpPr>
        <xdr:cNvPr id="435" name="直線コネクタ 434"/>
        <xdr:cNvCxnSpPr/>
      </xdr:nvCxnSpPr>
      <xdr:spPr>
        <a:xfrm flipV="1">
          <a:off x="17018000" y="2451100"/>
          <a:ext cx="0" cy="1537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17391</xdr:rowOff>
    </xdr:from>
    <xdr:ext cx="762000" cy="259045"/>
    <xdr:sp macro="" textlink="">
      <xdr:nvSpPr>
        <xdr:cNvPr id="436" name="将来負担の状況最小値テキスト"/>
        <xdr:cNvSpPr txBox="1"/>
      </xdr:nvSpPr>
      <xdr:spPr>
        <a:xfrm>
          <a:off x="17106900" y="396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45314</xdr:rowOff>
    </xdr:from>
    <xdr:to>
      <xdr:col>81</xdr:col>
      <xdr:colOff>133350</xdr:colOff>
      <xdr:row>23</xdr:row>
      <xdr:rowOff>45314</xdr:rowOff>
    </xdr:to>
    <xdr:cxnSp macro="">
      <xdr:nvCxnSpPr>
        <xdr:cNvPr id="437" name="直線コネクタ 436"/>
        <xdr:cNvCxnSpPr/>
      </xdr:nvCxnSpPr>
      <xdr:spPr>
        <a:xfrm>
          <a:off x="16929100" y="398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8"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117399</xdr:rowOff>
    </xdr:from>
    <xdr:to>
      <xdr:col>72</xdr:col>
      <xdr:colOff>203200</xdr:colOff>
      <xdr:row>14</xdr:row>
      <xdr:rowOff>163728</xdr:rowOff>
    </xdr:to>
    <xdr:cxnSp macro="">
      <xdr:nvCxnSpPr>
        <xdr:cNvPr id="440" name="直線コネクタ 439"/>
        <xdr:cNvCxnSpPr/>
      </xdr:nvCxnSpPr>
      <xdr:spPr>
        <a:xfrm>
          <a:off x="14401800" y="2517699"/>
          <a:ext cx="889000" cy="4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1" name="将来負担の状況平均値テキスト"/>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2" name="フローチャート: 判断 441"/>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117399</xdr:rowOff>
    </xdr:from>
    <xdr:to>
      <xdr:col>68</xdr:col>
      <xdr:colOff>152400</xdr:colOff>
      <xdr:row>15</xdr:row>
      <xdr:rowOff>31852</xdr:rowOff>
    </xdr:to>
    <xdr:cxnSp macro="">
      <xdr:nvCxnSpPr>
        <xdr:cNvPr id="443" name="直線コネクタ 442"/>
        <xdr:cNvCxnSpPr/>
      </xdr:nvCxnSpPr>
      <xdr:spPr>
        <a:xfrm flipV="1">
          <a:off x="13512800" y="2517699"/>
          <a:ext cx="889000" cy="8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4" name="フローチャート: 判断 443"/>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5" name="テキスト ボックス 444"/>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6" name="フローチャート: 判断 445"/>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7" name="テキスト ボックス 446"/>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48" name="フローチャート: 判断 447"/>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9" name="テキスト ボックス 448"/>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50" name="フローチャート: 判断 449"/>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51" name="テキスト ボックス 450"/>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112928</xdr:rowOff>
    </xdr:from>
    <xdr:to>
      <xdr:col>73</xdr:col>
      <xdr:colOff>44450</xdr:colOff>
      <xdr:row>15</xdr:row>
      <xdr:rowOff>43078</xdr:rowOff>
    </xdr:to>
    <xdr:sp macro="" textlink="">
      <xdr:nvSpPr>
        <xdr:cNvPr id="457" name="楕円 456"/>
        <xdr:cNvSpPr/>
      </xdr:nvSpPr>
      <xdr:spPr>
        <a:xfrm>
          <a:off x="15240000" y="251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27855</xdr:rowOff>
    </xdr:from>
    <xdr:ext cx="762000" cy="259045"/>
    <xdr:sp macro="" textlink="">
      <xdr:nvSpPr>
        <xdr:cNvPr id="458" name="テキスト ボックス 457"/>
        <xdr:cNvSpPr txBox="1"/>
      </xdr:nvSpPr>
      <xdr:spPr>
        <a:xfrm>
          <a:off x="14909800" y="2599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66599</xdr:rowOff>
    </xdr:from>
    <xdr:to>
      <xdr:col>68</xdr:col>
      <xdr:colOff>203200</xdr:colOff>
      <xdr:row>14</xdr:row>
      <xdr:rowOff>168199</xdr:rowOff>
    </xdr:to>
    <xdr:sp macro="" textlink="">
      <xdr:nvSpPr>
        <xdr:cNvPr id="459" name="楕円 458"/>
        <xdr:cNvSpPr/>
      </xdr:nvSpPr>
      <xdr:spPr>
        <a:xfrm>
          <a:off x="14351000" y="246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152976</xdr:rowOff>
    </xdr:from>
    <xdr:ext cx="762000" cy="259045"/>
    <xdr:sp macro="" textlink="">
      <xdr:nvSpPr>
        <xdr:cNvPr id="460" name="テキスト ボックス 459"/>
        <xdr:cNvSpPr txBox="1"/>
      </xdr:nvSpPr>
      <xdr:spPr>
        <a:xfrm>
          <a:off x="14020800" y="2553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152502</xdr:rowOff>
    </xdr:from>
    <xdr:to>
      <xdr:col>64</xdr:col>
      <xdr:colOff>152400</xdr:colOff>
      <xdr:row>15</xdr:row>
      <xdr:rowOff>82652</xdr:rowOff>
    </xdr:to>
    <xdr:sp macro="" textlink="">
      <xdr:nvSpPr>
        <xdr:cNvPr id="461" name="楕円 460"/>
        <xdr:cNvSpPr/>
      </xdr:nvSpPr>
      <xdr:spPr>
        <a:xfrm>
          <a:off x="13462000" y="255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67429</xdr:rowOff>
    </xdr:from>
    <xdr:ext cx="762000" cy="259045"/>
    <xdr:sp macro="" textlink="">
      <xdr:nvSpPr>
        <xdr:cNvPr id="462" name="テキスト ボックス 461"/>
        <xdr:cNvSpPr txBox="1"/>
      </xdr:nvSpPr>
      <xdr:spPr>
        <a:xfrm>
          <a:off x="13131800" y="2639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鹿児島県喜界町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7,097
7,054
56.82
7,470,082
6,841,341
358,164
3,752,937
6,655,534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一島一町外海離島という地理的条件のため、福祉事業・塵芥処理事業等全てのｻｰﾋﾞｽを完結させなければならない。そのため、職員数の水準が類似団体の平均を上回っているのが現状である。今後は会計年度任用職員制度導入に伴い、人件費は更に膨らんでいく。</a:t>
          </a:r>
        </a:p>
        <a:p>
          <a:r>
            <a:rPr kumimoji="1" lang="ja-JP" altLang="en-US" sz="1100">
              <a:latin typeface="ＭＳ Ｐゴシック" panose="020B0600070205080204" pitchFamily="50" charset="-128"/>
              <a:ea typeface="ＭＳ Ｐゴシック" panose="020B0600070205080204" pitchFamily="50" charset="-128"/>
            </a:rPr>
            <a:t>現行の定員適正化計画</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～令和元年度</a:t>
          </a:r>
          <a:r>
            <a:rPr kumimoji="1" lang="en-US" altLang="ja-JP" sz="1100">
              <a:latin typeface="ＭＳ Ｐゴシック" panose="020B0600070205080204" pitchFamily="50" charset="-128"/>
              <a:ea typeface="ＭＳ Ｐゴシック" panose="020B0600070205080204" pitchFamily="50" charset="-128"/>
            </a:rPr>
            <a:t>)(H27</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158</a:t>
          </a:r>
          <a:r>
            <a:rPr kumimoji="1" lang="ja-JP" altLang="en-US" sz="1100">
              <a:latin typeface="ＭＳ Ｐゴシック" panose="020B0600070205080204" pitchFamily="50" charset="-128"/>
              <a:ea typeface="ＭＳ Ｐゴシック" panose="020B0600070205080204" pitchFamily="50" charset="-128"/>
            </a:rPr>
            <a:t>人→令和元年</a:t>
          </a:r>
          <a:r>
            <a:rPr kumimoji="1" lang="en-US" altLang="ja-JP" sz="1100">
              <a:latin typeface="ＭＳ Ｐゴシック" panose="020B0600070205080204" pitchFamily="50" charset="-128"/>
              <a:ea typeface="ＭＳ Ｐゴシック" panose="020B0600070205080204" pitchFamily="50" charset="-128"/>
            </a:rPr>
            <a:t>156</a:t>
          </a:r>
          <a:r>
            <a:rPr kumimoji="1" lang="ja-JP" altLang="en-US" sz="1100">
              <a:latin typeface="ＭＳ Ｐゴシック" panose="020B0600070205080204" pitchFamily="50" charset="-128"/>
              <a:ea typeface="ＭＳ Ｐゴシック" panose="020B0600070205080204" pitchFamily="50" charset="-128"/>
            </a:rPr>
            <a:t>人</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を基に新たな定員適正化計画</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令和２～令和</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年度</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を策定中で、組織運営が持続可能な職員の維持を目標としながら定員削減に努める。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136144</xdr:rowOff>
    </xdr:from>
    <xdr:to>
      <xdr:col>24</xdr:col>
      <xdr:colOff>25400</xdr:colOff>
      <xdr:row>41</xdr:row>
      <xdr:rowOff>10414</xdr:rowOff>
    </xdr:to>
    <xdr:cxnSp macro="">
      <xdr:nvCxnSpPr>
        <xdr:cNvPr id="59" name="直線コネクタ 58"/>
        <xdr:cNvCxnSpPr/>
      </xdr:nvCxnSpPr>
      <xdr:spPr>
        <a:xfrm flipV="1">
          <a:off x="4826000" y="5965444"/>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51071</xdr:rowOff>
    </xdr:from>
    <xdr:ext cx="762000" cy="259045"/>
    <xdr:sp macro="" textlink="">
      <xdr:nvSpPr>
        <xdr:cNvPr id="62" name="人件費最大値テキスト"/>
        <xdr:cNvSpPr txBox="1"/>
      </xdr:nvSpPr>
      <xdr:spPr>
        <a:xfrm>
          <a:off x="4914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136144</xdr:rowOff>
    </xdr:from>
    <xdr:to>
      <xdr:col>24</xdr:col>
      <xdr:colOff>114300</xdr:colOff>
      <xdr:row>34</xdr:row>
      <xdr:rowOff>136144</xdr:rowOff>
    </xdr:to>
    <xdr:cxnSp macro="">
      <xdr:nvCxnSpPr>
        <xdr:cNvPr id="63" name="直線コネクタ 62"/>
        <xdr:cNvCxnSpPr/>
      </xdr:nvCxnSpPr>
      <xdr:spPr>
        <a:xfrm>
          <a:off x="4737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3556</xdr:rowOff>
    </xdr:from>
    <xdr:to>
      <xdr:col>24</xdr:col>
      <xdr:colOff>25400</xdr:colOff>
      <xdr:row>38</xdr:row>
      <xdr:rowOff>12700</xdr:rowOff>
    </xdr:to>
    <xdr:cxnSp macro="">
      <xdr:nvCxnSpPr>
        <xdr:cNvPr id="64" name="直線コネクタ 63"/>
        <xdr:cNvCxnSpPr/>
      </xdr:nvCxnSpPr>
      <xdr:spPr>
        <a:xfrm flipV="1">
          <a:off x="3987800" y="65186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124731</xdr:rowOff>
    </xdr:from>
    <xdr:ext cx="762000" cy="259045"/>
    <xdr:sp macro="" textlink="">
      <xdr:nvSpPr>
        <xdr:cNvPr id="65" name="人件費平均値テキスト"/>
        <xdr:cNvSpPr txBox="1"/>
      </xdr:nvSpPr>
      <xdr:spPr>
        <a:xfrm>
          <a:off x="4914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66" name="フローチャート: 判断 65"/>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156718</xdr:rowOff>
    </xdr:from>
    <xdr:to>
      <xdr:col>19</xdr:col>
      <xdr:colOff>187325</xdr:colOff>
      <xdr:row>38</xdr:row>
      <xdr:rowOff>12700</xdr:rowOff>
    </xdr:to>
    <xdr:cxnSp macro="">
      <xdr:nvCxnSpPr>
        <xdr:cNvPr id="67" name="直線コネクタ 66"/>
        <xdr:cNvCxnSpPr/>
      </xdr:nvCxnSpPr>
      <xdr:spPr>
        <a:xfrm>
          <a:off x="3098800" y="65003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69" name="テキスト ボックス 68"/>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156718</xdr:rowOff>
    </xdr:from>
    <xdr:to>
      <xdr:col>15</xdr:col>
      <xdr:colOff>98425</xdr:colOff>
      <xdr:row>38</xdr:row>
      <xdr:rowOff>40132</xdr:rowOff>
    </xdr:to>
    <xdr:cxnSp macro="">
      <xdr:nvCxnSpPr>
        <xdr:cNvPr id="70" name="直線コネクタ 69"/>
        <xdr:cNvCxnSpPr/>
      </xdr:nvCxnSpPr>
      <xdr:spPr>
        <a:xfrm flipV="1">
          <a:off x="2209800" y="65003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94488</xdr:rowOff>
    </xdr:from>
    <xdr:to>
      <xdr:col>15</xdr:col>
      <xdr:colOff>149225</xdr:colOff>
      <xdr:row>37</xdr:row>
      <xdr:rowOff>24638</xdr:rowOff>
    </xdr:to>
    <xdr:sp macro="" textlink="">
      <xdr:nvSpPr>
        <xdr:cNvPr id="71" name="フローチャート: 判断 70"/>
        <xdr:cNvSpPr/>
      </xdr:nvSpPr>
      <xdr:spPr>
        <a:xfrm>
          <a:off x="3048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34815</xdr:rowOff>
    </xdr:from>
    <xdr:ext cx="762000" cy="259045"/>
    <xdr:sp macro="" textlink="">
      <xdr:nvSpPr>
        <xdr:cNvPr id="72" name="テキスト ボックス 71"/>
        <xdr:cNvSpPr txBox="1"/>
      </xdr:nvSpPr>
      <xdr:spPr>
        <a:xfrm>
          <a:off x="2717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40132</xdr:rowOff>
    </xdr:from>
    <xdr:to>
      <xdr:col>11</xdr:col>
      <xdr:colOff>9525</xdr:colOff>
      <xdr:row>38</xdr:row>
      <xdr:rowOff>122428</xdr:rowOff>
    </xdr:to>
    <xdr:cxnSp macro="">
      <xdr:nvCxnSpPr>
        <xdr:cNvPr id="73" name="直線コネクタ 72"/>
        <xdr:cNvCxnSpPr/>
      </xdr:nvCxnSpPr>
      <xdr:spPr>
        <a:xfrm flipV="1">
          <a:off x="1320800" y="655523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80772</xdr:rowOff>
    </xdr:from>
    <xdr:to>
      <xdr:col>11</xdr:col>
      <xdr:colOff>60325</xdr:colOff>
      <xdr:row>37</xdr:row>
      <xdr:rowOff>10922</xdr:rowOff>
    </xdr:to>
    <xdr:sp macro="" textlink="">
      <xdr:nvSpPr>
        <xdr:cNvPr id="74" name="フローチャート: 判断 73"/>
        <xdr:cNvSpPr/>
      </xdr:nvSpPr>
      <xdr:spPr>
        <a:xfrm>
          <a:off x="2159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21099</xdr:rowOff>
    </xdr:from>
    <xdr:ext cx="762000" cy="259045"/>
    <xdr:sp macro="" textlink="">
      <xdr:nvSpPr>
        <xdr:cNvPr id="75" name="テキスト ボックス 74"/>
        <xdr:cNvSpPr txBox="1"/>
      </xdr:nvSpPr>
      <xdr:spPr>
        <a:xfrm>
          <a:off x="1828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124206</xdr:rowOff>
    </xdr:from>
    <xdr:to>
      <xdr:col>24</xdr:col>
      <xdr:colOff>76200</xdr:colOff>
      <xdr:row>38</xdr:row>
      <xdr:rowOff>54356</xdr:rowOff>
    </xdr:to>
    <xdr:sp macro="" textlink="">
      <xdr:nvSpPr>
        <xdr:cNvPr id="83" name="楕円 82"/>
        <xdr:cNvSpPr/>
      </xdr:nvSpPr>
      <xdr:spPr>
        <a:xfrm>
          <a:off x="47752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96283</xdr:rowOff>
    </xdr:from>
    <xdr:ext cx="762000" cy="259045"/>
    <xdr:sp macro="" textlink="">
      <xdr:nvSpPr>
        <xdr:cNvPr id="84" name="人件費該当値テキスト"/>
        <xdr:cNvSpPr txBox="1"/>
      </xdr:nvSpPr>
      <xdr:spPr>
        <a:xfrm>
          <a:off x="49149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133350</xdr:rowOff>
    </xdr:from>
    <xdr:to>
      <xdr:col>20</xdr:col>
      <xdr:colOff>38100</xdr:colOff>
      <xdr:row>38</xdr:row>
      <xdr:rowOff>63500</xdr:rowOff>
    </xdr:to>
    <xdr:sp macro="" textlink="">
      <xdr:nvSpPr>
        <xdr:cNvPr id="85" name="楕円 84"/>
        <xdr:cNvSpPr/>
      </xdr:nvSpPr>
      <xdr:spPr>
        <a:xfrm>
          <a:off x="3937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48277</xdr:rowOff>
    </xdr:from>
    <xdr:ext cx="736600" cy="259045"/>
    <xdr:sp macro="" textlink="">
      <xdr:nvSpPr>
        <xdr:cNvPr id="86" name="テキスト ボックス 85"/>
        <xdr:cNvSpPr txBox="1"/>
      </xdr:nvSpPr>
      <xdr:spPr>
        <a:xfrm>
          <a:off x="3606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105918</xdr:rowOff>
    </xdr:from>
    <xdr:to>
      <xdr:col>15</xdr:col>
      <xdr:colOff>149225</xdr:colOff>
      <xdr:row>38</xdr:row>
      <xdr:rowOff>36068</xdr:rowOff>
    </xdr:to>
    <xdr:sp macro="" textlink="">
      <xdr:nvSpPr>
        <xdr:cNvPr id="87" name="楕円 86"/>
        <xdr:cNvSpPr/>
      </xdr:nvSpPr>
      <xdr:spPr>
        <a:xfrm>
          <a:off x="3048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20845</xdr:rowOff>
    </xdr:from>
    <xdr:ext cx="762000" cy="259045"/>
    <xdr:sp macro="" textlink="">
      <xdr:nvSpPr>
        <xdr:cNvPr id="88" name="テキスト ボックス 87"/>
        <xdr:cNvSpPr txBox="1"/>
      </xdr:nvSpPr>
      <xdr:spPr>
        <a:xfrm>
          <a:off x="2717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160782</xdr:rowOff>
    </xdr:from>
    <xdr:to>
      <xdr:col>11</xdr:col>
      <xdr:colOff>60325</xdr:colOff>
      <xdr:row>38</xdr:row>
      <xdr:rowOff>90932</xdr:rowOff>
    </xdr:to>
    <xdr:sp macro="" textlink="">
      <xdr:nvSpPr>
        <xdr:cNvPr id="89" name="楕円 88"/>
        <xdr:cNvSpPr/>
      </xdr:nvSpPr>
      <xdr:spPr>
        <a:xfrm>
          <a:off x="2159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75709</xdr:rowOff>
    </xdr:from>
    <xdr:ext cx="762000" cy="259045"/>
    <xdr:sp macro="" textlink="">
      <xdr:nvSpPr>
        <xdr:cNvPr id="90" name="テキスト ボックス 89"/>
        <xdr:cNvSpPr txBox="1"/>
      </xdr:nvSpPr>
      <xdr:spPr>
        <a:xfrm>
          <a:off x="1828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71628</xdr:rowOff>
    </xdr:from>
    <xdr:to>
      <xdr:col>6</xdr:col>
      <xdr:colOff>171450</xdr:colOff>
      <xdr:row>39</xdr:row>
      <xdr:rowOff>1778</xdr:rowOff>
    </xdr:to>
    <xdr:sp macro="" textlink="">
      <xdr:nvSpPr>
        <xdr:cNvPr id="91" name="楕円 90"/>
        <xdr:cNvSpPr/>
      </xdr:nvSpPr>
      <xdr:spPr>
        <a:xfrm>
          <a:off x="1270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158005</xdr:rowOff>
    </xdr:from>
    <xdr:ext cx="762000" cy="259045"/>
    <xdr:sp macro="" textlink="">
      <xdr:nvSpPr>
        <xdr:cNvPr id="92" name="テキスト ボックス 91"/>
        <xdr:cNvSpPr txBox="1"/>
      </xdr:nvSpPr>
      <xdr:spPr>
        <a:xfrm>
          <a:off x="9398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が高くなっているのは、一島一町外海離島という地理的条件であったり、、埋蔵文化財発掘調査事業の委託料、ｽｸｰﾙﾊﾞｽ運行委託料、学校給食調理等委託料等、施設の維持管理における修繕料の増加が主な要因である。</a:t>
          </a:r>
        </a:p>
        <a:p>
          <a:r>
            <a:rPr kumimoji="1" lang="ja-JP" altLang="en-US" sz="1300">
              <a:latin typeface="ＭＳ Ｐゴシック" panose="020B0600070205080204" pitchFamily="50" charset="-128"/>
              <a:ea typeface="ＭＳ Ｐゴシック" panose="020B0600070205080204" pitchFamily="50" charset="-128"/>
            </a:rPr>
            <a:t>今後は、事務作業の見直しや公共施設等の適正管理に努め、経常経費の削減につなげていく。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14986</xdr:rowOff>
    </xdr:from>
    <xdr:to>
      <xdr:col>82</xdr:col>
      <xdr:colOff>107950</xdr:colOff>
      <xdr:row>21</xdr:row>
      <xdr:rowOff>74422</xdr:rowOff>
    </xdr:to>
    <xdr:cxnSp macro="">
      <xdr:nvCxnSpPr>
        <xdr:cNvPr id="117" name="直線コネクタ 116"/>
        <xdr:cNvCxnSpPr/>
      </xdr:nvCxnSpPr>
      <xdr:spPr>
        <a:xfrm flipV="1">
          <a:off x="16510000" y="2586736"/>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46499</xdr:rowOff>
    </xdr:from>
    <xdr:ext cx="762000" cy="259045"/>
    <xdr:sp macro="" textlink="">
      <xdr:nvSpPr>
        <xdr:cNvPr id="118" name="物件費最小値テキスト"/>
        <xdr:cNvSpPr txBox="1"/>
      </xdr:nvSpPr>
      <xdr:spPr>
        <a:xfrm>
          <a:off x="16598900" y="364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74422</xdr:rowOff>
    </xdr:from>
    <xdr:to>
      <xdr:col>82</xdr:col>
      <xdr:colOff>196850</xdr:colOff>
      <xdr:row>21</xdr:row>
      <xdr:rowOff>74422</xdr:rowOff>
    </xdr:to>
    <xdr:cxnSp macro="">
      <xdr:nvCxnSpPr>
        <xdr:cNvPr id="119" name="直線コネクタ 118"/>
        <xdr:cNvCxnSpPr/>
      </xdr:nvCxnSpPr>
      <xdr:spPr>
        <a:xfrm>
          <a:off x="16421100" y="367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101363</xdr:rowOff>
    </xdr:from>
    <xdr:ext cx="762000" cy="259045"/>
    <xdr:sp macro="" textlink="">
      <xdr:nvSpPr>
        <xdr:cNvPr id="120" name="物件費最大値テキスト"/>
        <xdr:cNvSpPr txBox="1"/>
      </xdr:nvSpPr>
      <xdr:spPr>
        <a:xfrm>
          <a:off x="16598900" y="233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14986</xdr:rowOff>
    </xdr:from>
    <xdr:to>
      <xdr:col>82</xdr:col>
      <xdr:colOff>196850</xdr:colOff>
      <xdr:row>15</xdr:row>
      <xdr:rowOff>14986</xdr:rowOff>
    </xdr:to>
    <xdr:cxnSp macro="">
      <xdr:nvCxnSpPr>
        <xdr:cNvPr id="121" name="直線コネクタ 120"/>
        <xdr:cNvCxnSpPr/>
      </xdr:nvCxnSpPr>
      <xdr:spPr>
        <a:xfrm>
          <a:off x="16421100" y="2586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56134</xdr:rowOff>
    </xdr:from>
    <xdr:to>
      <xdr:col>82</xdr:col>
      <xdr:colOff>107950</xdr:colOff>
      <xdr:row>17</xdr:row>
      <xdr:rowOff>83566</xdr:rowOff>
    </xdr:to>
    <xdr:cxnSp macro="">
      <xdr:nvCxnSpPr>
        <xdr:cNvPr id="122" name="直線コネクタ 121"/>
        <xdr:cNvCxnSpPr/>
      </xdr:nvCxnSpPr>
      <xdr:spPr>
        <a:xfrm>
          <a:off x="15671800" y="297078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21861</xdr:rowOff>
    </xdr:from>
    <xdr:ext cx="762000" cy="259045"/>
    <xdr:sp macro="" textlink="">
      <xdr:nvSpPr>
        <xdr:cNvPr id="123" name="物件費平均値テキスト"/>
        <xdr:cNvSpPr txBox="1"/>
      </xdr:nvSpPr>
      <xdr:spPr>
        <a:xfrm>
          <a:off x="16598900" y="2765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5334</xdr:rowOff>
    </xdr:from>
    <xdr:to>
      <xdr:col>82</xdr:col>
      <xdr:colOff>158750</xdr:colOff>
      <xdr:row>17</xdr:row>
      <xdr:rowOff>106934</xdr:rowOff>
    </xdr:to>
    <xdr:sp macro="" textlink="">
      <xdr:nvSpPr>
        <xdr:cNvPr id="124" name="フローチャート: 判断 123"/>
        <xdr:cNvSpPr/>
      </xdr:nvSpPr>
      <xdr:spPr>
        <a:xfrm>
          <a:off x="164592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56134</xdr:rowOff>
    </xdr:from>
    <xdr:to>
      <xdr:col>78</xdr:col>
      <xdr:colOff>69850</xdr:colOff>
      <xdr:row>17</xdr:row>
      <xdr:rowOff>78994</xdr:rowOff>
    </xdr:to>
    <xdr:cxnSp macro="">
      <xdr:nvCxnSpPr>
        <xdr:cNvPr id="125" name="直線コネクタ 124"/>
        <xdr:cNvCxnSpPr/>
      </xdr:nvCxnSpPr>
      <xdr:spPr>
        <a:xfrm flipV="1">
          <a:off x="14782800" y="297078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6" name="フローチャート: 判断 125"/>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98823</xdr:rowOff>
    </xdr:from>
    <xdr:ext cx="736600" cy="259045"/>
    <xdr:sp macro="" textlink="">
      <xdr:nvSpPr>
        <xdr:cNvPr id="127" name="テキスト ボックス 126"/>
        <xdr:cNvSpPr txBox="1"/>
      </xdr:nvSpPr>
      <xdr:spPr>
        <a:xfrm>
          <a:off x="15290800" y="2670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28702</xdr:rowOff>
    </xdr:from>
    <xdr:to>
      <xdr:col>73</xdr:col>
      <xdr:colOff>180975</xdr:colOff>
      <xdr:row>17</xdr:row>
      <xdr:rowOff>78994</xdr:rowOff>
    </xdr:to>
    <xdr:cxnSp macro="">
      <xdr:nvCxnSpPr>
        <xdr:cNvPr id="128" name="直線コネクタ 127"/>
        <xdr:cNvCxnSpPr/>
      </xdr:nvCxnSpPr>
      <xdr:spPr>
        <a:xfrm>
          <a:off x="13893800" y="294335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126492</xdr:rowOff>
    </xdr:from>
    <xdr:to>
      <xdr:col>74</xdr:col>
      <xdr:colOff>31750</xdr:colOff>
      <xdr:row>17</xdr:row>
      <xdr:rowOff>56642</xdr:rowOff>
    </xdr:to>
    <xdr:sp macro="" textlink="">
      <xdr:nvSpPr>
        <xdr:cNvPr id="129" name="フローチャート: 判断 128"/>
        <xdr:cNvSpPr/>
      </xdr:nvSpPr>
      <xdr:spPr>
        <a:xfrm>
          <a:off x="14732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66819</xdr:rowOff>
    </xdr:from>
    <xdr:ext cx="762000" cy="259045"/>
    <xdr:sp macro="" textlink="">
      <xdr:nvSpPr>
        <xdr:cNvPr id="130" name="テキスト ボックス 129"/>
        <xdr:cNvSpPr txBox="1"/>
      </xdr:nvSpPr>
      <xdr:spPr>
        <a:xfrm>
          <a:off x="14401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5842</xdr:rowOff>
    </xdr:from>
    <xdr:to>
      <xdr:col>69</xdr:col>
      <xdr:colOff>92075</xdr:colOff>
      <xdr:row>17</xdr:row>
      <xdr:rowOff>28702</xdr:rowOff>
    </xdr:to>
    <xdr:cxnSp macro="">
      <xdr:nvCxnSpPr>
        <xdr:cNvPr id="131" name="直線コネクタ 130"/>
        <xdr:cNvCxnSpPr/>
      </xdr:nvCxnSpPr>
      <xdr:spPr>
        <a:xfrm>
          <a:off x="13004800" y="29204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89916</xdr:rowOff>
    </xdr:from>
    <xdr:to>
      <xdr:col>69</xdr:col>
      <xdr:colOff>142875</xdr:colOff>
      <xdr:row>17</xdr:row>
      <xdr:rowOff>20066</xdr:rowOff>
    </xdr:to>
    <xdr:sp macro="" textlink="">
      <xdr:nvSpPr>
        <xdr:cNvPr id="132" name="フローチャート: 判断 131"/>
        <xdr:cNvSpPr/>
      </xdr:nvSpPr>
      <xdr:spPr>
        <a:xfrm>
          <a:off x="13843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30243</xdr:rowOff>
    </xdr:from>
    <xdr:ext cx="762000" cy="259045"/>
    <xdr:sp macro="" textlink="">
      <xdr:nvSpPr>
        <xdr:cNvPr id="133" name="テキスト ボックス 132"/>
        <xdr:cNvSpPr txBox="1"/>
      </xdr:nvSpPr>
      <xdr:spPr>
        <a:xfrm>
          <a:off x="13512800" y="26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85344</xdr:rowOff>
    </xdr:from>
    <xdr:to>
      <xdr:col>65</xdr:col>
      <xdr:colOff>53975</xdr:colOff>
      <xdr:row>17</xdr:row>
      <xdr:rowOff>15494</xdr:rowOff>
    </xdr:to>
    <xdr:sp macro="" textlink="">
      <xdr:nvSpPr>
        <xdr:cNvPr id="134" name="フローチャート: 判断 133"/>
        <xdr:cNvSpPr/>
      </xdr:nvSpPr>
      <xdr:spPr>
        <a:xfrm>
          <a:off x="12954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25671</xdr:rowOff>
    </xdr:from>
    <xdr:ext cx="762000" cy="259045"/>
    <xdr:sp macro="" textlink="">
      <xdr:nvSpPr>
        <xdr:cNvPr id="135" name="テキスト ボックス 134"/>
        <xdr:cNvSpPr txBox="1"/>
      </xdr:nvSpPr>
      <xdr:spPr>
        <a:xfrm>
          <a:off x="12623800" y="259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32766</xdr:rowOff>
    </xdr:from>
    <xdr:to>
      <xdr:col>82</xdr:col>
      <xdr:colOff>158750</xdr:colOff>
      <xdr:row>17</xdr:row>
      <xdr:rowOff>134366</xdr:rowOff>
    </xdr:to>
    <xdr:sp macro="" textlink="">
      <xdr:nvSpPr>
        <xdr:cNvPr id="141" name="楕円 140"/>
        <xdr:cNvSpPr/>
      </xdr:nvSpPr>
      <xdr:spPr>
        <a:xfrm>
          <a:off x="16459200" y="29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4843</xdr:rowOff>
    </xdr:from>
    <xdr:ext cx="762000" cy="259045"/>
    <xdr:sp macro="" textlink="">
      <xdr:nvSpPr>
        <xdr:cNvPr id="142" name="物件費該当値テキスト"/>
        <xdr:cNvSpPr txBox="1"/>
      </xdr:nvSpPr>
      <xdr:spPr>
        <a:xfrm>
          <a:off x="165989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5334</xdr:rowOff>
    </xdr:from>
    <xdr:to>
      <xdr:col>78</xdr:col>
      <xdr:colOff>120650</xdr:colOff>
      <xdr:row>17</xdr:row>
      <xdr:rowOff>106934</xdr:rowOff>
    </xdr:to>
    <xdr:sp macro="" textlink="">
      <xdr:nvSpPr>
        <xdr:cNvPr id="143" name="楕円 142"/>
        <xdr:cNvSpPr/>
      </xdr:nvSpPr>
      <xdr:spPr>
        <a:xfrm>
          <a:off x="15621000" y="291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91711</xdr:rowOff>
    </xdr:from>
    <xdr:ext cx="736600" cy="259045"/>
    <xdr:sp macro="" textlink="">
      <xdr:nvSpPr>
        <xdr:cNvPr id="144" name="テキスト ボックス 143"/>
        <xdr:cNvSpPr txBox="1"/>
      </xdr:nvSpPr>
      <xdr:spPr>
        <a:xfrm>
          <a:off x="15290800" y="3006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28194</xdr:rowOff>
    </xdr:from>
    <xdr:to>
      <xdr:col>74</xdr:col>
      <xdr:colOff>31750</xdr:colOff>
      <xdr:row>17</xdr:row>
      <xdr:rowOff>129794</xdr:rowOff>
    </xdr:to>
    <xdr:sp macro="" textlink="">
      <xdr:nvSpPr>
        <xdr:cNvPr id="145" name="楕円 144"/>
        <xdr:cNvSpPr/>
      </xdr:nvSpPr>
      <xdr:spPr>
        <a:xfrm>
          <a:off x="147320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114571</xdr:rowOff>
    </xdr:from>
    <xdr:ext cx="762000" cy="259045"/>
    <xdr:sp macro="" textlink="">
      <xdr:nvSpPr>
        <xdr:cNvPr id="146" name="テキスト ボックス 145"/>
        <xdr:cNvSpPr txBox="1"/>
      </xdr:nvSpPr>
      <xdr:spPr>
        <a:xfrm>
          <a:off x="14401800" y="302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149352</xdr:rowOff>
    </xdr:from>
    <xdr:to>
      <xdr:col>69</xdr:col>
      <xdr:colOff>142875</xdr:colOff>
      <xdr:row>17</xdr:row>
      <xdr:rowOff>79502</xdr:rowOff>
    </xdr:to>
    <xdr:sp macro="" textlink="">
      <xdr:nvSpPr>
        <xdr:cNvPr id="147" name="楕円 146"/>
        <xdr:cNvSpPr/>
      </xdr:nvSpPr>
      <xdr:spPr>
        <a:xfrm>
          <a:off x="13843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64279</xdr:rowOff>
    </xdr:from>
    <xdr:ext cx="762000" cy="259045"/>
    <xdr:sp macro="" textlink="">
      <xdr:nvSpPr>
        <xdr:cNvPr id="148" name="テキスト ボックス 147"/>
        <xdr:cNvSpPr txBox="1"/>
      </xdr:nvSpPr>
      <xdr:spPr>
        <a:xfrm>
          <a:off x="13512800" y="297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126492</xdr:rowOff>
    </xdr:from>
    <xdr:to>
      <xdr:col>65</xdr:col>
      <xdr:colOff>53975</xdr:colOff>
      <xdr:row>17</xdr:row>
      <xdr:rowOff>56642</xdr:rowOff>
    </xdr:to>
    <xdr:sp macro="" textlink="">
      <xdr:nvSpPr>
        <xdr:cNvPr id="149" name="楕円 148"/>
        <xdr:cNvSpPr/>
      </xdr:nvSpPr>
      <xdr:spPr>
        <a:xfrm>
          <a:off x="12954000" y="28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41419</xdr:rowOff>
    </xdr:from>
    <xdr:ext cx="762000" cy="259045"/>
    <xdr:sp macro="" textlink="">
      <xdr:nvSpPr>
        <xdr:cNvPr id="150" name="テキスト ボックス 149"/>
        <xdr:cNvSpPr txBox="1"/>
      </xdr:nvSpPr>
      <xdr:spPr>
        <a:xfrm>
          <a:off x="12623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扶助費の支出に関しては、軽微な増減を踏まえても、概ね横這いの状況で推移すると想定している。各種手当てへの特別加算等の見直しや運営の適正規模等を検討する。</a:t>
          </a: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6" name="テキスト ボックス 175"/>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62</xdr:row>
      <xdr:rowOff>12700</xdr:rowOff>
    </xdr:to>
    <xdr:cxnSp macro="">
      <xdr:nvCxnSpPr>
        <xdr:cNvPr id="178" name="直線コネクタ 177"/>
        <xdr:cNvCxnSpPr/>
      </xdr:nvCxnSpPr>
      <xdr:spPr>
        <a:xfrm flipV="1">
          <a:off x="4826000" y="90233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79"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0" name="直線コネクタ 179"/>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1" name="扶助費最大値テキスト"/>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2" name="直線コネクタ 181"/>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69850</xdr:rowOff>
    </xdr:to>
    <xdr:cxnSp macro="">
      <xdr:nvCxnSpPr>
        <xdr:cNvPr id="183" name="直線コネクタ 182"/>
        <xdr:cNvCxnSpPr/>
      </xdr:nvCxnSpPr>
      <xdr:spPr>
        <a:xfrm>
          <a:off x="3987800" y="9461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4" name="扶助費平均値テキスト"/>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5" name="フローチャート: 判断 184"/>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107950</xdr:rowOff>
    </xdr:from>
    <xdr:to>
      <xdr:col>19</xdr:col>
      <xdr:colOff>187325</xdr:colOff>
      <xdr:row>55</xdr:row>
      <xdr:rowOff>31750</xdr:rowOff>
    </xdr:to>
    <xdr:cxnSp macro="">
      <xdr:nvCxnSpPr>
        <xdr:cNvPr id="186" name="直線コネクタ 185"/>
        <xdr:cNvCxnSpPr/>
      </xdr:nvCxnSpPr>
      <xdr:spPr>
        <a:xfrm>
          <a:off x="3098800" y="93662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7" name="フローチャート: 判断 186"/>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88" name="テキスト ボックス 187"/>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107950</xdr:rowOff>
    </xdr:from>
    <xdr:to>
      <xdr:col>15</xdr:col>
      <xdr:colOff>98425</xdr:colOff>
      <xdr:row>55</xdr:row>
      <xdr:rowOff>50800</xdr:rowOff>
    </xdr:to>
    <xdr:cxnSp macro="">
      <xdr:nvCxnSpPr>
        <xdr:cNvPr id="189" name="直線コネクタ 188"/>
        <xdr:cNvCxnSpPr/>
      </xdr:nvCxnSpPr>
      <xdr:spPr>
        <a:xfrm flipV="1">
          <a:off x="2209800" y="93662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190" name="フローチャート: 判断 189"/>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67327</xdr:rowOff>
    </xdr:from>
    <xdr:ext cx="762000" cy="259045"/>
    <xdr:sp macro="" textlink="">
      <xdr:nvSpPr>
        <xdr:cNvPr id="191" name="テキスト ボックス 190"/>
        <xdr:cNvSpPr txBox="1"/>
      </xdr:nvSpPr>
      <xdr:spPr>
        <a:xfrm>
          <a:off x="2717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165100</xdr:rowOff>
    </xdr:from>
    <xdr:to>
      <xdr:col>11</xdr:col>
      <xdr:colOff>9525</xdr:colOff>
      <xdr:row>55</xdr:row>
      <xdr:rowOff>50800</xdr:rowOff>
    </xdr:to>
    <xdr:cxnSp macro="">
      <xdr:nvCxnSpPr>
        <xdr:cNvPr id="192" name="直線コネクタ 191"/>
        <xdr:cNvCxnSpPr/>
      </xdr:nvCxnSpPr>
      <xdr:spPr>
        <a:xfrm>
          <a:off x="1320800" y="94234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95250</xdr:rowOff>
    </xdr:from>
    <xdr:to>
      <xdr:col>11</xdr:col>
      <xdr:colOff>60325</xdr:colOff>
      <xdr:row>55</xdr:row>
      <xdr:rowOff>25400</xdr:rowOff>
    </xdr:to>
    <xdr:sp macro="" textlink="">
      <xdr:nvSpPr>
        <xdr:cNvPr id="193" name="フローチャート: 判断 192"/>
        <xdr:cNvSpPr/>
      </xdr:nvSpPr>
      <xdr:spPr>
        <a:xfrm>
          <a:off x="2159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35577</xdr:rowOff>
    </xdr:from>
    <xdr:ext cx="762000" cy="259045"/>
    <xdr:sp macro="" textlink="">
      <xdr:nvSpPr>
        <xdr:cNvPr id="194" name="テキスト ボックス 193"/>
        <xdr:cNvSpPr txBox="1"/>
      </xdr:nvSpPr>
      <xdr:spPr>
        <a:xfrm>
          <a:off x="1828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57150</xdr:rowOff>
    </xdr:from>
    <xdr:to>
      <xdr:col>6</xdr:col>
      <xdr:colOff>171450</xdr:colOff>
      <xdr:row>54</xdr:row>
      <xdr:rowOff>158750</xdr:rowOff>
    </xdr:to>
    <xdr:sp macro="" textlink="">
      <xdr:nvSpPr>
        <xdr:cNvPr id="195" name="フローチャート: 判断 194"/>
        <xdr:cNvSpPr/>
      </xdr:nvSpPr>
      <xdr:spPr>
        <a:xfrm>
          <a:off x="1270000" y="931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168927</xdr:rowOff>
    </xdr:from>
    <xdr:ext cx="762000" cy="259045"/>
    <xdr:sp macro="" textlink="">
      <xdr:nvSpPr>
        <xdr:cNvPr id="196" name="テキスト ボックス 195"/>
        <xdr:cNvSpPr txBox="1"/>
      </xdr:nvSpPr>
      <xdr:spPr>
        <a:xfrm>
          <a:off x="939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2" name="楕円 201"/>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03" name="扶助費該当値テキスト"/>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04" name="楕円 203"/>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05" name="テキスト ボックス 204"/>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57150</xdr:rowOff>
    </xdr:from>
    <xdr:to>
      <xdr:col>15</xdr:col>
      <xdr:colOff>149225</xdr:colOff>
      <xdr:row>54</xdr:row>
      <xdr:rowOff>158750</xdr:rowOff>
    </xdr:to>
    <xdr:sp macro="" textlink="">
      <xdr:nvSpPr>
        <xdr:cNvPr id="206" name="楕円 205"/>
        <xdr:cNvSpPr/>
      </xdr:nvSpPr>
      <xdr:spPr>
        <a:xfrm>
          <a:off x="3048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168927</xdr:rowOff>
    </xdr:from>
    <xdr:ext cx="762000" cy="259045"/>
    <xdr:sp macro="" textlink="">
      <xdr:nvSpPr>
        <xdr:cNvPr id="207" name="テキスト ボックス 206"/>
        <xdr:cNvSpPr txBox="1"/>
      </xdr:nvSpPr>
      <xdr:spPr>
        <a:xfrm>
          <a:off x="2717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0</xdr:rowOff>
    </xdr:from>
    <xdr:to>
      <xdr:col>11</xdr:col>
      <xdr:colOff>60325</xdr:colOff>
      <xdr:row>55</xdr:row>
      <xdr:rowOff>101600</xdr:rowOff>
    </xdr:to>
    <xdr:sp macro="" textlink="">
      <xdr:nvSpPr>
        <xdr:cNvPr id="208" name="楕円 207"/>
        <xdr:cNvSpPr/>
      </xdr:nvSpPr>
      <xdr:spPr>
        <a:xfrm>
          <a:off x="2159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86377</xdr:rowOff>
    </xdr:from>
    <xdr:ext cx="762000" cy="259045"/>
    <xdr:sp macro="" textlink="">
      <xdr:nvSpPr>
        <xdr:cNvPr id="209" name="テキスト ボックス 208"/>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114300</xdr:rowOff>
    </xdr:from>
    <xdr:to>
      <xdr:col>6</xdr:col>
      <xdr:colOff>171450</xdr:colOff>
      <xdr:row>55</xdr:row>
      <xdr:rowOff>44450</xdr:rowOff>
    </xdr:to>
    <xdr:sp macro="" textlink="">
      <xdr:nvSpPr>
        <xdr:cNvPr id="210" name="楕円 209"/>
        <xdr:cNvSpPr/>
      </xdr:nvSpPr>
      <xdr:spPr>
        <a:xfrm>
          <a:off x="1270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29227</xdr:rowOff>
    </xdr:from>
    <xdr:ext cx="762000" cy="259045"/>
    <xdr:sp macro="" textlink="">
      <xdr:nvSpPr>
        <xdr:cNvPr id="211" name="テキスト ボックス 210"/>
        <xdr:cNvSpPr txBox="1"/>
      </xdr:nvSpPr>
      <xdr:spPr>
        <a:xfrm>
          <a:off x="939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いるのは、繰出金の増加が主な原因である。簡易水道事業・公共下水道事業会計等における公債費償還分としての特別会計への繰出金が必要になっているためである。今後は、独立採算の原則に立ち返って加入促進・使用料・保険料等の収納率向上、適正化を図る。</a:t>
          </a:r>
        </a:p>
      </xdr:txBody>
    </xdr:sp>
    <xdr:clientData/>
  </xdr:twoCellAnchor>
  <xdr:oneCellAnchor>
    <xdr:from>
      <xdr:col>62</xdr:col>
      <xdr:colOff>6350</xdr:colOff>
      <xdr:row>49</xdr:row>
      <xdr:rowOff>107950</xdr:rowOff>
    </xdr:from>
    <xdr:ext cx="298543" cy="225703"/>
    <xdr:sp macro="" textlink="">
      <xdr:nvSpPr>
        <xdr:cNvPr id="223" name="テキスト ボックス 222"/>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7" name="テキスト ボックス 226"/>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9" name="テキスト ボックス 228"/>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1" name="テキスト ボックス 230"/>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3" name="テキスト ボックス 232"/>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78994</xdr:rowOff>
    </xdr:from>
    <xdr:to>
      <xdr:col>82</xdr:col>
      <xdr:colOff>107950</xdr:colOff>
      <xdr:row>59</xdr:row>
      <xdr:rowOff>78994</xdr:rowOff>
    </xdr:to>
    <xdr:cxnSp macro="">
      <xdr:nvCxnSpPr>
        <xdr:cNvPr id="236" name="直線コネクタ 235"/>
        <xdr:cNvCxnSpPr/>
      </xdr:nvCxnSpPr>
      <xdr:spPr>
        <a:xfrm flipV="1">
          <a:off x="16510000" y="9165844"/>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51071</xdr:rowOff>
    </xdr:from>
    <xdr:ext cx="762000" cy="259045"/>
    <xdr:sp macro="" textlink="">
      <xdr:nvSpPr>
        <xdr:cNvPr id="237" name="その他最小値テキスト"/>
        <xdr:cNvSpPr txBox="1"/>
      </xdr:nvSpPr>
      <xdr:spPr>
        <a:xfrm>
          <a:off x="16598900" y="1016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78994</xdr:rowOff>
    </xdr:from>
    <xdr:to>
      <xdr:col>82</xdr:col>
      <xdr:colOff>196850</xdr:colOff>
      <xdr:row>59</xdr:row>
      <xdr:rowOff>78994</xdr:rowOff>
    </xdr:to>
    <xdr:cxnSp macro="">
      <xdr:nvCxnSpPr>
        <xdr:cNvPr id="238" name="直線コネクタ 237"/>
        <xdr:cNvCxnSpPr/>
      </xdr:nvCxnSpPr>
      <xdr:spPr>
        <a:xfrm>
          <a:off x="16421100" y="1019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165371</xdr:rowOff>
    </xdr:from>
    <xdr:ext cx="762000" cy="259045"/>
    <xdr:sp macro="" textlink="">
      <xdr:nvSpPr>
        <xdr:cNvPr id="239" name="その他最大値テキスト"/>
        <xdr:cNvSpPr txBox="1"/>
      </xdr:nvSpPr>
      <xdr:spPr>
        <a:xfrm>
          <a:off x="16598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78994</xdr:rowOff>
    </xdr:from>
    <xdr:to>
      <xdr:col>82</xdr:col>
      <xdr:colOff>196850</xdr:colOff>
      <xdr:row>53</xdr:row>
      <xdr:rowOff>78994</xdr:rowOff>
    </xdr:to>
    <xdr:cxnSp macro="">
      <xdr:nvCxnSpPr>
        <xdr:cNvPr id="240" name="直線コネクタ 239"/>
        <xdr:cNvCxnSpPr/>
      </xdr:nvCxnSpPr>
      <xdr:spPr>
        <a:xfrm>
          <a:off x="16421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154432</xdr:rowOff>
    </xdr:from>
    <xdr:to>
      <xdr:col>82</xdr:col>
      <xdr:colOff>107950</xdr:colOff>
      <xdr:row>56</xdr:row>
      <xdr:rowOff>163576</xdr:rowOff>
    </xdr:to>
    <xdr:cxnSp macro="">
      <xdr:nvCxnSpPr>
        <xdr:cNvPr id="241" name="直線コネクタ 240"/>
        <xdr:cNvCxnSpPr/>
      </xdr:nvCxnSpPr>
      <xdr:spPr>
        <a:xfrm flipV="1">
          <a:off x="15671800" y="975563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88155</xdr:rowOff>
    </xdr:from>
    <xdr:ext cx="762000" cy="259045"/>
    <xdr:sp macro="" textlink="">
      <xdr:nvSpPr>
        <xdr:cNvPr id="242" name="その他平均値テキスト"/>
        <xdr:cNvSpPr txBox="1"/>
      </xdr:nvSpPr>
      <xdr:spPr>
        <a:xfrm>
          <a:off x="16598900" y="9517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71628</xdr:rowOff>
    </xdr:from>
    <xdr:to>
      <xdr:col>82</xdr:col>
      <xdr:colOff>158750</xdr:colOff>
      <xdr:row>57</xdr:row>
      <xdr:rowOff>1778</xdr:rowOff>
    </xdr:to>
    <xdr:sp macro="" textlink="">
      <xdr:nvSpPr>
        <xdr:cNvPr id="243" name="フローチャート: 判断 242"/>
        <xdr:cNvSpPr/>
      </xdr:nvSpPr>
      <xdr:spPr>
        <a:xfrm>
          <a:off x="16459200" y="9672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163576</xdr:rowOff>
    </xdr:from>
    <xdr:to>
      <xdr:col>78</xdr:col>
      <xdr:colOff>69850</xdr:colOff>
      <xdr:row>57</xdr:row>
      <xdr:rowOff>14986</xdr:rowOff>
    </xdr:to>
    <xdr:cxnSp macro="">
      <xdr:nvCxnSpPr>
        <xdr:cNvPr id="244" name="直線コネクタ 243"/>
        <xdr:cNvCxnSpPr/>
      </xdr:nvCxnSpPr>
      <xdr:spPr>
        <a:xfrm flipV="1">
          <a:off x="14782800" y="976477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62484</xdr:rowOff>
    </xdr:from>
    <xdr:to>
      <xdr:col>78</xdr:col>
      <xdr:colOff>120650</xdr:colOff>
      <xdr:row>56</xdr:row>
      <xdr:rowOff>164084</xdr:rowOff>
    </xdr:to>
    <xdr:sp macro="" textlink="">
      <xdr:nvSpPr>
        <xdr:cNvPr id="245" name="フローチャート: 判断 244"/>
        <xdr:cNvSpPr/>
      </xdr:nvSpPr>
      <xdr:spPr>
        <a:xfrm>
          <a:off x="15621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2811</xdr:rowOff>
    </xdr:from>
    <xdr:ext cx="736600" cy="259045"/>
    <xdr:sp macro="" textlink="">
      <xdr:nvSpPr>
        <xdr:cNvPr id="246" name="テキスト ボックス 245"/>
        <xdr:cNvSpPr txBox="1"/>
      </xdr:nvSpPr>
      <xdr:spPr>
        <a:xfrm>
          <a:off x="15290800" y="9432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14986</xdr:rowOff>
    </xdr:from>
    <xdr:to>
      <xdr:col>73</xdr:col>
      <xdr:colOff>180975</xdr:colOff>
      <xdr:row>57</xdr:row>
      <xdr:rowOff>24130</xdr:rowOff>
    </xdr:to>
    <xdr:cxnSp macro="">
      <xdr:nvCxnSpPr>
        <xdr:cNvPr id="247" name="直線コネクタ 246"/>
        <xdr:cNvCxnSpPr/>
      </xdr:nvCxnSpPr>
      <xdr:spPr>
        <a:xfrm flipV="1">
          <a:off x="13893800" y="97876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44196</xdr:rowOff>
    </xdr:from>
    <xdr:to>
      <xdr:col>74</xdr:col>
      <xdr:colOff>31750</xdr:colOff>
      <xdr:row>56</xdr:row>
      <xdr:rowOff>145796</xdr:rowOff>
    </xdr:to>
    <xdr:sp macro="" textlink="">
      <xdr:nvSpPr>
        <xdr:cNvPr id="248" name="フローチャート: 判断 247"/>
        <xdr:cNvSpPr/>
      </xdr:nvSpPr>
      <xdr:spPr>
        <a:xfrm>
          <a:off x="14732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155973</xdr:rowOff>
    </xdr:from>
    <xdr:ext cx="762000" cy="259045"/>
    <xdr:sp macro="" textlink="">
      <xdr:nvSpPr>
        <xdr:cNvPr id="249" name="テキスト ボックス 248"/>
        <xdr:cNvSpPr txBox="1"/>
      </xdr:nvSpPr>
      <xdr:spPr>
        <a:xfrm>
          <a:off x="14401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24130</xdr:rowOff>
    </xdr:from>
    <xdr:to>
      <xdr:col>69</xdr:col>
      <xdr:colOff>92075</xdr:colOff>
      <xdr:row>57</xdr:row>
      <xdr:rowOff>60706</xdr:rowOff>
    </xdr:to>
    <xdr:cxnSp macro="">
      <xdr:nvCxnSpPr>
        <xdr:cNvPr id="250" name="直線コネクタ 249"/>
        <xdr:cNvCxnSpPr/>
      </xdr:nvCxnSpPr>
      <xdr:spPr>
        <a:xfrm flipV="1">
          <a:off x="13004800" y="97967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44196</xdr:rowOff>
    </xdr:from>
    <xdr:to>
      <xdr:col>69</xdr:col>
      <xdr:colOff>142875</xdr:colOff>
      <xdr:row>56</xdr:row>
      <xdr:rowOff>145796</xdr:rowOff>
    </xdr:to>
    <xdr:sp macro="" textlink="">
      <xdr:nvSpPr>
        <xdr:cNvPr id="251" name="フローチャート: 判断 250"/>
        <xdr:cNvSpPr/>
      </xdr:nvSpPr>
      <xdr:spPr>
        <a:xfrm>
          <a:off x="13843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155973</xdr:rowOff>
    </xdr:from>
    <xdr:ext cx="762000" cy="259045"/>
    <xdr:sp macro="" textlink="">
      <xdr:nvSpPr>
        <xdr:cNvPr id="252" name="テキスト ボックス 251"/>
        <xdr:cNvSpPr txBox="1"/>
      </xdr:nvSpPr>
      <xdr:spPr>
        <a:xfrm>
          <a:off x="13512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53" name="フローチャート: 判断 252"/>
        <xdr:cNvSpPr/>
      </xdr:nvSpPr>
      <xdr:spPr>
        <a:xfrm>
          <a:off x="12954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7383</xdr:rowOff>
    </xdr:from>
    <xdr:ext cx="762000" cy="259045"/>
    <xdr:sp macro="" textlink="">
      <xdr:nvSpPr>
        <xdr:cNvPr id="254" name="テキスト ボックス 253"/>
        <xdr:cNvSpPr txBox="1"/>
      </xdr:nvSpPr>
      <xdr:spPr>
        <a:xfrm>
          <a:off x="12623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103632</xdr:rowOff>
    </xdr:from>
    <xdr:to>
      <xdr:col>82</xdr:col>
      <xdr:colOff>158750</xdr:colOff>
      <xdr:row>57</xdr:row>
      <xdr:rowOff>33782</xdr:rowOff>
    </xdr:to>
    <xdr:sp macro="" textlink="">
      <xdr:nvSpPr>
        <xdr:cNvPr id="260" name="楕円 259"/>
        <xdr:cNvSpPr/>
      </xdr:nvSpPr>
      <xdr:spPr>
        <a:xfrm>
          <a:off x="16459200" y="970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75709</xdr:rowOff>
    </xdr:from>
    <xdr:ext cx="762000" cy="259045"/>
    <xdr:sp macro="" textlink="">
      <xdr:nvSpPr>
        <xdr:cNvPr id="261" name="その他該当値テキスト"/>
        <xdr:cNvSpPr txBox="1"/>
      </xdr:nvSpPr>
      <xdr:spPr>
        <a:xfrm>
          <a:off x="16598900" y="9676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112776</xdr:rowOff>
    </xdr:from>
    <xdr:to>
      <xdr:col>78</xdr:col>
      <xdr:colOff>120650</xdr:colOff>
      <xdr:row>57</xdr:row>
      <xdr:rowOff>42926</xdr:rowOff>
    </xdr:to>
    <xdr:sp macro="" textlink="">
      <xdr:nvSpPr>
        <xdr:cNvPr id="262" name="楕円 261"/>
        <xdr:cNvSpPr/>
      </xdr:nvSpPr>
      <xdr:spPr>
        <a:xfrm>
          <a:off x="15621000" y="971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27703</xdr:rowOff>
    </xdr:from>
    <xdr:ext cx="736600" cy="259045"/>
    <xdr:sp macro="" textlink="">
      <xdr:nvSpPr>
        <xdr:cNvPr id="263" name="テキスト ボックス 262"/>
        <xdr:cNvSpPr txBox="1"/>
      </xdr:nvSpPr>
      <xdr:spPr>
        <a:xfrm>
          <a:off x="15290800" y="9800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135636</xdr:rowOff>
    </xdr:from>
    <xdr:to>
      <xdr:col>74</xdr:col>
      <xdr:colOff>31750</xdr:colOff>
      <xdr:row>57</xdr:row>
      <xdr:rowOff>65786</xdr:rowOff>
    </xdr:to>
    <xdr:sp macro="" textlink="">
      <xdr:nvSpPr>
        <xdr:cNvPr id="264" name="楕円 263"/>
        <xdr:cNvSpPr/>
      </xdr:nvSpPr>
      <xdr:spPr>
        <a:xfrm>
          <a:off x="14732000" y="973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50563</xdr:rowOff>
    </xdr:from>
    <xdr:ext cx="762000" cy="259045"/>
    <xdr:sp macro="" textlink="">
      <xdr:nvSpPr>
        <xdr:cNvPr id="265" name="テキスト ボックス 264"/>
        <xdr:cNvSpPr txBox="1"/>
      </xdr:nvSpPr>
      <xdr:spPr>
        <a:xfrm>
          <a:off x="14401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144780</xdr:rowOff>
    </xdr:from>
    <xdr:to>
      <xdr:col>69</xdr:col>
      <xdr:colOff>142875</xdr:colOff>
      <xdr:row>57</xdr:row>
      <xdr:rowOff>74930</xdr:rowOff>
    </xdr:to>
    <xdr:sp macro="" textlink="">
      <xdr:nvSpPr>
        <xdr:cNvPr id="266" name="楕円 265"/>
        <xdr:cNvSpPr/>
      </xdr:nvSpPr>
      <xdr:spPr>
        <a:xfrm>
          <a:off x="13843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67" name="テキスト ボックス 266"/>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9906</xdr:rowOff>
    </xdr:from>
    <xdr:to>
      <xdr:col>65</xdr:col>
      <xdr:colOff>53975</xdr:colOff>
      <xdr:row>57</xdr:row>
      <xdr:rowOff>111506</xdr:rowOff>
    </xdr:to>
    <xdr:sp macro="" textlink="">
      <xdr:nvSpPr>
        <xdr:cNvPr id="268" name="楕円 267"/>
        <xdr:cNvSpPr/>
      </xdr:nvSpPr>
      <xdr:spPr>
        <a:xfrm>
          <a:off x="12954000" y="97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96283</xdr:rowOff>
    </xdr:from>
    <xdr:ext cx="762000" cy="259045"/>
    <xdr:sp macro="" textlink="">
      <xdr:nvSpPr>
        <xdr:cNvPr id="269" name="テキスト ボックス 268"/>
        <xdr:cNvSpPr txBox="1"/>
      </xdr:nvSpPr>
      <xdr:spPr>
        <a:xfrm>
          <a:off x="12623800" y="9868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行財政改革大綱・集中改革ﾌﾟﾗﾝ実施による補助金等の見直し</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一本化・廃止等</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により類似団体平均を下回っている現状である。明確な基準を基に更なる見直し等を実施し経費削減に努める。</a:t>
          </a:r>
        </a:p>
      </xdr:txBody>
    </xdr:sp>
    <xdr:clientData/>
  </xdr:twoCellAnchor>
  <xdr:oneCellAnchor>
    <xdr:from>
      <xdr:col>62</xdr:col>
      <xdr:colOff>6350</xdr:colOff>
      <xdr:row>29</xdr:row>
      <xdr:rowOff>107950</xdr:rowOff>
    </xdr:from>
    <xdr:ext cx="298543" cy="225703"/>
    <xdr:sp macro="" textlink="">
      <xdr:nvSpPr>
        <xdr:cNvPr id="281" name="テキスト ボックス 28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30988</xdr:rowOff>
    </xdr:from>
    <xdr:to>
      <xdr:col>82</xdr:col>
      <xdr:colOff>107950</xdr:colOff>
      <xdr:row>40</xdr:row>
      <xdr:rowOff>3556</xdr:rowOff>
    </xdr:to>
    <xdr:cxnSp macro="">
      <xdr:nvCxnSpPr>
        <xdr:cNvPr id="294" name="直線コネクタ 293"/>
        <xdr:cNvCxnSpPr/>
      </xdr:nvCxnSpPr>
      <xdr:spPr>
        <a:xfrm flipV="1">
          <a:off x="16510000" y="586028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295" name="補助費等最小値テキスト"/>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296" name="直線コネクタ 295"/>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117365</xdr:rowOff>
    </xdr:from>
    <xdr:ext cx="762000" cy="259045"/>
    <xdr:sp macro="" textlink="">
      <xdr:nvSpPr>
        <xdr:cNvPr id="297" name="補助費等最大値テキスト"/>
        <xdr:cNvSpPr txBox="1"/>
      </xdr:nvSpPr>
      <xdr:spPr>
        <a:xfrm>
          <a:off x="16598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30988</xdr:rowOff>
    </xdr:from>
    <xdr:to>
      <xdr:col>82</xdr:col>
      <xdr:colOff>196850</xdr:colOff>
      <xdr:row>34</xdr:row>
      <xdr:rowOff>30988</xdr:rowOff>
    </xdr:to>
    <xdr:cxnSp macro="">
      <xdr:nvCxnSpPr>
        <xdr:cNvPr id="298" name="直線コネクタ 297"/>
        <xdr:cNvCxnSpPr/>
      </xdr:nvCxnSpPr>
      <xdr:spPr>
        <a:xfrm>
          <a:off x="16421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101854</xdr:rowOff>
    </xdr:from>
    <xdr:to>
      <xdr:col>82</xdr:col>
      <xdr:colOff>107950</xdr:colOff>
      <xdr:row>35</xdr:row>
      <xdr:rowOff>101854</xdr:rowOff>
    </xdr:to>
    <xdr:cxnSp macro="">
      <xdr:nvCxnSpPr>
        <xdr:cNvPr id="299" name="直線コネクタ 298"/>
        <xdr:cNvCxnSpPr/>
      </xdr:nvCxnSpPr>
      <xdr:spPr>
        <a:xfrm>
          <a:off x="15671800" y="61026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00" name="補助費等平均値テキスト"/>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1" name="フローチャート: 判断 300"/>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88138</xdr:rowOff>
    </xdr:from>
    <xdr:to>
      <xdr:col>78</xdr:col>
      <xdr:colOff>69850</xdr:colOff>
      <xdr:row>35</xdr:row>
      <xdr:rowOff>101854</xdr:rowOff>
    </xdr:to>
    <xdr:cxnSp macro="">
      <xdr:nvCxnSpPr>
        <xdr:cNvPr id="302" name="直線コネクタ 301"/>
        <xdr:cNvCxnSpPr/>
      </xdr:nvCxnSpPr>
      <xdr:spPr>
        <a:xfrm>
          <a:off x="14782800" y="60888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3" name="フローチャート: 判断 302"/>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04" name="テキスト ボックス 303"/>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88138</xdr:rowOff>
    </xdr:from>
    <xdr:to>
      <xdr:col>73</xdr:col>
      <xdr:colOff>180975</xdr:colOff>
      <xdr:row>35</xdr:row>
      <xdr:rowOff>97282</xdr:rowOff>
    </xdr:to>
    <xdr:cxnSp macro="">
      <xdr:nvCxnSpPr>
        <xdr:cNvPr id="305" name="直線コネクタ 304"/>
        <xdr:cNvCxnSpPr/>
      </xdr:nvCxnSpPr>
      <xdr:spPr>
        <a:xfrm flipV="1">
          <a:off x="13893800" y="60888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06" name="フローチャート: 判断 305"/>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07" name="テキスト ボックス 306"/>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97282</xdr:rowOff>
    </xdr:from>
    <xdr:to>
      <xdr:col>69</xdr:col>
      <xdr:colOff>92075</xdr:colOff>
      <xdr:row>35</xdr:row>
      <xdr:rowOff>115570</xdr:rowOff>
    </xdr:to>
    <xdr:cxnSp macro="">
      <xdr:nvCxnSpPr>
        <xdr:cNvPr id="308" name="直線コネクタ 307"/>
        <xdr:cNvCxnSpPr/>
      </xdr:nvCxnSpPr>
      <xdr:spPr>
        <a:xfrm flipV="1">
          <a:off x="13004800" y="60980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09" name="フローチャート: 判断 308"/>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10" name="テキスト ボックス 309"/>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11" name="フローチャート: 判断 310"/>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167149</xdr:rowOff>
    </xdr:from>
    <xdr:ext cx="762000" cy="259045"/>
    <xdr:sp macro="" textlink="">
      <xdr:nvSpPr>
        <xdr:cNvPr id="312" name="テキスト ボックス 311"/>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51054</xdr:rowOff>
    </xdr:from>
    <xdr:to>
      <xdr:col>82</xdr:col>
      <xdr:colOff>158750</xdr:colOff>
      <xdr:row>35</xdr:row>
      <xdr:rowOff>152654</xdr:rowOff>
    </xdr:to>
    <xdr:sp macro="" textlink="">
      <xdr:nvSpPr>
        <xdr:cNvPr id="318" name="楕円 317"/>
        <xdr:cNvSpPr/>
      </xdr:nvSpPr>
      <xdr:spPr>
        <a:xfrm>
          <a:off x="164592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67581</xdr:rowOff>
    </xdr:from>
    <xdr:ext cx="762000" cy="259045"/>
    <xdr:sp macro="" textlink="">
      <xdr:nvSpPr>
        <xdr:cNvPr id="319" name="補助費等該当値テキスト"/>
        <xdr:cNvSpPr txBox="1"/>
      </xdr:nvSpPr>
      <xdr:spPr>
        <a:xfrm>
          <a:off x="16598900" y="589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51054</xdr:rowOff>
    </xdr:from>
    <xdr:to>
      <xdr:col>78</xdr:col>
      <xdr:colOff>120650</xdr:colOff>
      <xdr:row>35</xdr:row>
      <xdr:rowOff>152654</xdr:rowOff>
    </xdr:to>
    <xdr:sp macro="" textlink="">
      <xdr:nvSpPr>
        <xdr:cNvPr id="320" name="楕円 319"/>
        <xdr:cNvSpPr/>
      </xdr:nvSpPr>
      <xdr:spPr>
        <a:xfrm>
          <a:off x="15621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162831</xdr:rowOff>
    </xdr:from>
    <xdr:ext cx="736600" cy="259045"/>
    <xdr:sp macro="" textlink="">
      <xdr:nvSpPr>
        <xdr:cNvPr id="321" name="テキスト ボックス 320"/>
        <xdr:cNvSpPr txBox="1"/>
      </xdr:nvSpPr>
      <xdr:spPr>
        <a:xfrm>
          <a:off x="15290800" y="5820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37338</xdr:rowOff>
    </xdr:from>
    <xdr:to>
      <xdr:col>74</xdr:col>
      <xdr:colOff>31750</xdr:colOff>
      <xdr:row>35</xdr:row>
      <xdr:rowOff>138938</xdr:rowOff>
    </xdr:to>
    <xdr:sp macro="" textlink="">
      <xdr:nvSpPr>
        <xdr:cNvPr id="322" name="楕円 321"/>
        <xdr:cNvSpPr/>
      </xdr:nvSpPr>
      <xdr:spPr>
        <a:xfrm>
          <a:off x="14732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149115</xdr:rowOff>
    </xdr:from>
    <xdr:ext cx="762000" cy="259045"/>
    <xdr:sp macro="" textlink="">
      <xdr:nvSpPr>
        <xdr:cNvPr id="323" name="テキスト ボックス 322"/>
        <xdr:cNvSpPr txBox="1"/>
      </xdr:nvSpPr>
      <xdr:spPr>
        <a:xfrm>
          <a:off x="14401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46482</xdr:rowOff>
    </xdr:from>
    <xdr:to>
      <xdr:col>69</xdr:col>
      <xdr:colOff>142875</xdr:colOff>
      <xdr:row>35</xdr:row>
      <xdr:rowOff>148082</xdr:rowOff>
    </xdr:to>
    <xdr:sp macro="" textlink="">
      <xdr:nvSpPr>
        <xdr:cNvPr id="324" name="楕円 323"/>
        <xdr:cNvSpPr/>
      </xdr:nvSpPr>
      <xdr:spPr>
        <a:xfrm>
          <a:off x="13843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158259</xdr:rowOff>
    </xdr:from>
    <xdr:ext cx="762000" cy="259045"/>
    <xdr:sp macro="" textlink="">
      <xdr:nvSpPr>
        <xdr:cNvPr id="325" name="テキスト ボックス 324"/>
        <xdr:cNvSpPr txBox="1"/>
      </xdr:nvSpPr>
      <xdr:spPr>
        <a:xfrm>
          <a:off x="13512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26" name="楕円 325"/>
        <xdr:cNvSpPr/>
      </xdr:nvSpPr>
      <xdr:spPr>
        <a:xfrm>
          <a:off x="12954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5097</xdr:rowOff>
    </xdr:from>
    <xdr:ext cx="762000" cy="259045"/>
    <xdr:sp macro="" textlink="">
      <xdr:nvSpPr>
        <xdr:cNvPr id="327" name="テキスト ボックス 326"/>
        <xdr:cNvSpPr txBox="1"/>
      </xdr:nvSpPr>
      <xdr:spPr>
        <a:xfrm>
          <a:off x="12623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類似団体平均より下回ってはいるが、令和元年度</a:t>
          </a:r>
          <a:r>
            <a:rPr kumimoji="1" lang="en-US" altLang="ja-JP" sz="1300">
              <a:latin typeface="ＭＳ Ｐゴシック" panose="020B0600070205080204" pitchFamily="50" charset="-128"/>
              <a:ea typeface="ＭＳ Ｐゴシック" panose="020B0600070205080204" pitchFamily="50" charset="-128"/>
            </a:rPr>
            <a:t>741</a:t>
          </a:r>
          <a:r>
            <a:rPr kumimoji="1" lang="ja-JP" altLang="en-US" sz="1300">
              <a:latin typeface="ＭＳ Ｐゴシック" panose="020B0600070205080204" pitchFamily="50" charset="-128"/>
              <a:ea typeface="ＭＳ Ｐゴシック" panose="020B0600070205080204" pitchFamily="50" charset="-128"/>
            </a:rPr>
            <a:t>百万円、令和２年度</a:t>
          </a:r>
          <a:r>
            <a:rPr kumimoji="1" lang="en-US" altLang="ja-JP" sz="1300">
              <a:latin typeface="ＭＳ Ｐゴシック" panose="020B0600070205080204" pitchFamily="50" charset="-128"/>
              <a:ea typeface="ＭＳ Ｐゴシック" panose="020B0600070205080204" pitchFamily="50" charset="-128"/>
            </a:rPr>
            <a:t>773</a:t>
          </a:r>
          <a:r>
            <a:rPr kumimoji="1" lang="ja-JP" altLang="en-US" sz="1300">
              <a:latin typeface="ＭＳ Ｐゴシック" panose="020B0600070205080204" pitchFamily="50" charset="-128"/>
              <a:ea typeface="ＭＳ Ｐゴシック" panose="020B0600070205080204" pitchFamily="50" charset="-128"/>
            </a:rPr>
            <a:t>百万円と償還額が増加していくことから、町債発行の抑制を基調とし比率の更なる改善に努める。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69850</xdr:rowOff>
    </xdr:to>
    <xdr:cxnSp macro="">
      <xdr:nvCxnSpPr>
        <xdr:cNvPr id="354" name="直線コネクタ 353"/>
        <xdr:cNvCxnSpPr/>
      </xdr:nvCxnSpPr>
      <xdr:spPr>
        <a:xfrm flipV="1">
          <a:off x="4826000" y="125171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57"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58" name="直線コネクタ 357"/>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165100</xdr:rowOff>
    </xdr:from>
    <xdr:to>
      <xdr:col>24</xdr:col>
      <xdr:colOff>25400</xdr:colOff>
      <xdr:row>77</xdr:row>
      <xdr:rowOff>5080</xdr:rowOff>
    </xdr:to>
    <xdr:cxnSp macro="">
      <xdr:nvCxnSpPr>
        <xdr:cNvPr id="359" name="直線コネクタ 358"/>
        <xdr:cNvCxnSpPr/>
      </xdr:nvCxnSpPr>
      <xdr:spPr>
        <a:xfrm>
          <a:off x="3987800" y="131953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124477</xdr:rowOff>
    </xdr:from>
    <xdr:ext cx="762000" cy="259045"/>
    <xdr:sp macro="" textlink="">
      <xdr:nvSpPr>
        <xdr:cNvPr id="360" name="公債費平均値テキスト"/>
        <xdr:cNvSpPr txBox="1"/>
      </xdr:nvSpPr>
      <xdr:spPr>
        <a:xfrm>
          <a:off x="4914900" y="13154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61" name="フローチャート: 判断 360"/>
        <xdr:cNvSpPr/>
      </xdr:nvSpPr>
      <xdr:spPr>
        <a:xfrm>
          <a:off x="47752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107950</xdr:rowOff>
    </xdr:from>
    <xdr:to>
      <xdr:col>19</xdr:col>
      <xdr:colOff>187325</xdr:colOff>
      <xdr:row>76</xdr:row>
      <xdr:rowOff>165100</xdr:rowOff>
    </xdr:to>
    <xdr:cxnSp macro="">
      <xdr:nvCxnSpPr>
        <xdr:cNvPr id="362" name="直線コネクタ 361"/>
        <xdr:cNvCxnSpPr/>
      </xdr:nvCxnSpPr>
      <xdr:spPr>
        <a:xfrm>
          <a:off x="3098800" y="131381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63" name="フローチャート: 判断 362"/>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64" name="テキスト ボックス 363"/>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107950</xdr:rowOff>
    </xdr:from>
    <xdr:to>
      <xdr:col>15</xdr:col>
      <xdr:colOff>98425</xdr:colOff>
      <xdr:row>76</xdr:row>
      <xdr:rowOff>142239</xdr:rowOff>
    </xdr:to>
    <xdr:cxnSp macro="">
      <xdr:nvCxnSpPr>
        <xdr:cNvPr id="365" name="直線コネクタ 364"/>
        <xdr:cNvCxnSpPr/>
      </xdr:nvCxnSpPr>
      <xdr:spPr>
        <a:xfrm flipV="1">
          <a:off x="2209800" y="131381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125730</xdr:rowOff>
    </xdr:from>
    <xdr:to>
      <xdr:col>15</xdr:col>
      <xdr:colOff>149225</xdr:colOff>
      <xdr:row>77</xdr:row>
      <xdr:rowOff>55880</xdr:rowOff>
    </xdr:to>
    <xdr:sp macro="" textlink="">
      <xdr:nvSpPr>
        <xdr:cNvPr id="366" name="フローチャート: 判断 365"/>
        <xdr:cNvSpPr/>
      </xdr:nvSpPr>
      <xdr:spPr>
        <a:xfrm>
          <a:off x="3048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40657</xdr:rowOff>
    </xdr:from>
    <xdr:ext cx="762000" cy="259045"/>
    <xdr:sp macro="" textlink="">
      <xdr:nvSpPr>
        <xdr:cNvPr id="367" name="テキスト ボックス 366"/>
        <xdr:cNvSpPr txBox="1"/>
      </xdr:nvSpPr>
      <xdr:spPr>
        <a:xfrm>
          <a:off x="2717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142239</xdr:rowOff>
    </xdr:from>
    <xdr:to>
      <xdr:col>11</xdr:col>
      <xdr:colOff>9525</xdr:colOff>
      <xdr:row>77</xdr:row>
      <xdr:rowOff>31750</xdr:rowOff>
    </xdr:to>
    <xdr:cxnSp macro="">
      <xdr:nvCxnSpPr>
        <xdr:cNvPr id="368" name="直線コネクタ 367"/>
        <xdr:cNvCxnSpPr/>
      </xdr:nvCxnSpPr>
      <xdr:spPr>
        <a:xfrm flipV="1">
          <a:off x="1320800" y="1317243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69" name="フローチャート: 判断 368"/>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33038</xdr:rowOff>
    </xdr:from>
    <xdr:ext cx="762000" cy="259045"/>
    <xdr:sp macro="" textlink="">
      <xdr:nvSpPr>
        <xdr:cNvPr id="370" name="テキスト ボックス 369"/>
        <xdr:cNvSpPr txBox="1"/>
      </xdr:nvSpPr>
      <xdr:spPr>
        <a:xfrm>
          <a:off x="1828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148589</xdr:rowOff>
    </xdr:from>
    <xdr:to>
      <xdr:col>6</xdr:col>
      <xdr:colOff>171450</xdr:colOff>
      <xdr:row>77</xdr:row>
      <xdr:rowOff>78739</xdr:rowOff>
    </xdr:to>
    <xdr:sp macro="" textlink="">
      <xdr:nvSpPr>
        <xdr:cNvPr id="371" name="フローチャート: 判断 370"/>
        <xdr:cNvSpPr/>
      </xdr:nvSpPr>
      <xdr:spPr>
        <a:xfrm>
          <a:off x="1270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88916</xdr:rowOff>
    </xdr:from>
    <xdr:ext cx="762000" cy="259045"/>
    <xdr:sp macro="" textlink="">
      <xdr:nvSpPr>
        <xdr:cNvPr id="372" name="テキスト ボックス 371"/>
        <xdr:cNvSpPr txBox="1"/>
      </xdr:nvSpPr>
      <xdr:spPr>
        <a:xfrm>
          <a:off x="939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125730</xdr:rowOff>
    </xdr:from>
    <xdr:to>
      <xdr:col>24</xdr:col>
      <xdr:colOff>76200</xdr:colOff>
      <xdr:row>77</xdr:row>
      <xdr:rowOff>55880</xdr:rowOff>
    </xdr:to>
    <xdr:sp macro="" textlink="">
      <xdr:nvSpPr>
        <xdr:cNvPr id="378" name="楕円 377"/>
        <xdr:cNvSpPr/>
      </xdr:nvSpPr>
      <xdr:spPr>
        <a:xfrm>
          <a:off x="47752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142257</xdr:rowOff>
    </xdr:from>
    <xdr:ext cx="762000" cy="259045"/>
    <xdr:sp macro="" textlink="">
      <xdr:nvSpPr>
        <xdr:cNvPr id="379" name="公債費該当値テキスト"/>
        <xdr:cNvSpPr txBox="1"/>
      </xdr:nvSpPr>
      <xdr:spPr>
        <a:xfrm>
          <a:off x="4914900" y="1300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114300</xdr:rowOff>
    </xdr:from>
    <xdr:to>
      <xdr:col>20</xdr:col>
      <xdr:colOff>38100</xdr:colOff>
      <xdr:row>77</xdr:row>
      <xdr:rowOff>44450</xdr:rowOff>
    </xdr:to>
    <xdr:sp macro="" textlink="">
      <xdr:nvSpPr>
        <xdr:cNvPr id="380" name="楕円 379"/>
        <xdr:cNvSpPr/>
      </xdr:nvSpPr>
      <xdr:spPr>
        <a:xfrm>
          <a:off x="3937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81" name="テキスト ボックス 380"/>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57150</xdr:rowOff>
    </xdr:from>
    <xdr:to>
      <xdr:col>15</xdr:col>
      <xdr:colOff>149225</xdr:colOff>
      <xdr:row>76</xdr:row>
      <xdr:rowOff>158750</xdr:rowOff>
    </xdr:to>
    <xdr:sp macro="" textlink="">
      <xdr:nvSpPr>
        <xdr:cNvPr id="382" name="楕円 381"/>
        <xdr:cNvSpPr/>
      </xdr:nvSpPr>
      <xdr:spPr>
        <a:xfrm>
          <a:off x="3048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168927</xdr:rowOff>
    </xdr:from>
    <xdr:ext cx="762000" cy="259045"/>
    <xdr:sp macro="" textlink="">
      <xdr:nvSpPr>
        <xdr:cNvPr id="383" name="テキスト ボックス 382"/>
        <xdr:cNvSpPr txBox="1"/>
      </xdr:nvSpPr>
      <xdr:spPr>
        <a:xfrm>
          <a:off x="2717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91439</xdr:rowOff>
    </xdr:from>
    <xdr:to>
      <xdr:col>11</xdr:col>
      <xdr:colOff>60325</xdr:colOff>
      <xdr:row>77</xdr:row>
      <xdr:rowOff>21589</xdr:rowOff>
    </xdr:to>
    <xdr:sp macro="" textlink="">
      <xdr:nvSpPr>
        <xdr:cNvPr id="384" name="楕円 383"/>
        <xdr:cNvSpPr/>
      </xdr:nvSpPr>
      <xdr:spPr>
        <a:xfrm>
          <a:off x="2159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31767</xdr:rowOff>
    </xdr:from>
    <xdr:ext cx="762000" cy="259045"/>
    <xdr:sp macro="" textlink="">
      <xdr:nvSpPr>
        <xdr:cNvPr id="385" name="テキスト ボックス 384"/>
        <xdr:cNvSpPr txBox="1"/>
      </xdr:nvSpPr>
      <xdr:spPr>
        <a:xfrm>
          <a:off x="1828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86" name="楕円 385"/>
        <xdr:cNvSpPr/>
      </xdr:nvSpPr>
      <xdr:spPr>
        <a:xfrm>
          <a:off x="1270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67327</xdr:rowOff>
    </xdr:from>
    <xdr:ext cx="762000" cy="259045"/>
    <xdr:sp macro="" textlink="">
      <xdr:nvSpPr>
        <xdr:cNvPr id="387" name="テキスト ボックス 386"/>
        <xdr:cNvSpPr txBox="1"/>
      </xdr:nvSpPr>
      <xdr:spPr>
        <a:xfrm>
          <a:off x="939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経常収支比率に占める割合の高いのは、人件費・物件費・繰出金となっている。簡易水道事業会計等における公債費償還分としての特別会計への繰出金が必要となっているためである。今後は、独立採算の原則に立ち返って加入促進・使用料・保険料等の収納率向上、適正化を図る。</a:t>
          </a:r>
        </a:p>
      </xdr:txBody>
    </xdr:sp>
    <xdr:clientData/>
  </xdr:twoCellAnchor>
  <xdr:oneCellAnchor>
    <xdr:from>
      <xdr:col>62</xdr:col>
      <xdr:colOff>6350</xdr:colOff>
      <xdr:row>69</xdr:row>
      <xdr:rowOff>107950</xdr:rowOff>
    </xdr:from>
    <xdr:ext cx="298543" cy="225703"/>
    <xdr:sp macro="" textlink="">
      <xdr:nvSpPr>
        <xdr:cNvPr id="399" name="テキスト ボックス 39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2" name="直線コネクタ 401"/>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3" name="テキスト ボックス 402"/>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4" name="直線コネクタ 403"/>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5" name="テキスト ボックス 404"/>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6" name="直線コネクタ 405"/>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7" name="テキスト ボックス 406"/>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8" name="直線コネクタ 407"/>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9" name="テキスト ボックス 408"/>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0" name="直線コネクタ 409"/>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1" name="テキスト ボックス 410"/>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2" name="直線コネクタ 411"/>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3" name="テキスト ボックス 412"/>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68217</xdr:rowOff>
    </xdr:from>
    <xdr:to>
      <xdr:col>82</xdr:col>
      <xdr:colOff>107950</xdr:colOff>
      <xdr:row>80</xdr:row>
      <xdr:rowOff>140063</xdr:rowOff>
    </xdr:to>
    <xdr:cxnSp macro="">
      <xdr:nvCxnSpPr>
        <xdr:cNvPr id="417" name="直線コネクタ 416"/>
        <xdr:cNvCxnSpPr/>
      </xdr:nvCxnSpPr>
      <xdr:spPr>
        <a:xfrm flipV="1">
          <a:off x="16510000" y="12412617"/>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112140</xdr:rowOff>
    </xdr:from>
    <xdr:ext cx="762000" cy="259045"/>
    <xdr:sp macro="" textlink="">
      <xdr:nvSpPr>
        <xdr:cNvPr id="418" name="公債費以外最小値テキスト"/>
        <xdr:cNvSpPr txBox="1"/>
      </xdr:nvSpPr>
      <xdr:spPr>
        <a:xfrm>
          <a:off x="16598900" y="1382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140063</xdr:rowOff>
    </xdr:from>
    <xdr:to>
      <xdr:col>82</xdr:col>
      <xdr:colOff>196850</xdr:colOff>
      <xdr:row>80</xdr:row>
      <xdr:rowOff>140063</xdr:rowOff>
    </xdr:to>
    <xdr:cxnSp macro="">
      <xdr:nvCxnSpPr>
        <xdr:cNvPr id="419" name="直線コネクタ 418"/>
        <xdr:cNvCxnSpPr/>
      </xdr:nvCxnSpPr>
      <xdr:spPr>
        <a:xfrm>
          <a:off x="16421100" y="1385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154594</xdr:rowOff>
    </xdr:from>
    <xdr:ext cx="762000" cy="259045"/>
    <xdr:sp macro="" textlink="">
      <xdr:nvSpPr>
        <xdr:cNvPr id="420" name="公債費以外最大値テキスト"/>
        <xdr:cNvSpPr txBox="1"/>
      </xdr:nvSpPr>
      <xdr:spPr>
        <a:xfrm>
          <a:off x="16598900" y="12156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68217</xdr:rowOff>
    </xdr:from>
    <xdr:to>
      <xdr:col>82</xdr:col>
      <xdr:colOff>196850</xdr:colOff>
      <xdr:row>72</xdr:row>
      <xdr:rowOff>68217</xdr:rowOff>
    </xdr:to>
    <xdr:cxnSp macro="">
      <xdr:nvCxnSpPr>
        <xdr:cNvPr id="421" name="直線コネクタ 420"/>
        <xdr:cNvCxnSpPr/>
      </xdr:nvCxnSpPr>
      <xdr:spPr>
        <a:xfrm>
          <a:off x="16421100" y="1241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2902</xdr:rowOff>
    </xdr:from>
    <xdr:to>
      <xdr:col>82</xdr:col>
      <xdr:colOff>107950</xdr:colOff>
      <xdr:row>76</xdr:row>
      <xdr:rowOff>15966</xdr:rowOff>
    </xdr:to>
    <xdr:cxnSp macro="">
      <xdr:nvCxnSpPr>
        <xdr:cNvPr id="422" name="直線コネクタ 421"/>
        <xdr:cNvCxnSpPr/>
      </xdr:nvCxnSpPr>
      <xdr:spPr>
        <a:xfrm>
          <a:off x="15671800" y="13033102"/>
          <a:ext cx="8382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134819</xdr:rowOff>
    </xdr:from>
    <xdr:ext cx="762000" cy="259045"/>
    <xdr:sp macro="" textlink="">
      <xdr:nvSpPr>
        <xdr:cNvPr id="423" name="公債費以外平均値テキスト"/>
        <xdr:cNvSpPr txBox="1"/>
      </xdr:nvSpPr>
      <xdr:spPr>
        <a:xfrm>
          <a:off x="16598900" y="129935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162742</xdr:rowOff>
    </xdr:from>
    <xdr:to>
      <xdr:col>82</xdr:col>
      <xdr:colOff>158750</xdr:colOff>
      <xdr:row>76</xdr:row>
      <xdr:rowOff>92892</xdr:rowOff>
    </xdr:to>
    <xdr:sp macro="" textlink="">
      <xdr:nvSpPr>
        <xdr:cNvPr id="424" name="フローチャート: 判断 423"/>
        <xdr:cNvSpPr/>
      </xdr:nvSpPr>
      <xdr:spPr>
        <a:xfrm>
          <a:off x="16459200" y="1302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161289</xdr:rowOff>
    </xdr:from>
    <xdr:to>
      <xdr:col>78</xdr:col>
      <xdr:colOff>69850</xdr:colOff>
      <xdr:row>76</xdr:row>
      <xdr:rowOff>2902</xdr:rowOff>
    </xdr:to>
    <xdr:cxnSp macro="">
      <xdr:nvCxnSpPr>
        <xdr:cNvPr id="425" name="直線コネクタ 424"/>
        <xdr:cNvCxnSpPr/>
      </xdr:nvCxnSpPr>
      <xdr:spPr>
        <a:xfrm>
          <a:off x="14782800" y="1302003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117022</xdr:rowOff>
    </xdr:from>
    <xdr:to>
      <xdr:col>78</xdr:col>
      <xdr:colOff>120650</xdr:colOff>
      <xdr:row>76</xdr:row>
      <xdr:rowOff>47172</xdr:rowOff>
    </xdr:to>
    <xdr:sp macro="" textlink="">
      <xdr:nvSpPr>
        <xdr:cNvPr id="426" name="フローチャート: 判断 425"/>
        <xdr:cNvSpPr/>
      </xdr:nvSpPr>
      <xdr:spPr>
        <a:xfrm>
          <a:off x="15621000" y="129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57349</xdr:rowOff>
    </xdr:from>
    <xdr:ext cx="736600" cy="259045"/>
    <xdr:sp macro="" textlink="">
      <xdr:nvSpPr>
        <xdr:cNvPr id="427" name="テキスト ボックス 426"/>
        <xdr:cNvSpPr txBox="1"/>
      </xdr:nvSpPr>
      <xdr:spPr>
        <a:xfrm>
          <a:off x="15290800" y="1274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161289</xdr:rowOff>
    </xdr:from>
    <xdr:to>
      <xdr:col>73</xdr:col>
      <xdr:colOff>180975</xdr:colOff>
      <xdr:row>76</xdr:row>
      <xdr:rowOff>25763</xdr:rowOff>
    </xdr:to>
    <xdr:cxnSp macro="">
      <xdr:nvCxnSpPr>
        <xdr:cNvPr id="428" name="直線コネクタ 427"/>
        <xdr:cNvCxnSpPr/>
      </xdr:nvCxnSpPr>
      <xdr:spPr>
        <a:xfrm flipV="1">
          <a:off x="13893800" y="13020039"/>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74567</xdr:rowOff>
    </xdr:from>
    <xdr:to>
      <xdr:col>74</xdr:col>
      <xdr:colOff>31750</xdr:colOff>
      <xdr:row>76</xdr:row>
      <xdr:rowOff>4716</xdr:rowOff>
    </xdr:to>
    <xdr:sp macro="" textlink="">
      <xdr:nvSpPr>
        <xdr:cNvPr id="429" name="フローチャート: 判断 428"/>
        <xdr:cNvSpPr/>
      </xdr:nvSpPr>
      <xdr:spPr>
        <a:xfrm>
          <a:off x="14732000" y="129333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14894</xdr:rowOff>
    </xdr:from>
    <xdr:ext cx="762000" cy="259045"/>
    <xdr:sp macro="" textlink="">
      <xdr:nvSpPr>
        <xdr:cNvPr id="430" name="テキスト ボックス 429"/>
        <xdr:cNvSpPr txBox="1"/>
      </xdr:nvSpPr>
      <xdr:spPr>
        <a:xfrm>
          <a:off x="14401800" y="12702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25763</xdr:rowOff>
    </xdr:from>
    <xdr:to>
      <xdr:col>69</xdr:col>
      <xdr:colOff>92075</xdr:colOff>
      <xdr:row>76</xdr:row>
      <xdr:rowOff>97608</xdr:rowOff>
    </xdr:to>
    <xdr:cxnSp macro="">
      <xdr:nvCxnSpPr>
        <xdr:cNvPr id="431" name="直線コネクタ 430"/>
        <xdr:cNvCxnSpPr/>
      </xdr:nvCxnSpPr>
      <xdr:spPr>
        <a:xfrm flipV="1">
          <a:off x="13004800" y="13055963"/>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9253</xdr:rowOff>
    </xdr:from>
    <xdr:to>
      <xdr:col>69</xdr:col>
      <xdr:colOff>142875</xdr:colOff>
      <xdr:row>75</xdr:row>
      <xdr:rowOff>110853</xdr:rowOff>
    </xdr:to>
    <xdr:sp macro="" textlink="">
      <xdr:nvSpPr>
        <xdr:cNvPr id="432" name="フローチャート: 判断 431"/>
        <xdr:cNvSpPr/>
      </xdr:nvSpPr>
      <xdr:spPr>
        <a:xfrm>
          <a:off x="13843000" y="1286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121030</xdr:rowOff>
    </xdr:from>
    <xdr:ext cx="762000" cy="259045"/>
    <xdr:sp macro="" textlink="">
      <xdr:nvSpPr>
        <xdr:cNvPr id="433" name="テキスト ボックス 432"/>
        <xdr:cNvSpPr txBox="1"/>
      </xdr:nvSpPr>
      <xdr:spPr>
        <a:xfrm>
          <a:off x="13512800" y="1263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25581</xdr:rowOff>
    </xdr:from>
    <xdr:to>
      <xdr:col>65</xdr:col>
      <xdr:colOff>53975</xdr:colOff>
      <xdr:row>75</xdr:row>
      <xdr:rowOff>127181</xdr:rowOff>
    </xdr:to>
    <xdr:sp macro="" textlink="">
      <xdr:nvSpPr>
        <xdr:cNvPr id="434" name="フローチャート: 判断 433"/>
        <xdr:cNvSpPr/>
      </xdr:nvSpPr>
      <xdr:spPr>
        <a:xfrm>
          <a:off x="12954000" y="1288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137358</xdr:rowOff>
    </xdr:from>
    <xdr:ext cx="762000" cy="259045"/>
    <xdr:sp macro="" textlink="">
      <xdr:nvSpPr>
        <xdr:cNvPr id="435" name="テキスト ボックス 434"/>
        <xdr:cNvSpPr txBox="1"/>
      </xdr:nvSpPr>
      <xdr:spPr>
        <a:xfrm>
          <a:off x="12623800" y="1265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136616</xdr:rowOff>
    </xdr:from>
    <xdr:to>
      <xdr:col>82</xdr:col>
      <xdr:colOff>158750</xdr:colOff>
      <xdr:row>76</xdr:row>
      <xdr:rowOff>66765</xdr:rowOff>
    </xdr:to>
    <xdr:sp macro="" textlink="">
      <xdr:nvSpPr>
        <xdr:cNvPr id="441" name="楕円 440"/>
        <xdr:cNvSpPr/>
      </xdr:nvSpPr>
      <xdr:spPr>
        <a:xfrm>
          <a:off x="16459200" y="129953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153143</xdr:rowOff>
    </xdr:from>
    <xdr:ext cx="762000" cy="259045"/>
    <xdr:sp macro="" textlink="">
      <xdr:nvSpPr>
        <xdr:cNvPr id="442" name="公債費以外該当値テキスト"/>
        <xdr:cNvSpPr txBox="1"/>
      </xdr:nvSpPr>
      <xdr:spPr>
        <a:xfrm>
          <a:off x="16598900" y="12840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123553</xdr:rowOff>
    </xdr:from>
    <xdr:to>
      <xdr:col>78</xdr:col>
      <xdr:colOff>120650</xdr:colOff>
      <xdr:row>76</xdr:row>
      <xdr:rowOff>53702</xdr:rowOff>
    </xdr:to>
    <xdr:sp macro="" textlink="">
      <xdr:nvSpPr>
        <xdr:cNvPr id="443" name="楕円 442"/>
        <xdr:cNvSpPr/>
      </xdr:nvSpPr>
      <xdr:spPr>
        <a:xfrm>
          <a:off x="15621000" y="129823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38479</xdr:rowOff>
    </xdr:from>
    <xdr:ext cx="736600" cy="259045"/>
    <xdr:sp macro="" textlink="">
      <xdr:nvSpPr>
        <xdr:cNvPr id="444" name="テキスト ボックス 443"/>
        <xdr:cNvSpPr txBox="1"/>
      </xdr:nvSpPr>
      <xdr:spPr>
        <a:xfrm>
          <a:off x="15290800" y="13068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110490</xdr:rowOff>
    </xdr:from>
    <xdr:to>
      <xdr:col>74</xdr:col>
      <xdr:colOff>31750</xdr:colOff>
      <xdr:row>76</xdr:row>
      <xdr:rowOff>40639</xdr:rowOff>
    </xdr:to>
    <xdr:sp macro="" textlink="">
      <xdr:nvSpPr>
        <xdr:cNvPr id="445" name="楕円 444"/>
        <xdr:cNvSpPr/>
      </xdr:nvSpPr>
      <xdr:spPr>
        <a:xfrm>
          <a:off x="14732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25416</xdr:rowOff>
    </xdr:from>
    <xdr:ext cx="762000" cy="259045"/>
    <xdr:sp macro="" textlink="">
      <xdr:nvSpPr>
        <xdr:cNvPr id="446" name="テキスト ボックス 445"/>
        <xdr:cNvSpPr txBox="1"/>
      </xdr:nvSpPr>
      <xdr:spPr>
        <a:xfrm>
          <a:off x="14401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146413</xdr:rowOff>
    </xdr:from>
    <xdr:to>
      <xdr:col>69</xdr:col>
      <xdr:colOff>142875</xdr:colOff>
      <xdr:row>76</xdr:row>
      <xdr:rowOff>76563</xdr:rowOff>
    </xdr:to>
    <xdr:sp macro="" textlink="">
      <xdr:nvSpPr>
        <xdr:cNvPr id="447" name="楕円 446"/>
        <xdr:cNvSpPr/>
      </xdr:nvSpPr>
      <xdr:spPr>
        <a:xfrm>
          <a:off x="13843000" y="1300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61340</xdr:rowOff>
    </xdr:from>
    <xdr:ext cx="762000" cy="259045"/>
    <xdr:sp macro="" textlink="">
      <xdr:nvSpPr>
        <xdr:cNvPr id="448" name="テキスト ボックス 447"/>
        <xdr:cNvSpPr txBox="1"/>
      </xdr:nvSpPr>
      <xdr:spPr>
        <a:xfrm>
          <a:off x="13512800" y="13091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46808</xdr:rowOff>
    </xdr:from>
    <xdr:to>
      <xdr:col>65</xdr:col>
      <xdr:colOff>53975</xdr:colOff>
      <xdr:row>76</xdr:row>
      <xdr:rowOff>148408</xdr:rowOff>
    </xdr:to>
    <xdr:sp macro="" textlink="">
      <xdr:nvSpPr>
        <xdr:cNvPr id="449" name="楕円 448"/>
        <xdr:cNvSpPr/>
      </xdr:nvSpPr>
      <xdr:spPr>
        <a:xfrm>
          <a:off x="12954000" y="1307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133185</xdr:rowOff>
    </xdr:from>
    <xdr:ext cx="762000" cy="259045"/>
    <xdr:sp macro="" textlink="">
      <xdr:nvSpPr>
        <xdr:cNvPr id="450" name="テキスト ボックス 449"/>
        <xdr:cNvSpPr txBox="1"/>
      </xdr:nvSpPr>
      <xdr:spPr>
        <a:xfrm>
          <a:off x="12623800" y="1316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鹿児島県喜界町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108325</xdr:rowOff>
    </xdr:from>
    <xdr:to>
      <xdr:col>29</xdr:col>
      <xdr:colOff>127000</xdr:colOff>
      <xdr:row>19</xdr:row>
      <xdr:rowOff>133591</xdr:rowOff>
    </xdr:to>
    <xdr:cxnSp macro="">
      <xdr:nvCxnSpPr>
        <xdr:cNvPr id="41" name="直線コネクタ 40"/>
        <xdr:cNvCxnSpPr/>
      </xdr:nvCxnSpPr>
      <xdr:spPr bwMode="auto">
        <a:xfrm flipV="1">
          <a:off x="5651500" y="2213350"/>
          <a:ext cx="0" cy="12254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105668</xdr:rowOff>
    </xdr:from>
    <xdr:ext cx="762000" cy="259045"/>
    <xdr:sp macro="" textlink="">
      <xdr:nvSpPr>
        <xdr:cNvPr id="42" name="人口1人当たり決算額の推移最小値テキスト130"/>
        <xdr:cNvSpPr txBox="1"/>
      </xdr:nvSpPr>
      <xdr:spPr>
        <a:xfrm>
          <a:off x="5740400" y="3410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133591</xdr:rowOff>
    </xdr:from>
    <xdr:to>
      <xdr:col>30</xdr:col>
      <xdr:colOff>25400</xdr:colOff>
      <xdr:row>19</xdr:row>
      <xdr:rowOff>133591</xdr:rowOff>
    </xdr:to>
    <xdr:cxnSp macro="">
      <xdr:nvCxnSpPr>
        <xdr:cNvPr id="43" name="直線コネクタ 42"/>
        <xdr:cNvCxnSpPr/>
      </xdr:nvCxnSpPr>
      <xdr:spPr bwMode="auto">
        <a:xfrm>
          <a:off x="5562600" y="34387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23252</xdr:rowOff>
    </xdr:from>
    <xdr:ext cx="762000" cy="259045"/>
    <xdr:sp macro="" textlink="">
      <xdr:nvSpPr>
        <xdr:cNvPr id="44" name="人口1人当たり決算額の推移最大値テキスト130"/>
        <xdr:cNvSpPr txBox="1"/>
      </xdr:nvSpPr>
      <xdr:spPr>
        <a:xfrm>
          <a:off x="5740400" y="195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108325</xdr:rowOff>
    </xdr:from>
    <xdr:to>
      <xdr:col>30</xdr:col>
      <xdr:colOff>25400</xdr:colOff>
      <xdr:row>12</xdr:row>
      <xdr:rowOff>108325</xdr:rowOff>
    </xdr:to>
    <xdr:cxnSp macro="">
      <xdr:nvCxnSpPr>
        <xdr:cNvPr id="45" name="直線コネクタ 44"/>
        <xdr:cNvCxnSpPr/>
      </xdr:nvCxnSpPr>
      <xdr:spPr bwMode="auto">
        <a:xfrm>
          <a:off x="5562600" y="22133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74767</xdr:rowOff>
    </xdr:from>
    <xdr:to>
      <xdr:col>29</xdr:col>
      <xdr:colOff>127000</xdr:colOff>
      <xdr:row>16</xdr:row>
      <xdr:rowOff>100010</xdr:rowOff>
    </xdr:to>
    <xdr:cxnSp macro="">
      <xdr:nvCxnSpPr>
        <xdr:cNvPr id="46" name="直線コネクタ 45"/>
        <xdr:cNvCxnSpPr/>
      </xdr:nvCxnSpPr>
      <xdr:spPr bwMode="auto">
        <a:xfrm flipV="1">
          <a:off x="5003800" y="2865592"/>
          <a:ext cx="647700" cy="252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59544</xdr:rowOff>
    </xdr:from>
    <xdr:ext cx="762000" cy="259045"/>
    <xdr:sp macro="" textlink="">
      <xdr:nvSpPr>
        <xdr:cNvPr id="47" name="人口1人当たり決算額の推移平均値テキスト130"/>
        <xdr:cNvSpPr txBox="1"/>
      </xdr:nvSpPr>
      <xdr:spPr>
        <a:xfrm>
          <a:off x="5740400" y="28503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78597</xdr:rowOff>
    </xdr:from>
    <xdr:to>
      <xdr:col>29</xdr:col>
      <xdr:colOff>177800</xdr:colOff>
      <xdr:row>17</xdr:row>
      <xdr:rowOff>8747</xdr:rowOff>
    </xdr:to>
    <xdr:sp macro="" textlink="">
      <xdr:nvSpPr>
        <xdr:cNvPr id="48" name="フローチャート: 判断 47"/>
        <xdr:cNvSpPr/>
      </xdr:nvSpPr>
      <xdr:spPr bwMode="auto">
        <a:xfrm>
          <a:off x="5600700" y="2869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33487</xdr:rowOff>
    </xdr:from>
    <xdr:to>
      <xdr:col>26</xdr:col>
      <xdr:colOff>50800</xdr:colOff>
      <xdr:row>16</xdr:row>
      <xdr:rowOff>100010</xdr:rowOff>
    </xdr:to>
    <xdr:cxnSp macro="">
      <xdr:nvCxnSpPr>
        <xdr:cNvPr id="49" name="直線コネクタ 48"/>
        <xdr:cNvCxnSpPr/>
      </xdr:nvCxnSpPr>
      <xdr:spPr bwMode="auto">
        <a:xfrm>
          <a:off x="4305300" y="2824312"/>
          <a:ext cx="698500" cy="665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100548</xdr:rowOff>
    </xdr:from>
    <xdr:to>
      <xdr:col>26</xdr:col>
      <xdr:colOff>101600</xdr:colOff>
      <xdr:row>17</xdr:row>
      <xdr:rowOff>30698</xdr:rowOff>
    </xdr:to>
    <xdr:sp macro="" textlink="">
      <xdr:nvSpPr>
        <xdr:cNvPr id="50" name="フローチャート: 判断 49"/>
        <xdr:cNvSpPr/>
      </xdr:nvSpPr>
      <xdr:spPr bwMode="auto">
        <a:xfrm>
          <a:off x="49530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15475</xdr:rowOff>
    </xdr:from>
    <xdr:ext cx="736600" cy="259045"/>
    <xdr:sp macro="" textlink="">
      <xdr:nvSpPr>
        <xdr:cNvPr id="51" name="テキスト ボックス 50"/>
        <xdr:cNvSpPr txBox="1"/>
      </xdr:nvSpPr>
      <xdr:spPr>
        <a:xfrm>
          <a:off x="4622800" y="2977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33487</xdr:rowOff>
    </xdr:from>
    <xdr:to>
      <xdr:col>22</xdr:col>
      <xdr:colOff>114300</xdr:colOff>
      <xdr:row>16</xdr:row>
      <xdr:rowOff>87620</xdr:rowOff>
    </xdr:to>
    <xdr:cxnSp macro="">
      <xdr:nvCxnSpPr>
        <xdr:cNvPr id="52" name="直線コネクタ 51"/>
        <xdr:cNvCxnSpPr/>
      </xdr:nvCxnSpPr>
      <xdr:spPr bwMode="auto">
        <a:xfrm flipV="1">
          <a:off x="3606800" y="2824312"/>
          <a:ext cx="698500" cy="541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120042</xdr:rowOff>
    </xdr:from>
    <xdr:to>
      <xdr:col>22</xdr:col>
      <xdr:colOff>165100</xdr:colOff>
      <xdr:row>17</xdr:row>
      <xdr:rowOff>50192</xdr:rowOff>
    </xdr:to>
    <xdr:sp macro="" textlink="">
      <xdr:nvSpPr>
        <xdr:cNvPr id="53" name="フローチャート: 判断 52"/>
        <xdr:cNvSpPr/>
      </xdr:nvSpPr>
      <xdr:spPr bwMode="auto">
        <a:xfrm>
          <a:off x="42545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34969</xdr:rowOff>
    </xdr:from>
    <xdr:ext cx="762000" cy="259045"/>
    <xdr:sp macro="" textlink="">
      <xdr:nvSpPr>
        <xdr:cNvPr id="54" name="テキスト ボックス 53"/>
        <xdr:cNvSpPr txBox="1"/>
      </xdr:nvSpPr>
      <xdr:spPr>
        <a:xfrm>
          <a:off x="3924300" y="2997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87586</xdr:rowOff>
    </xdr:from>
    <xdr:to>
      <xdr:col>18</xdr:col>
      <xdr:colOff>177800</xdr:colOff>
      <xdr:row>16</xdr:row>
      <xdr:rowOff>87620</xdr:rowOff>
    </xdr:to>
    <xdr:cxnSp macro="">
      <xdr:nvCxnSpPr>
        <xdr:cNvPr id="55" name="直線コネクタ 54"/>
        <xdr:cNvCxnSpPr/>
      </xdr:nvCxnSpPr>
      <xdr:spPr bwMode="auto">
        <a:xfrm>
          <a:off x="2908300" y="2878411"/>
          <a:ext cx="698500" cy="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136484</xdr:rowOff>
    </xdr:from>
    <xdr:to>
      <xdr:col>19</xdr:col>
      <xdr:colOff>38100</xdr:colOff>
      <xdr:row>17</xdr:row>
      <xdr:rowOff>66634</xdr:rowOff>
    </xdr:to>
    <xdr:sp macro="" textlink="">
      <xdr:nvSpPr>
        <xdr:cNvPr id="56" name="フローチャート: 判断 55"/>
        <xdr:cNvSpPr/>
      </xdr:nvSpPr>
      <xdr:spPr bwMode="auto">
        <a:xfrm>
          <a:off x="35560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51411</xdr:rowOff>
    </xdr:from>
    <xdr:ext cx="762000" cy="259045"/>
    <xdr:sp macro="" textlink="">
      <xdr:nvSpPr>
        <xdr:cNvPr id="57" name="テキスト ボックス 56"/>
        <xdr:cNvSpPr txBox="1"/>
      </xdr:nvSpPr>
      <xdr:spPr>
        <a:xfrm>
          <a:off x="3225800" y="301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112098</xdr:rowOff>
    </xdr:from>
    <xdr:to>
      <xdr:col>15</xdr:col>
      <xdr:colOff>101600</xdr:colOff>
      <xdr:row>17</xdr:row>
      <xdr:rowOff>42248</xdr:rowOff>
    </xdr:to>
    <xdr:sp macro="" textlink="">
      <xdr:nvSpPr>
        <xdr:cNvPr id="58" name="フローチャート: 判断 57"/>
        <xdr:cNvSpPr/>
      </xdr:nvSpPr>
      <xdr:spPr bwMode="auto">
        <a:xfrm>
          <a:off x="28575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27025</xdr:rowOff>
    </xdr:from>
    <xdr:ext cx="762000" cy="259045"/>
    <xdr:sp macro="" textlink="">
      <xdr:nvSpPr>
        <xdr:cNvPr id="59" name="テキスト ボックス 58"/>
        <xdr:cNvSpPr txBox="1"/>
      </xdr:nvSpPr>
      <xdr:spPr>
        <a:xfrm>
          <a:off x="2527300" y="298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23967</xdr:rowOff>
    </xdr:from>
    <xdr:to>
      <xdr:col>29</xdr:col>
      <xdr:colOff>177800</xdr:colOff>
      <xdr:row>16</xdr:row>
      <xdr:rowOff>125567</xdr:rowOff>
    </xdr:to>
    <xdr:sp macro="" textlink="">
      <xdr:nvSpPr>
        <xdr:cNvPr id="65" name="楕円 64"/>
        <xdr:cNvSpPr/>
      </xdr:nvSpPr>
      <xdr:spPr bwMode="auto">
        <a:xfrm>
          <a:off x="5600700" y="2814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40494</xdr:rowOff>
    </xdr:from>
    <xdr:ext cx="762000" cy="259045"/>
    <xdr:sp macro="" textlink="">
      <xdr:nvSpPr>
        <xdr:cNvPr id="66" name="人口1人当たり決算額の推移該当値テキスト130"/>
        <xdr:cNvSpPr txBox="1"/>
      </xdr:nvSpPr>
      <xdr:spPr>
        <a:xfrm>
          <a:off x="5740400" y="265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49210</xdr:rowOff>
    </xdr:from>
    <xdr:to>
      <xdr:col>26</xdr:col>
      <xdr:colOff>101600</xdr:colOff>
      <xdr:row>16</xdr:row>
      <xdr:rowOff>150810</xdr:rowOff>
    </xdr:to>
    <xdr:sp macro="" textlink="">
      <xdr:nvSpPr>
        <xdr:cNvPr id="67" name="楕円 66"/>
        <xdr:cNvSpPr/>
      </xdr:nvSpPr>
      <xdr:spPr bwMode="auto">
        <a:xfrm>
          <a:off x="4953000" y="2840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160987</xdr:rowOff>
    </xdr:from>
    <xdr:ext cx="736600" cy="259045"/>
    <xdr:sp macro="" textlink="">
      <xdr:nvSpPr>
        <xdr:cNvPr id="68" name="テキスト ボックス 67"/>
        <xdr:cNvSpPr txBox="1"/>
      </xdr:nvSpPr>
      <xdr:spPr>
        <a:xfrm>
          <a:off x="4622800" y="26089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154137</xdr:rowOff>
    </xdr:from>
    <xdr:to>
      <xdr:col>22</xdr:col>
      <xdr:colOff>165100</xdr:colOff>
      <xdr:row>16</xdr:row>
      <xdr:rowOff>84287</xdr:rowOff>
    </xdr:to>
    <xdr:sp macro="" textlink="">
      <xdr:nvSpPr>
        <xdr:cNvPr id="69" name="楕円 68"/>
        <xdr:cNvSpPr/>
      </xdr:nvSpPr>
      <xdr:spPr bwMode="auto">
        <a:xfrm>
          <a:off x="4254500" y="27735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94464</xdr:rowOff>
    </xdr:from>
    <xdr:ext cx="762000" cy="259045"/>
    <xdr:sp macro="" textlink="">
      <xdr:nvSpPr>
        <xdr:cNvPr id="70" name="テキスト ボックス 69"/>
        <xdr:cNvSpPr txBox="1"/>
      </xdr:nvSpPr>
      <xdr:spPr>
        <a:xfrm>
          <a:off x="3924300" y="2542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36820</xdr:rowOff>
    </xdr:from>
    <xdr:to>
      <xdr:col>19</xdr:col>
      <xdr:colOff>38100</xdr:colOff>
      <xdr:row>16</xdr:row>
      <xdr:rowOff>138420</xdr:rowOff>
    </xdr:to>
    <xdr:sp macro="" textlink="">
      <xdr:nvSpPr>
        <xdr:cNvPr id="71" name="楕円 70"/>
        <xdr:cNvSpPr/>
      </xdr:nvSpPr>
      <xdr:spPr bwMode="auto">
        <a:xfrm>
          <a:off x="3556000" y="2827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148597</xdr:rowOff>
    </xdr:from>
    <xdr:ext cx="762000" cy="259045"/>
    <xdr:sp macro="" textlink="">
      <xdr:nvSpPr>
        <xdr:cNvPr id="72" name="テキスト ボックス 71"/>
        <xdr:cNvSpPr txBox="1"/>
      </xdr:nvSpPr>
      <xdr:spPr>
        <a:xfrm>
          <a:off x="3225800" y="259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36786</xdr:rowOff>
    </xdr:from>
    <xdr:to>
      <xdr:col>15</xdr:col>
      <xdr:colOff>101600</xdr:colOff>
      <xdr:row>16</xdr:row>
      <xdr:rowOff>138386</xdr:rowOff>
    </xdr:to>
    <xdr:sp macro="" textlink="">
      <xdr:nvSpPr>
        <xdr:cNvPr id="73" name="楕円 72"/>
        <xdr:cNvSpPr/>
      </xdr:nvSpPr>
      <xdr:spPr bwMode="auto">
        <a:xfrm>
          <a:off x="2857500" y="28276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148563</xdr:rowOff>
    </xdr:from>
    <xdr:ext cx="762000" cy="259045"/>
    <xdr:sp macro="" textlink="">
      <xdr:nvSpPr>
        <xdr:cNvPr id="74" name="テキスト ボックス 73"/>
        <xdr:cNvSpPr txBox="1"/>
      </xdr:nvSpPr>
      <xdr:spPr>
        <a:xfrm>
          <a:off x="2527300" y="2596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4535</xdr:rowOff>
    </xdr:from>
    <xdr:to>
      <xdr:col>33</xdr:col>
      <xdr:colOff>114300</xdr:colOff>
      <xdr:row>36</xdr:row>
      <xdr:rowOff>4535</xdr:rowOff>
    </xdr:to>
    <xdr:cxnSp macro="">
      <xdr:nvCxnSpPr>
        <xdr:cNvPr id="92" name="直線コネクタ 9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3" name="テキスト ボックス 9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4" name="直線コネクタ 9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5" name="テキスト ボックス 9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6" name="直線コネクタ 9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7" name="テキスト ボックス 9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98" name="直線コネクタ 9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99" name="テキスト ボックス 9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138299</xdr:rowOff>
    </xdr:from>
    <xdr:to>
      <xdr:col>29</xdr:col>
      <xdr:colOff>127000</xdr:colOff>
      <xdr:row>37</xdr:row>
      <xdr:rowOff>277278</xdr:rowOff>
    </xdr:to>
    <xdr:cxnSp macro="">
      <xdr:nvCxnSpPr>
        <xdr:cNvPr id="103" name="直線コネクタ 102"/>
        <xdr:cNvCxnSpPr/>
      </xdr:nvCxnSpPr>
      <xdr:spPr bwMode="auto">
        <a:xfrm flipV="1">
          <a:off x="5651500" y="6062849"/>
          <a:ext cx="0" cy="13391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249355</xdr:rowOff>
    </xdr:from>
    <xdr:ext cx="762000" cy="259045"/>
    <xdr:sp macro="" textlink="">
      <xdr:nvSpPr>
        <xdr:cNvPr id="104" name="人口1人当たり決算額の推移最小値テキスト445"/>
        <xdr:cNvSpPr txBox="1"/>
      </xdr:nvSpPr>
      <xdr:spPr>
        <a:xfrm>
          <a:off x="5740400" y="7374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277278</xdr:rowOff>
    </xdr:from>
    <xdr:to>
      <xdr:col>30</xdr:col>
      <xdr:colOff>25400</xdr:colOff>
      <xdr:row>37</xdr:row>
      <xdr:rowOff>277278</xdr:rowOff>
    </xdr:to>
    <xdr:cxnSp macro="">
      <xdr:nvCxnSpPr>
        <xdr:cNvPr id="105" name="直線コネクタ 104"/>
        <xdr:cNvCxnSpPr/>
      </xdr:nvCxnSpPr>
      <xdr:spPr bwMode="auto">
        <a:xfrm>
          <a:off x="5562600" y="7401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53226</xdr:rowOff>
    </xdr:from>
    <xdr:ext cx="762000" cy="259045"/>
    <xdr:sp macro="" textlink="">
      <xdr:nvSpPr>
        <xdr:cNvPr id="106" name="人口1人当たり決算額の推移最大値テキスト445"/>
        <xdr:cNvSpPr txBox="1"/>
      </xdr:nvSpPr>
      <xdr:spPr>
        <a:xfrm>
          <a:off x="5740400" y="5806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138299</xdr:rowOff>
    </xdr:from>
    <xdr:to>
      <xdr:col>30</xdr:col>
      <xdr:colOff>25400</xdr:colOff>
      <xdr:row>33</xdr:row>
      <xdr:rowOff>138299</xdr:rowOff>
    </xdr:to>
    <xdr:cxnSp macro="">
      <xdr:nvCxnSpPr>
        <xdr:cNvPr id="107" name="直線コネクタ 106"/>
        <xdr:cNvCxnSpPr/>
      </xdr:nvCxnSpPr>
      <xdr:spPr bwMode="auto">
        <a:xfrm>
          <a:off x="5562600" y="60628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228324</xdr:rowOff>
    </xdr:from>
    <xdr:to>
      <xdr:col>29</xdr:col>
      <xdr:colOff>127000</xdr:colOff>
      <xdr:row>34</xdr:row>
      <xdr:rowOff>248953</xdr:rowOff>
    </xdr:to>
    <xdr:cxnSp macro="">
      <xdr:nvCxnSpPr>
        <xdr:cNvPr id="108" name="直線コネクタ 107"/>
        <xdr:cNvCxnSpPr/>
      </xdr:nvCxnSpPr>
      <xdr:spPr bwMode="auto">
        <a:xfrm flipV="1">
          <a:off x="5003800" y="6495774"/>
          <a:ext cx="647700" cy="206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213102</xdr:rowOff>
    </xdr:from>
    <xdr:ext cx="762000" cy="259045"/>
    <xdr:sp macro="" textlink="">
      <xdr:nvSpPr>
        <xdr:cNvPr id="109" name="人口1人当たり決算額の推移平均値テキスト445"/>
        <xdr:cNvSpPr txBox="1"/>
      </xdr:nvSpPr>
      <xdr:spPr>
        <a:xfrm>
          <a:off x="5740400" y="6480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222460</xdr:rowOff>
    </xdr:from>
    <xdr:to>
      <xdr:col>29</xdr:col>
      <xdr:colOff>177800</xdr:colOff>
      <xdr:row>34</xdr:row>
      <xdr:rowOff>324061</xdr:rowOff>
    </xdr:to>
    <xdr:sp macro="" textlink="">
      <xdr:nvSpPr>
        <xdr:cNvPr id="110" name="フローチャート: 判断 109"/>
        <xdr:cNvSpPr/>
      </xdr:nvSpPr>
      <xdr:spPr bwMode="auto">
        <a:xfrm>
          <a:off x="5600700" y="6489910"/>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248953</xdr:rowOff>
    </xdr:from>
    <xdr:to>
      <xdr:col>26</xdr:col>
      <xdr:colOff>50800</xdr:colOff>
      <xdr:row>34</xdr:row>
      <xdr:rowOff>275590</xdr:rowOff>
    </xdr:to>
    <xdr:cxnSp macro="">
      <xdr:nvCxnSpPr>
        <xdr:cNvPr id="111" name="直線コネクタ 110"/>
        <xdr:cNvCxnSpPr/>
      </xdr:nvCxnSpPr>
      <xdr:spPr bwMode="auto">
        <a:xfrm flipV="1">
          <a:off x="4305300" y="6516403"/>
          <a:ext cx="698500" cy="266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217094</xdr:rowOff>
    </xdr:from>
    <xdr:to>
      <xdr:col>26</xdr:col>
      <xdr:colOff>101600</xdr:colOff>
      <xdr:row>34</xdr:row>
      <xdr:rowOff>318694</xdr:rowOff>
    </xdr:to>
    <xdr:sp macro="" textlink="">
      <xdr:nvSpPr>
        <xdr:cNvPr id="112" name="フローチャート: 判断 111"/>
        <xdr:cNvSpPr/>
      </xdr:nvSpPr>
      <xdr:spPr bwMode="auto">
        <a:xfrm>
          <a:off x="4953000" y="648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303471</xdr:rowOff>
    </xdr:from>
    <xdr:ext cx="736600" cy="259045"/>
    <xdr:sp macro="" textlink="">
      <xdr:nvSpPr>
        <xdr:cNvPr id="113" name="テキスト ボックス 112"/>
        <xdr:cNvSpPr txBox="1"/>
      </xdr:nvSpPr>
      <xdr:spPr>
        <a:xfrm>
          <a:off x="4622800" y="6570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234518</xdr:rowOff>
    </xdr:from>
    <xdr:to>
      <xdr:col>22</xdr:col>
      <xdr:colOff>114300</xdr:colOff>
      <xdr:row>34</xdr:row>
      <xdr:rowOff>275590</xdr:rowOff>
    </xdr:to>
    <xdr:cxnSp macro="">
      <xdr:nvCxnSpPr>
        <xdr:cNvPr id="114" name="直線コネクタ 113"/>
        <xdr:cNvCxnSpPr/>
      </xdr:nvCxnSpPr>
      <xdr:spPr bwMode="auto">
        <a:xfrm>
          <a:off x="3606800" y="6501968"/>
          <a:ext cx="698500" cy="410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239202</xdr:rowOff>
    </xdr:from>
    <xdr:to>
      <xdr:col>22</xdr:col>
      <xdr:colOff>165100</xdr:colOff>
      <xdr:row>34</xdr:row>
      <xdr:rowOff>340802</xdr:rowOff>
    </xdr:to>
    <xdr:sp macro="" textlink="">
      <xdr:nvSpPr>
        <xdr:cNvPr id="115" name="フローチャート: 判断 114"/>
        <xdr:cNvSpPr/>
      </xdr:nvSpPr>
      <xdr:spPr bwMode="auto">
        <a:xfrm>
          <a:off x="4254500" y="65066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325579</xdr:rowOff>
    </xdr:from>
    <xdr:ext cx="762000" cy="259045"/>
    <xdr:sp macro="" textlink="">
      <xdr:nvSpPr>
        <xdr:cNvPr id="116" name="テキスト ボックス 115"/>
        <xdr:cNvSpPr txBox="1"/>
      </xdr:nvSpPr>
      <xdr:spPr>
        <a:xfrm>
          <a:off x="3924300" y="6593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219322</xdr:rowOff>
    </xdr:from>
    <xdr:to>
      <xdr:col>18</xdr:col>
      <xdr:colOff>177800</xdr:colOff>
      <xdr:row>34</xdr:row>
      <xdr:rowOff>234518</xdr:rowOff>
    </xdr:to>
    <xdr:cxnSp macro="">
      <xdr:nvCxnSpPr>
        <xdr:cNvPr id="117" name="直線コネクタ 116"/>
        <xdr:cNvCxnSpPr/>
      </xdr:nvCxnSpPr>
      <xdr:spPr bwMode="auto">
        <a:xfrm>
          <a:off x="2908300" y="6486772"/>
          <a:ext cx="698500" cy="151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259254</xdr:rowOff>
    </xdr:from>
    <xdr:to>
      <xdr:col>19</xdr:col>
      <xdr:colOff>38100</xdr:colOff>
      <xdr:row>35</xdr:row>
      <xdr:rowOff>17954</xdr:rowOff>
    </xdr:to>
    <xdr:sp macro="" textlink="">
      <xdr:nvSpPr>
        <xdr:cNvPr id="118" name="フローチャート: 判断 117"/>
        <xdr:cNvSpPr/>
      </xdr:nvSpPr>
      <xdr:spPr bwMode="auto">
        <a:xfrm>
          <a:off x="3556000" y="6526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2731</xdr:rowOff>
    </xdr:from>
    <xdr:ext cx="762000" cy="259045"/>
    <xdr:sp macro="" textlink="">
      <xdr:nvSpPr>
        <xdr:cNvPr id="119" name="テキスト ボックス 118"/>
        <xdr:cNvSpPr txBox="1"/>
      </xdr:nvSpPr>
      <xdr:spPr>
        <a:xfrm>
          <a:off x="3225800" y="661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240955</xdr:rowOff>
    </xdr:from>
    <xdr:to>
      <xdr:col>15</xdr:col>
      <xdr:colOff>101600</xdr:colOff>
      <xdr:row>34</xdr:row>
      <xdr:rowOff>342555</xdr:rowOff>
    </xdr:to>
    <xdr:sp macro="" textlink="">
      <xdr:nvSpPr>
        <xdr:cNvPr id="120" name="フローチャート: 判断 119"/>
        <xdr:cNvSpPr/>
      </xdr:nvSpPr>
      <xdr:spPr bwMode="auto">
        <a:xfrm>
          <a:off x="2857500" y="6508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327332</xdr:rowOff>
    </xdr:from>
    <xdr:ext cx="762000" cy="259045"/>
    <xdr:sp macro="" textlink="">
      <xdr:nvSpPr>
        <xdr:cNvPr id="121" name="テキスト ボックス 120"/>
        <xdr:cNvSpPr txBox="1"/>
      </xdr:nvSpPr>
      <xdr:spPr>
        <a:xfrm>
          <a:off x="2527300" y="6594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177524</xdr:rowOff>
    </xdr:from>
    <xdr:to>
      <xdr:col>29</xdr:col>
      <xdr:colOff>177800</xdr:colOff>
      <xdr:row>34</xdr:row>
      <xdr:rowOff>279124</xdr:rowOff>
    </xdr:to>
    <xdr:sp macro="" textlink="">
      <xdr:nvSpPr>
        <xdr:cNvPr id="127" name="楕円 126"/>
        <xdr:cNvSpPr/>
      </xdr:nvSpPr>
      <xdr:spPr bwMode="auto">
        <a:xfrm>
          <a:off x="5600700" y="6444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22601</xdr:rowOff>
    </xdr:from>
    <xdr:ext cx="762000" cy="259045"/>
    <xdr:sp macro="" textlink="">
      <xdr:nvSpPr>
        <xdr:cNvPr id="128" name="人口1人当たり決算額の推移該当値テキスト445"/>
        <xdr:cNvSpPr txBox="1"/>
      </xdr:nvSpPr>
      <xdr:spPr>
        <a:xfrm>
          <a:off x="5740400" y="629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198153</xdr:rowOff>
    </xdr:from>
    <xdr:to>
      <xdr:col>26</xdr:col>
      <xdr:colOff>101600</xdr:colOff>
      <xdr:row>34</xdr:row>
      <xdr:rowOff>299752</xdr:rowOff>
    </xdr:to>
    <xdr:sp macro="" textlink="">
      <xdr:nvSpPr>
        <xdr:cNvPr id="129" name="楕円 128"/>
        <xdr:cNvSpPr/>
      </xdr:nvSpPr>
      <xdr:spPr bwMode="auto">
        <a:xfrm>
          <a:off x="4953000" y="6465603"/>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309930</xdr:rowOff>
    </xdr:from>
    <xdr:ext cx="736600" cy="259045"/>
    <xdr:sp macro="" textlink="">
      <xdr:nvSpPr>
        <xdr:cNvPr id="130" name="テキスト ボックス 129"/>
        <xdr:cNvSpPr txBox="1"/>
      </xdr:nvSpPr>
      <xdr:spPr>
        <a:xfrm>
          <a:off x="4622800" y="6234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224790</xdr:rowOff>
    </xdr:from>
    <xdr:to>
      <xdr:col>22</xdr:col>
      <xdr:colOff>165100</xdr:colOff>
      <xdr:row>34</xdr:row>
      <xdr:rowOff>326390</xdr:rowOff>
    </xdr:to>
    <xdr:sp macro="" textlink="">
      <xdr:nvSpPr>
        <xdr:cNvPr id="131" name="楕円 130"/>
        <xdr:cNvSpPr/>
      </xdr:nvSpPr>
      <xdr:spPr bwMode="auto">
        <a:xfrm>
          <a:off x="4254500" y="6492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336567</xdr:rowOff>
    </xdr:from>
    <xdr:ext cx="762000" cy="259045"/>
    <xdr:sp macro="" textlink="">
      <xdr:nvSpPr>
        <xdr:cNvPr id="132" name="テキスト ボックス 131"/>
        <xdr:cNvSpPr txBox="1"/>
      </xdr:nvSpPr>
      <xdr:spPr>
        <a:xfrm>
          <a:off x="3924300" y="626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183718</xdr:rowOff>
    </xdr:from>
    <xdr:to>
      <xdr:col>19</xdr:col>
      <xdr:colOff>38100</xdr:colOff>
      <xdr:row>34</xdr:row>
      <xdr:rowOff>285318</xdr:rowOff>
    </xdr:to>
    <xdr:sp macro="" textlink="">
      <xdr:nvSpPr>
        <xdr:cNvPr id="133" name="楕円 132"/>
        <xdr:cNvSpPr/>
      </xdr:nvSpPr>
      <xdr:spPr bwMode="auto">
        <a:xfrm>
          <a:off x="3556000" y="64511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295495</xdr:rowOff>
    </xdr:from>
    <xdr:ext cx="762000" cy="259045"/>
    <xdr:sp macro="" textlink="">
      <xdr:nvSpPr>
        <xdr:cNvPr id="134" name="テキスト ボックス 133"/>
        <xdr:cNvSpPr txBox="1"/>
      </xdr:nvSpPr>
      <xdr:spPr>
        <a:xfrm>
          <a:off x="3225800" y="622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168522</xdr:rowOff>
    </xdr:from>
    <xdr:to>
      <xdr:col>15</xdr:col>
      <xdr:colOff>101600</xdr:colOff>
      <xdr:row>34</xdr:row>
      <xdr:rowOff>270121</xdr:rowOff>
    </xdr:to>
    <xdr:sp macro="" textlink="">
      <xdr:nvSpPr>
        <xdr:cNvPr id="135" name="楕円 134"/>
        <xdr:cNvSpPr/>
      </xdr:nvSpPr>
      <xdr:spPr bwMode="auto">
        <a:xfrm>
          <a:off x="2857500" y="6435972"/>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280299</xdr:rowOff>
    </xdr:from>
    <xdr:ext cx="762000" cy="259045"/>
    <xdr:sp macro="" textlink="">
      <xdr:nvSpPr>
        <xdr:cNvPr id="136" name="テキスト ボックス 135"/>
        <xdr:cNvSpPr txBox="1"/>
      </xdr:nvSpPr>
      <xdr:spPr>
        <a:xfrm>
          <a:off x="2527300" y="620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鹿児島県喜界町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7,097
7,054
56.82
7,470,082
6,841,341
358,164
3,752,937
6,655,534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86268</xdr:rowOff>
    </xdr:from>
    <xdr:to>
      <xdr:col>24</xdr:col>
      <xdr:colOff>62865</xdr:colOff>
      <xdr:row>38</xdr:row>
      <xdr:rowOff>99688</xdr:rowOff>
    </xdr:to>
    <xdr:cxnSp macro="">
      <xdr:nvCxnSpPr>
        <xdr:cNvPr id="56" name="直線コネクタ 55"/>
        <xdr:cNvCxnSpPr/>
      </xdr:nvCxnSpPr>
      <xdr:spPr>
        <a:xfrm flipV="1">
          <a:off x="4633595" y="5229768"/>
          <a:ext cx="1270" cy="1385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103515</xdr:rowOff>
    </xdr:from>
    <xdr:ext cx="534377" cy="259045"/>
    <xdr:sp macro="" textlink="">
      <xdr:nvSpPr>
        <xdr:cNvPr id="57" name="人件費最小値テキスト"/>
        <xdr:cNvSpPr txBox="1"/>
      </xdr:nvSpPr>
      <xdr:spPr>
        <a:xfrm>
          <a:off x="4686300" y="661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99688</xdr:rowOff>
    </xdr:from>
    <xdr:to>
      <xdr:col>24</xdr:col>
      <xdr:colOff>152400</xdr:colOff>
      <xdr:row>38</xdr:row>
      <xdr:rowOff>99688</xdr:rowOff>
    </xdr:to>
    <xdr:cxnSp macro="">
      <xdr:nvCxnSpPr>
        <xdr:cNvPr id="58" name="直線コネクタ 57"/>
        <xdr:cNvCxnSpPr/>
      </xdr:nvCxnSpPr>
      <xdr:spPr>
        <a:xfrm>
          <a:off x="4546600" y="6614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32945</xdr:rowOff>
    </xdr:from>
    <xdr:ext cx="599010" cy="259045"/>
    <xdr:sp macro="" textlink="">
      <xdr:nvSpPr>
        <xdr:cNvPr id="59" name="人件費最大値テキスト"/>
        <xdr:cNvSpPr txBox="1"/>
      </xdr:nvSpPr>
      <xdr:spPr>
        <a:xfrm>
          <a:off x="4686300" y="5004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86268</xdr:rowOff>
    </xdr:from>
    <xdr:to>
      <xdr:col>24</xdr:col>
      <xdr:colOff>152400</xdr:colOff>
      <xdr:row>30</xdr:row>
      <xdr:rowOff>86268</xdr:rowOff>
    </xdr:to>
    <xdr:cxnSp macro="">
      <xdr:nvCxnSpPr>
        <xdr:cNvPr id="60" name="直線コネクタ 59"/>
        <xdr:cNvCxnSpPr/>
      </xdr:nvCxnSpPr>
      <xdr:spPr>
        <a:xfrm>
          <a:off x="4546600" y="5229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103650</xdr:rowOff>
    </xdr:from>
    <xdr:to>
      <xdr:col>24</xdr:col>
      <xdr:colOff>63500</xdr:colOff>
      <xdr:row>34</xdr:row>
      <xdr:rowOff>127500</xdr:rowOff>
    </xdr:to>
    <xdr:cxnSp macro="">
      <xdr:nvCxnSpPr>
        <xdr:cNvPr id="61" name="直線コネクタ 60"/>
        <xdr:cNvCxnSpPr/>
      </xdr:nvCxnSpPr>
      <xdr:spPr>
        <a:xfrm flipV="1">
          <a:off x="3797300" y="5932950"/>
          <a:ext cx="838200" cy="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162904</xdr:rowOff>
    </xdr:from>
    <xdr:ext cx="599010" cy="259045"/>
    <xdr:sp macro="" textlink="">
      <xdr:nvSpPr>
        <xdr:cNvPr id="62" name="人件費平均値テキスト"/>
        <xdr:cNvSpPr txBox="1"/>
      </xdr:nvSpPr>
      <xdr:spPr>
        <a:xfrm>
          <a:off x="4686300" y="59922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13027</xdr:rowOff>
    </xdr:from>
    <xdr:to>
      <xdr:col>24</xdr:col>
      <xdr:colOff>114300</xdr:colOff>
      <xdr:row>35</xdr:row>
      <xdr:rowOff>114627</xdr:rowOff>
    </xdr:to>
    <xdr:sp macro="" textlink="">
      <xdr:nvSpPr>
        <xdr:cNvPr id="63" name="フローチャート: 判断 62"/>
        <xdr:cNvSpPr/>
      </xdr:nvSpPr>
      <xdr:spPr>
        <a:xfrm>
          <a:off x="4584700" y="6013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127500</xdr:rowOff>
    </xdr:from>
    <xdr:to>
      <xdr:col>19</xdr:col>
      <xdr:colOff>177800</xdr:colOff>
      <xdr:row>34</xdr:row>
      <xdr:rowOff>162080</xdr:rowOff>
    </xdr:to>
    <xdr:cxnSp macro="">
      <xdr:nvCxnSpPr>
        <xdr:cNvPr id="64" name="直線コネクタ 63"/>
        <xdr:cNvCxnSpPr/>
      </xdr:nvCxnSpPr>
      <xdr:spPr>
        <a:xfrm flipV="1">
          <a:off x="2908300" y="5956800"/>
          <a:ext cx="889000" cy="34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29022</xdr:rowOff>
    </xdr:from>
    <xdr:to>
      <xdr:col>20</xdr:col>
      <xdr:colOff>38100</xdr:colOff>
      <xdr:row>35</xdr:row>
      <xdr:rowOff>130622</xdr:rowOff>
    </xdr:to>
    <xdr:sp macro="" textlink="">
      <xdr:nvSpPr>
        <xdr:cNvPr id="65" name="フローチャート: 判断 64"/>
        <xdr:cNvSpPr/>
      </xdr:nvSpPr>
      <xdr:spPr>
        <a:xfrm>
          <a:off x="3746500" y="602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121749</xdr:rowOff>
    </xdr:from>
    <xdr:ext cx="599010" cy="259045"/>
    <xdr:sp macro="" textlink="">
      <xdr:nvSpPr>
        <xdr:cNvPr id="66" name="テキスト ボックス 65"/>
        <xdr:cNvSpPr txBox="1"/>
      </xdr:nvSpPr>
      <xdr:spPr>
        <a:xfrm>
          <a:off x="3497795" y="612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149858</xdr:rowOff>
    </xdr:from>
    <xdr:to>
      <xdr:col>15</xdr:col>
      <xdr:colOff>50800</xdr:colOff>
      <xdr:row>34</xdr:row>
      <xdr:rowOff>162080</xdr:rowOff>
    </xdr:to>
    <xdr:cxnSp macro="">
      <xdr:nvCxnSpPr>
        <xdr:cNvPr id="67" name="直線コネクタ 66"/>
        <xdr:cNvCxnSpPr/>
      </xdr:nvCxnSpPr>
      <xdr:spPr>
        <a:xfrm>
          <a:off x="2019300" y="5979158"/>
          <a:ext cx="889000" cy="1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34791</xdr:rowOff>
    </xdr:from>
    <xdr:to>
      <xdr:col>15</xdr:col>
      <xdr:colOff>101600</xdr:colOff>
      <xdr:row>35</xdr:row>
      <xdr:rowOff>136391</xdr:rowOff>
    </xdr:to>
    <xdr:sp macro="" textlink="">
      <xdr:nvSpPr>
        <xdr:cNvPr id="68" name="フローチャート: 判断 67"/>
        <xdr:cNvSpPr/>
      </xdr:nvSpPr>
      <xdr:spPr>
        <a:xfrm>
          <a:off x="28575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127518</xdr:rowOff>
    </xdr:from>
    <xdr:ext cx="599010" cy="259045"/>
    <xdr:sp macro="" textlink="">
      <xdr:nvSpPr>
        <xdr:cNvPr id="69" name="テキスト ボックス 68"/>
        <xdr:cNvSpPr txBox="1"/>
      </xdr:nvSpPr>
      <xdr:spPr>
        <a:xfrm>
          <a:off x="2608795" y="612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149858</xdr:rowOff>
    </xdr:from>
    <xdr:to>
      <xdr:col>10</xdr:col>
      <xdr:colOff>114300</xdr:colOff>
      <xdr:row>34</xdr:row>
      <xdr:rowOff>156075</xdr:rowOff>
    </xdr:to>
    <xdr:cxnSp macro="">
      <xdr:nvCxnSpPr>
        <xdr:cNvPr id="70" name="直線コネクタ 69"/>
        <xdr:cNvCxnSpPr/>
      </xdr:nvCxnSpPr>
      <xdr:spPr>
        <a:xfrm flipV="1">
          <a:off x="1130300" y="5979158"/>
          <a:ext cx="889000" cy="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42418</xdr:rowOff>
    </xdr:from>
    <xdr:to>
      <xdr:col>10</xdr:col>
      <xdr:colOff>165100</xdr:colOff>
      <xdr:row>35</xdr:row>
      <xdr:rowOff>144018</xdr:rowOff>
    </xdr:to>
    <xdr:sp macro="" textlink="">
      <xdr:nvSpPr>
        <xdr:cNvPr id="71" name="フローチャート: 判断 70"/>
        <xdr:cNvSpPr/>
      </xdr:nvSpPr>
      <xdr:spPr>
        <a:xfrm>
          <a:off x="1968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135145</xdr:rowOff>
    </xdr:from>
    <xdr:ext cx="599010" cy="259045"/>
    <xdr:sp macro="" textlink="">
      <xdr:nvSpPr>
        <xdr:cNvPr id="72" name="テキスト ボックス 71"/>
        <xdr:cNvSpPr txBox="1"/>
      </xdr:nvSpPr>
      <xdr:spPr>
        <a:xfrm>
          <a:off x="1719795" y="613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7496</xdr:rowOff>
    </xdr:from>
    <xdr:to>
      <xdr:col>6</xdr:col>
      <xdr:colOff>38100</xdr:colOff>
      <xdr:row>35</xdr:row>
      <xdr:rowOff>109096</xdr:rowOff>
    </xdr:to>
    <xdr:sp macro="" textlink="">
      <xdr:nvSpPr>
        <xdr:cNvPr id="73" name="フローチャート: 判断 72"/>
        <xdr:cNvSpPr/>
      </xdr:nvSpPr>
      <xdr:spPr>
        <a:xfrm>
          <a:off x="1079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100223</xdr:rowOff>
    </xdr:from>
    <xdr:ext cx="599010" cy="259045"/>
    <xdr:sp macro="" textlink="">
      <xdr:nvSpPr>
        <xdr:cNvPr id="74" name="テキスト ボックス 73"/>
        <xdr:cNvSpPr txBox="1"/>
      </xdr:nvSpPr>
      <xdr:spPr>
        <a:xfrm>
          <a:off x="830795" y="610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52850</xdr:rowOff>
    </xdr:from>
    <xdr:to>
      <xdr:col>24</xdr:col>
      <xdr:colOff>114300</xdr:colOff>
      <xdr:row>34</xdr:row>
      <xdr:rowOff>154450</xdr:rowOff>
    </xdr:to>
    <xdr:sp macro="" textlink="">
      <xdr:nvSpPr>
        <xdr:cNvPr id="80" name="楕円 79"/>
        <xdr:cNvSpPr/>
      </xdr:nvSpPr>
      <xdr:spPr>
        <a:xfrm>
          <a:off x="4584700" y="58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75727</xdr:rowOff>
    </xdr:from>
    <xdr:ext cx="599010" cy="259045"/>
    <xdr:sp macro="" textlink="">
      <xdr:nvSpPr>
        <xdr:cNvPr id="81" name="人件費該当値テキスト"/>
        <xdr:cNvSpPr txBox="1"/>
      </xdr:nvSpPr>
      <xdr:spPr>
        <a:xfrm>
          <a:off x="4686300" y="5733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76700</xdr:rowOff>
    </xdr:from>
    <xdr:to>
      <xdr:col>20</xdr:col>
      <xdr:colOff>38100</xdr:colOff>
      <xdr:row>35</xdr:row>
      <xdr:rowOff>6850</xdr:rowOff>
    </xdr:to>
    <xdr:sp macro="" textlink="">
      <xdr:nvSpPr>
        <xdr:cNvPr id="82" name="楕円 81"/>
        <xdr:cNvSpPr/>
      </xdr:nvSpPr>
      <xdr:spPr>
        <a:xfrm>
          <a:off x="3746500" y="5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23377</xdr:rowOff>
    </xdr:from>
    <xdr:ext cx="599010" cy="259045"/>
    <xdr:sp macro="" textlink="">
      <xdr:nvSpPr>
        <xdr:cNvPr id="83" name="テキスト ボックス 82"/>
        <xdr:cNvSpPr txBox="1"/>
      </xdr:nvSpPr>
      <xdr:spPr>
        <a:xfrm>
          <a:off x="3497795" y="5681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111280</xdr:rowOff>
    </xdr:from>
    <xdr:to>
      <xdr:col>15</xdr:col>
      <xdr:colOff>101600</xdr:colOff>
      <xdr:row>35</xdr:row>
      <xdr:rowOff>41430</xdr:rowOff>
    </xdr:to>
    <xdr:sp macro="" textlink="">
      <xdr:nvSpPr>
        <xdr:cNvPr id="84" name="楕円 83"/>
        <xdr:cNvSpPr/>
      </xdr:nvSpPr>
      <xdr:spPr>
        <a:xfrm>
          <a:off x="2857500" y="594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57957</xdr:rowOff>
    </xdr:from>
    <xdr:ext cx="599010" cy="259045"/>
    <xdr:sp macro="" textlink="">
      <xdr:nvSpPr>
        <xdr:cNvPr id="85" name="テキスト ボックス 84"/>
        <xdr:cNvSpPr txBox="1"/>
      </xdr:nvSpPr>
      <xdr:spPr>
        <a:xfrm>
          <a:off x="2608795" y="571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99058</xdr:rowOff>
    </xdr:from>
    <xdr:to>
      <xdr:col>10</xdr:col>
      <xdr:colOff>165100</xdr:colOff>
      <xdr:row>35</xdr:row>
      <xdr:rowOff>29208</xdr:rowOff>
    </xdr:to>
    <xdr:sp macro="" textlink="">
      <xdr:nvSpPr>
        <xdr:cNvPr id="86" name="楕円 85"/>
        <xdr:cNvSpPr/>
      </xdr:nvSpPr>
      <xdr:spPr>
        <a:xfrm>
          <a:off x="1968500" y="592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45735</xdr:rowOff>
    </xdr:from>
    <xdr:ext cx="599010" cy="259045"/>
    <xdr:sp macro="" textlink="">
      <xdr:nvSpPr>
        <xdr:cNvPr id="87" name="テキスト ボックス 86"/>
        <xdr:cNvSpPr txBox="1"/>
      </xdr:nvSpPr>
      <xdr:spPr>
        <a:xfrm>
          <a:off x="1719795" y="5703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105275</xdr:rowOff>
    </xdr:from>
    <xdr:to>
      <xdr:col>6</xdr:col>
      <xdr:colOff>38100</xdr:colOff>
      <xdr:row>35</xdr:row>
      <xdr:rowOff>35425</xdr:rowOff>
    </xdr:to>
    <xdr:sp macro="" textlink="">
      <xdr:nvSpPr>
        <xdr:cNvPr id="88" name="楕円 87"/>
        <xdr:cNvSpPr/>
      </xdr:nvSpPr>
      <xdr:spPr>
        <a:xfrm>
          <a:off x="1079500" y="593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51952</xdr:rowOff>
    </xdr:from>
    <xdr:ext cx="599010" cy="259045"/>
    <xdr:sp macro="" textlink="">
      <xdr:nvSpPr>
        <xdr:cNvPr id="89" name="テキスト ボックス 88"/>
        <xdr:cNvSpPr txBox="1"/>
      </xdr:nvSpPr>
      <xdr:spPr>
        <a:xfrm>
          <a:off x="830795" y="5709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115020</xdr:rowOff>
    </xdr:from>
    <xdr:to>
      <xdr:col>24</xdr:col>
      <xdr:colOff>62865</xdr:colOff>
      <xdr:row>57</xdr:row>
      <xdr:rowOff>28591</xdr:rowOff>
    </xdr:to>
    <xdr:cxnSp macro="">
      <xdr:nvCxnSpPr>
        <xdr:cNvPr id="111" name="直線コネクタ 110"/>
        <xdr:cNvCxnSpPr/>
      </xdr:nvCxnSpPr>
      <xdr:spPr>
        <a:xfrm flipV="1">
          <a:off x="4633595" y="8858970"/>
          <a:ext cx="1270" cy="94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32418</xdr:rowOff>
    </xdr:from>
    <xdr:ext cx="534377" cy="259045"/>
    <xdr:sp macro="" textlink="">
      <xdr:nvSpPr>
        <xdr:cNvPr id="112" name="物件費最小値テキスト"/>
        <xdr:cNvSpPr txBox="1"/>
      </xdr:nvSpPr>
      <xdr:spPr>
        <a:xfrm>
          <a:off x="4686300" y="980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28591</xdr:rowOff>
    </xdr:from>
    <xdr:to>
      <xdr:col>24</xdr:col>
      <xdr:colOff>152400</xdr:colOff>
      <xdr:row>57</xdr:row>
      <xdr:rowOff>28591</xdr:rowOff>
    </xdr:to>
    <xdr:cxnSp macro="">
      <xdr:nvCxnSpPr>
        <xdr:cNvPr id="113" name="直線コネクタ 112"/>
        <xdr:cNvCxnSpPr/>
      </xdr:nvCxnSpPr>
      <xdr:spPr>
        <a:xfrm>
          <a:off x="4546600" y="9801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61697</xdr:rowOff>
    </xdr:from>
    <xdr:ext cx="599010" cy="259045"/>
    <xdr:sp macro="" textlink="">
      <xdr:nvSpPr>
        <xdr:cNvPr id="114" name="物件費最大値テキスト"/>
        <xdr:cNvSpPr txBox="1"/>
      </xdr:nvSpPr>
      <xdr:spPr>
        <a:xfrm>
          <a:off x="4686300" y="8634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115020</xdr:rowOff>
    </xdr:from>
    <xdr:to>
      <xdr:col>24</xdr:col>
      <xdr:colOff>152400</xdr:colOff>
      <xdr:row>51</xdr:row>
      <xdr:rowOff>115020</xdr:rowOff>
    </xdr:to>
    <xdr:cxnSp macro="">
      <xdr:nvCxnSpPr>
        <xdr:cNvPr id="115" name="直線コネクタ 114"/>
        <xdr:cNvCxnSpPr/>
      </xdr:nvCxnSpPr>
      <xdr:spPr>
        <a:xfrm>
          <a:off x="4546600" y="885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147756</xdr:rowOff>
    </xdr:from>
    <xdr:to>
      <xdr:col>24</xdr:col>
      <xdr:colOff>63500</xdr:colOff>
      <xdr:row>54</xdr:row>
      <xdr:rowOff>149992</xdr:rowOff>
    </xdr:to>
    <xdr:cxnSp macro="">
      <xdr:nvCxnSpPr>
        <xdr:cNvPr id="116" name="直線コネクタ 115"/>
        <xdr:cNvCxnSpPr/>
      </xdr:nvCxnSpPr>
      <xdr:spPr>
        <a:xfrm>
          <a:off x="3797300" y="9406056"/>
          <a:ext cx="838200" cy="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98476</xdr:rowOff>
    </xdr:from>
    <xdr:ext cx="599010" cy="259045"/>
    <xdr:sp macro="" textlink="">
      <xdr:nvSpPr>
        <xdr:cNvPr id="117" name="物件費平均値テキスト"/>
        <xdr:cNvSpPr txBox="1"/>
      </xdr:nvSpPr>
      <xdr:spPr>
        <a:xfrm>
          <a:off x="4686300" y="9356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120049</xdr:rowOff>
    </xdr:from>
    <xdr:to>
      <xdr:col>24</xdr:col>
      <xdr:colOff>114300</xdr:colOff>
      <xdr:row>55</xdr:row>
      <xdr:rowOff>50199</xdr:rowOff>
    </xdr:to>
    <xdr:sp macro="" textlink="">
      <xdr:nvSpPr>
        <xdr:cNvPr id="118" name="フローチャート: 判断 117"/>
        <xdr:cNvSpPr/>
      </xdr:nvSpPr>
      <xdr:spPr>
        <a:xfrm>
          <a:off x="4584700" y="937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147756</xdr:rowOff>
    </xdr:from>
    <xdr:to>
      <xdr:col>19</xdr:col>
      <xdr:colOff>177800</xdr:colOff>
      <xdr:row>54</xdr:row>
      <xdr:rowOff>165907</xdr:rowOff>
    </xdr:to>
    <xdr:cxnSp macro="">
      <xdr:nvCxnSpPr>
        <xdr:cNvPr id="119" name="直線コネクタ 118"/>
        <xdr:cNvCxnSpPr/>
      </xdr:nvCxnSpPr>
      <xdr:spPr>
        <a:xfrm flipV="1">
          <a:off x="2908300" y="9406056"/>
          <a:ext cx="889000" cy="1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136065</xdr:rowOff>
    </xdr:from>
    <xdr:to>
      <xdr:col>20</xdr:col>
      <xdr:colOff>38100</xdr:colOff>
      <xdr:row>55</xdr:row>
      <xdr:rowOff>66215</xdr:rowOff>
    </xdr:to>
    <xdr:sp macro="" textlink="">
      <xdr:nvSpPr>
        <xdr:cNvPr id="120" name="フローチャート: 判断 119"/>
        <xdr:cNvSpPr/>
      </xdr:nvSpPr>
      <xdr:spPr>
        <a:xfrm>
          <a:off x="3746500" y="939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57342</xdr:rowOff>
    </xdr:from>
    <xdr:ext cx="599010" cy="259045"/>
    <xdr:sp macro="" textlink="">
      <xdr:nvSpPr>
        <xdr:cNvPr id="121" name="テキスト ボックス 120"/>
        <xdr:cNvSpPr txBox="1"/>
      </xdr:nvSpPr>
      <xdr:spPr>
        <a:xfrm>
          <a:off x="3497795" y="948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165907</xdr:rowOff>
    </xdr:from>
    <xdr:to>
      <xdr:col>15</xdr:col>
      <xdr:colOff>50800</xdr:colOff>
      <xdr:row>54</xdr:row>
      <xdr:rowOff>167567</xdr:rowOff>
    </xdr:to>
    <xdr:cxnSp macro="">
      <xdr:nvCxnSpPr>
        <xdr:cNvPr id="122" name="直線コネクタ 121"/>
        <xdr:cNvCxnSpPr/>
      </xdr:nvCxnSpPr>
      <xdr:spPr>
        <a:xfrm flipV="1">
          <a:off x="2019300" y="9424207"/>
          <a:ext cx="889000" cy="1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697</xdr:rowOff>
    </xdr:from>
    <xdr:to>
      <xdr:col>15</xdr:col>
      <xdr:colOff>101600</xdr:colOff>
      <xdr:row>55</xdr:row>
      <xdr:rowOff>102297</xdr:rowOff>
    </xdr:to>
    <xdr:sp macro="" textlink="">
      <xdr:nvSpPr>
        <xdr:cNvPr id="123" name="フローチャート: 判断 122"/>
        <xdr:cNvSpPr/>
      </xdr:nvSpPr>
      <xdr:spPr>
        <a:xfrm>
          <a:off x="2857500" y="943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93424</xdr:rowOff>
    </xdr:from>
    <xdr:ext cx="599010" cy="259045"/>
    <xdr:sp macro="" textlink="">
      <xdr:nvSpPr>
        <xdr:cNvPr id="124" name="テキスト ボックス 123"/>
        <xdr:cNvSpPr txBox="1"/>
      </xdr:nvSpPr>
      <xdr:spPr>
        <a:xfrm>
          <a:off x="2608795" y="9523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167567</xdr:rowOff>
    </xdr:from>
    <xdr:to>
      <xdr:col>10</xdr:col>
      <xdr:colOff>114300</xdr:colOff>
      <xdr:row>55</xdr:row>
      <xdr:rowOff>88777</xdr:rowOff>
    </xdr:to>
    <xdr:cxnSp macro="">
      <xdr:nvCxnSpPr>
        <xdr:cNvPr id="125" name="直線コネクタ 124"/>
        <xdr:cNvCxnSpPr/>
      </xdr:nvCxnSpPr>
      <xdr:spPr>
        <a:xfrm flipV="1">
          <a:off x="1130300" y="9425867"/>
          <a:ext cx="889000" cy="92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37844</xdr:rowOff>
    </xdr:from>
    <xdr:to>
      <xdr:col>10</xdr:col>
      <xdr:colOff>165100</xdr:colOff>
      <xdr:row>55</xdr:row>
      <xdr:rowOff>139444</xdr:rowOff>
    </xdr:to>
    <xdr:sp macro="" textlink="">
      <xdr:nvSpPr>
        <xdr:cNvPr id="126" name="フローチャート: 判断 125"/>
        <xdr:cNvSpPr/>
      </xdr:nvSpPr>
      <xdr:spPr>
        <a:xfrm>
          <a:off x="1968500" y="94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130571</xdr:rowOff>
    </xdr:from>
    <xdr:ext cx="599010" cy="259045"/>
    <xdr:sp macro="" textlink="">
      <xdr:nvSpPr>
        <xdr:cNvPr id="127" name="テキスト ボックス 126"/>
        <xdr:cNvSpPr txBox="1"/>
      </xdr:nvSpPr>
      <xdr:spPr>
        <a:xfrm>
          <a:off x="1719795" y="9560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46120</xdr:rowOff>
    </xdr:from>
    <xdr:to>
      <xdr:col>6</xdr:col>
      <xdr:colOff>38100</xdr:colOff>
      <xdr:row>55</xdr:row>
      <xdr:rowOff>147720</xdr:rowOff>
    </xdr:to>
    <xdr:sp macro="" textlink="">
      <xdr:nvSpPr>
        <xdr:cNvPr id="128" name="フローチャート: 判断 127"/>
        <xdr:cNvSpPr/>
      </xdr:nvSpPr>
      <xdr:spPr>
        <a:xfrm>
          <a:off x="1079500" y="9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138847</xdr:rowOff>
    </xdr:from>
    <xdr:ext cx="599010" cy="259045"/>
    <xdr:sp macro="" textlink="">
      <xdr:nvSpPr>
        <xdr:cNvPr id="129" name="テキスト ボックス 128"/>
        <xdr:cNvSpPr txBox="1"/>
      </xdr:nvSpPr>
      <xdr:spPr>
        <a:xfrm>
          <a:off x="830795" y="9568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99192</xdr:rowOff>
    </xdr:from>
    <xdr:to>
      <xdr:col>24</xdr:col>
      <xdr:colOff>114300</xdr:colOff>
      <xdr:row>55</xdr:row>
      <xdr:rowOff>29342</xdr:rowOff>
    </xdr:to>
    <xdr:sp macro="" textlink="">
      <xdr:nvSpPr>
        <xdr:cNvPr id="135" name="楕円 134"/>
        <xdr:cNvSpPr/>
      </xdr:nvSpPr>
      <xdr:spPr>
        <a:xfrm>
          <a:off x="4584700" y="935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122069</xdr:rowOff>
    </xdr:from>
    <xdr:ext cx="599010" cy="259045"/>
    <xdr:sp macro="" textlink="">
      <xdr:nvSpPr>
        <xdr:cNvPr id="136" name="物件費該当値テキスト"/>
        <xdr:cNvSpPr txBox="1"/>
      </xdr:nvSpPr>
      <xdr:spPr>
        <a:xfrm>
          <a:off x="4686300" y="9208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96956</xdr:rowOff>
    </xdr:from>
    <xdr:to>
      <xdr:col>20</xdr:col>
      <xdr:colOff>38100</xdr:colOff>
      <xdr:row>55</xdr:row>
      <xdr:rowOff>27106</xdr:rowOff>
    </xdr:to>
    <xdr:sp macro="" textlink="">
      <xdr:nvSpPr>
        <xdr:cNvPr id="137" name="楕円 136"/>
        <xdr:cNvSpPr/>
      </xdr:nvSpPr>
      <xdr:spPr>
        <a:xfrm>
          <a:off x="3746500" y="935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43633</xdr:rowOff>
    </xdr:from>
    <xdr:ext cx="599010" cy="259045"/>
    <xdr:sp macro="" textlink="">
      <xdr:nvSpPr>
        <xdr:cNvPr id="138" name="テキスト ボックス 137"/>
        <xdr:cNvSpPr txBox="1"/>
      </xdr:nvSpPr>
      <xdr:spPr>
        <a:xfrm>
          <a:off x="3497795" y="913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115107</xdr:rowOff>
    </xdr:from>
    <xdr:to>
      <xdr:col>15</xdr:col>
      <xdr:colOff>101600</xdr:colOff>
      <xdr:row>55</xdr:row>
      <xdr:rowOff>45257</xdr:rowOff>
    </xdr:to>
    <xdr:sp macro="" textlink="">
      <xdr:nvSpPr>
        <xdr:cNvPr id="139" name="楕円 138"/>
        <xdr:cNvSpPr/>
      </xdr:nvSpPr>
      <xdr:spPr>
        <a:xfrm>
          <a:off x="2857500" y="937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61784</xdr:rowOff>
    </xdr:from>
    <xdr:ext cx="599010" cy="259045"/>
    <xdr:sp macro="" textlink="">
      <xdr:nvSpPr>
        <xdr:cNvPr id="140" name="テキスト ボックス 139"/>
        <xdr:cNvSpPr txBox="1"/>
      </xdr:nvSpPr>
      <xdr:spPr>
        <a:xfrm>
          <a:off x="2608795" y="914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116767</xdr:rowOff>
    </xdr:from>
    <xdr:to>
      <xdr:col>10</xdr:col>
      <xdr:colOff>165100</xdr:colOff>
      <xdr:row>55</xdr:row>
      <xdr:rowOff>46917</xdr:rowOff>
    </xdr:to>
    <xdr:sp macro="" textlink="">
      <xdr:nvSpPr>
        <xdr:cNvPr id="141" name="楕円 140"/>
        <xdr:cNvSpPr/>
      </xdr:nvSpPr>
      <xdr:spPr>
        <a:xfrm>
          <a:off x="1968500" y="937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63444</xdr:rowOff>
    </xdr:from>
    <xdr:ext cx="599010" cy="259045"/>
    <xdr:sp macro="" textlink="">
      <xdr:nvSpPr>
        <xdr:cNvPr id="142" name="テキスト ボックス 141"/>
        <xdr:cNvSpPr txBox="1"/>
      </xdr:nvSpPr>
      <xdr:spPr>
        <a:xfrm>
          <a:off x="1719795" y="9150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37977</xdr:rowOff>
    </xdr:from>
    <xdr:to>
      <xdr:col>6</xdr:col>
      <xdr:colOff>38100</xdr:colOff>
      <xdr:row>55</xdr:row>
      <xdr:rowOff>139577</xdr:rowOff>
    </xdr:to>
    <xdr:sp macro="" textlink="">
      <xdr:nvSpPr>
        <xdr:cNvPr id="143" name="楕円 142"/>
        <xdr:cNvSpPr/>
      </xdr:nvSpPr>
      <xdr:spPr>
        <a:xfrm>
          <a:off x="1079500" y="946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156104</xdr:rowOff>
    </xdr:from>
    <xdr:ext cx="599010" cy="259045"/>
    <xdr:sp macro="" textlink="">
      <xdr:nvSpPr>
        <xdr:cNvPr id="144" name="テキスト ボックス 143"/>
        <xdr:cNvSpPr txBox="1"/>
      </xdr:nvSpPr>
      <xdr:spPr>
        <a:xfrm>
          <a:off x="830795" y="9242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24829</xdr:rowOff>
    </xdr:from>
    <xdr:to>
      <xdr:col>24</xdr:col>
      <xdr:colOff>62865</xdr:colOff>
      <xdr:row>78</xdr:row>
      <xdr:rowOff>128956</xdr:rowOff>
    </xdr:to>
    <xdr:cxnSp macro="">
      <xdr:nvCxnSpPr>
        <xdr:cNvPr id="166" name="直線コネクタ 165"/>
        <xdr:cNvCxnSpPr/>
      </xdr:nvCxnSpPr>
      <xdr:spPr>
        <a:xfrm flipV="1">
          <a:off x="4633595" y="12197779"/>
          <a:ext cx="1270" cy="130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132783</xdr:rowOff>
    </xdr:from>
    <xdr:ext cx="378565" cy="259045"/>
    <xdr:sp macro="" textlink="">
      <xdr:nvSpPr>
        <xdr:cNvPr id="167" name="維持補修費最小値テキスト"/>
        <xdr:cNvSpPr txBox="1"/>
      </xdr:nvSpPr>
      <xdr:spPr>
        <a:xfrm>
          <a:off x="4686300" y="13505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128956</xdr:rowOff>
    </xdr:from>
    <xdr:to>
      <xdr:col>24</xdr:col>
      <xdr:colOff>152400</xdr:colOff>
      <xdr:row>78</xdr:row>
      <xdr:rowOff>128956</xdr:rowOff>
    </xdr:to>
    <xdr:cxnSp macro="">
      <xdr:nvCxnSpPr>
        <xdr:cNvPr id="168" name="直線コネクタ 167"/>
        <xdr:cNvCxnSpPr/>
      </xdr:nvCxnSpPr>
      <xdr:spPr>
        <a:xfrm>
          <a:off x="4546600" y="1350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142956</xdr:rowOff>
    </xdr:from>
    <xdr:ext cx="534377" cy="259045"/>
    <xdr:sp macro="" textlink="">
      <xdr:nvSpPr>
        <xdr:cNvPr id="169" name="維持補修費最大値テキスト"/>
        <xdr:cNvSpPr txBox="1"/>
      </xdr:nvSpPr>
      <xdr:spPr>
        <a:xfrm>
          <a:off x="4686300" y="1197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24829</xdr:rowOff>
    </xdr:from>
    <xdr:to>
      <xdr:col>24</xdr:col>
      <xdr:colOff>152400</xdr:colOff>
      <xdr:row>71</xdr:row>
      <xdr:rowOff>24829</xdr:rowOff>
    </xdr:to>
    <xdr:cxnSp macro="">
      <xdr:nvCxnSpPr>
        <xdr:cNvPr id="170" name="直線コネクタ 169"/>
        <xdr:cNvCxnSpPr/>
      </xdr:nvCxnSpPr>
      <xdr:spPr>
        <a:xfrm>
          <a:off x="4546600" y="12197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125368</xdr:rowOff>
    </xdr:from>
    <xdr:to>
      <xdr:col>24</xdr:col>
      <xdr:colOff>63500</xdr:colOff>
      <xdr:row>78</xdr:row>
      <xdr:rowOff>128956</xdr:rowOff>
    </xdr:to>
    <xdr:cxnSp macro="">
      <xdr:nvCxnSpPr>
        <xdr:cNvPr id="171" name="直線コネクタ 170"/>
        <xdr:cNvCxnSpPr/>
      </xdr:nvCxnSpPr>
      <xdr:spPr>
        <a:xfrm>
          <a:off x="3797300" y="13498468"/>
          <a:ext cx="838200" cy="3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89214</xdr:rowOff>
    </xdr:from>
    <xdr:ext cx="534377" cy="259045"/>
    <xdr:sp macro="" textlink="">
      <xdr:nvSpPr>
        <xdr:cNvPr id="172" name="維持補修費平均値テキスト"/>
        <xdr:cNvSpPr txBox="1"/>
      </xdr:nvSpPr>
      <xdr:spPr>
        <a:xfrm>
          <a:off x="4686300" y="12947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66337</xdr:rowOff>
    </xdr:from>
    <xdr:to>
      <xdr:col>24</xdr:col>
      <xdr:colOff>114300</xdr:colOff>
      <xdr:row>76</xdr:row>
      <xdr:rowOff>167937</xdr:rowOff>
    </xdr:to>
    <xdr:sp macro="" textlink="">
      <xdr:nvSpPr>
        <xdr:cNvPr id="173" name="フローチャート: 判断 172"/>
        <xdr:cNvSpPr/>
      </xdr:nvSpPr>
      <xdr:spPr>
        <a:xfrm>
          <a:off x="45847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125368</xdr:rowOff>
    </xdr:from>
    <xdr:to>
      <xdr:col>19</xdr:col>
      <xdr:colOff>177800</xdr:colOff>
      <xdr:row>78</xdr:row>
      <xdr:rowOff>132865</xdr:rowOff>
    </xdr:to>
    <xdr:cxnSp macro="">
      <xdr:nvCxnSpPr>
        <xdr:cNvPr id="174" name="直線コネクタ 173"/>
        <xdr:cNvCxnSpPr/>
      </xdr:nvCxnSpPr>
      <xdr:spPr>
        <a:xfrm flipV="1">
          <a:off x="2908300" y="13498468"/>
          <a:ext cx="889000" cy="7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73400</xdr:rowOff>
    </xdr:from>
    <xdr:to>
      <xdr:col>20</xdr:col>
      <xdr:colOff>38100</xdr:colOff>
      <xdr:row>77</xdr:row>
      <xdr:rowOff>3550</xdr:rowOff>
    </xdr:to>
    <xdr:sp macro="" textlink="">
      <xdr:nvSpPr>
        <xdr:cNvPr id="175" name="フローチャート: 判断 174"/>
        <xdr:cNvSpPr/>
      </xdr:nvSpPr>
      <xdr:spPr>
        <a:xfrm>
          <a:off x="3746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20078</xdr:rowOff>
    </xdr:from>
    <xdr:ext cx="534377" cy="259045"/>
    <xdr:sp macro="" textlink="">
      <xdr:nvSpPr>
        <xdr:cNvPr id="176" name="テキスト ボックス 175"/>
        <xdr:cNvSpPr txBox="1"/>
      </xdr:nvSpPr>
      <xdr:spPr>
        <a:xfrm>
          <a:off x="3530111" y="1287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132454</xdr:rowOff>
    </xdr:from>
    <xdr:to>
      <xdr:col>15</xdr:col>
      <xdr:colOff>50800</xdr:colOff>
      <xdr:row>78</xdr:row>
      <xdr:rowOff>132865</xdr:rowOff>
    </xdr:to>
    <xdr:cxnSp macro="">
      <xdr:nvCxnSpPr>
        <xdr:cNvPr id="177" name="直線コネクタ 176"/>
        <xdr:cNvCxnSpPr/>
      </xdr:nvCxnSpPr>
      <xdr:spPr>
        <a:xfrm>
          <a:off x="2019300" y="13505554"/>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91232</xdr:rowOff>
    </xdr:from>
    <xdr:to>
      <xdr:col>15</xdr:col>
      <xdr:colOff>101600</xdr:colOff>
      <xdr:row>77</xdr:row>
      <xdr:rowOff>21382</xdr:rowOff>
    </xdr:to>
    <xdr:sp macro="" textlink="">
      <xdr:nvSpPr>
        <xdr:cNvPr id="178" name="フローチャート: 判断 177"/>
        <xdr:cNvSpPr/>
      </xdr:nvSpPr>
      <xdr:spPr>
        <a:xfrm>
          <a:off x="28575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37909</xdr:rowOff>
    </xdr:from>
    <xdr:ext cx="534377" cy="259045"/>
    <xdr:sp macro="" textlink="">
      <xdr:nvSpPr>
        <xdr:cNvPr id="179" name="テキスト ボックス 178"/>
        <xdr:cNvSpPr txBox="1"/>
      </xdr:nvSpPr>
      <xdr:spPr>
        <a:xfrm>
          <a:off x="2641111" y="1289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129276</xdr:rowOff>
    </xdr:from>
    <xdr:to>
      <xdr:col>10</xdr:col>
      <xdr:colOff>114300</xdr:colOff>
      <xdr:row>78</xdr:row>
      <xdr:rowOff>132454</xdr:rowOff>
    </xdr:to>
    <xdr:cxnSp macro="">
      <xdr:nvCxnSpPr>
        <xdr:cNvPr id="180" name="直線コネクタ 179"/>
        <xdr:cNvCxnSpPr/>
      </xdr:nvCxnSpPr>
      <xdr:spPr>
        <a:xfrm>
          <a:off x="1130300" y="13502376"/>
          <a:ext cx="889000" cy="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101130</xdr:rowOff>
    </xdr:from>
    <xdr:to>
      <xdr:col>10</xdr:col>
      <xdr:colOff>165100</xdr:colOff>
      <xdr:row>77</xdr:row>
      <xdr:rowOff>31280</xdr:rowOff>
    </xdr:to>
    <xdr:sp macro="" textlink="">
      <xdr:nvSpPr>
        <xdr:cNvPr id="181" name="フローチャート: 判断 180"/>
        <xdr:cNvSpPr/>
      </xdr:nvSpPr>
      <xdr:spPr>
        <a:xfrm>
          <a:off x="1968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47807</xdr:rowOff>
    </xdr:from>
    <xdr:ext cx="534377" cy="259045"/>
    <xdr:sp macro="" textlink="">
      <xdr:nvSpPr>
        <xdr:cNvPr id="182" name="テキスト ボックス 181"/>
        <xdr:cNvSpPr txBox="1"/>
      </xdr:nvSpPr>
      <xdr:spPr>
        <a:xfrm>
          <a:off x="1752111" y="1290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59799</xdr:rowOff>
    </xdr:from>
    <xdr:to>
      <xdr:col>6</xdr:col>
      <xdr:colOff>38100</xdr:colOff>
      <xdr:row>76</xdr:row>
      <xdr:rowOff>161399</xdr:rowOff>
    </xdr:to>
    <xdr:sp macro="" textlink="">
      <xdr:nvSpPr>
        <xdr:cNvPr id="183" name="フローチャート: 判断 182"/>
        <xdr:cNvSpPr/>
      </xdr:nvSpPr>
      <xdr:spPr>
        <a:xfrm>
          <a:off x="1079500" y="130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6476</xdr:rowOff>
    </xdr:from>
    <xdr:ext cx="534377" cy="259045"/>
    <xdr:sp macro="" textlink="">
      <xdr:nvSpPr>
        <xdr:cNvPr id="184" name="テキスト ボックス 183"/>
        <xdr:cNvSpPr txBox="1"/>
      </xdr:nvSpPr>
      <xdr:spPr>
        <a:xfrm>
          <a:off x="863111" y="1286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78156</xdr:rowOff>
    </xdr:from>
    <xdr:to>
      <xdr:col>24</xdr:col>
      <xdr:colOff>114300</xdr:colOff>
      <xdr:row>79</xdr:row>
      <xdr:rowOff>8306</xdr:rowOff>
    </xdr:to>
    <xdr:sp macro="" textlink="">
      <xdr:nvSpPr>
        <xdr:cNvPr id="190" name="楕円 189"/>
        <xdr:cNvSpPr/>
      </xdr:nvSpPr>
      <xdr:spPr>
        <a:xfrm>
          <a:off x="4584700" y="1345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164533</xdr:rowOff>
    </xdr:from>
    <xdr:ext cx="378565" cy="259045"/>
    <xdr:sp macro="" textlink="">
      <xdr:nvSpPr>
        <xdr:cNvPr id="191" name="維持補修費該当値テキスト"/>
        <xdr:cNvSpPr txBox="1"/>
      </xdr:nvSpPr>
      <xdr:spPr>
        <a:xfrm>
          <a:off x="4686300" y="13366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74568</xdr:rowOff>
    </xdr:from>
    <xdr:to>
      <xdr:col>20</xdr:col>
      <xdr:colOff>38100</xdr:colOff>
      <xdr:row>79</xdr:row>
      <xdr:rowOff>4718</xdr:rowOff>
    </xdr:to>
    <xdr:sp macro="" textlink="">
      <xdr:nvSpPr>
        <xdr:cNvPr id="192" name="楕円 191"/>
        <xdr:cNvSpPr/>
      </xdr:nvSpPr>
      <xdr:spPr>
        <a:xfrm>
          <a:off x="3746500" y="1344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167295</xdr:rowOff>
    </xdr:from>
    <xdr:ext cx="378565" cy="259045"/>
    <xdr:sp macro="" textlink="">
      <xdr:nvSpPr>
        <xdr:cNvPr id="193" name="テキスト ボックス 192"/>
        <xdr:cNvSpPr txBox="1"/>
      </xdr:nvSpPr>
      <xdr:spPr>
        <a:xfrm>
          <a:off x="3608017" y="13540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82065</xdr:rowOff>
    </xdr:from>
    <xdr:to>
      <xdr:col>15</xdr:col>
      <xdr:colOff>101600</xdr:colOff>
      <xdr:row>79</xdr:row>
      <xdr:rowOff>12215</xdr:rowOff>
    </xdr:to>
    <xdr:sp macro="" textlink="">
      <xdr:nvSpPr>
        <xdr:cNvPr id="194" name="楕円 193"/>
        <xdr:cNvSpPr/>
      </xdr:nvSpPr>
      <xdr:spPr>
        <a:xfrm>
          <a:off x="2857500" y="1345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3342</xdr:rowOff>
    </xdr:from>
    <xdr:ext cx="378565" cy="259045"/>
    <xdr:sp macro="" textlink="">
      <xdr:nvSpPr>
        <xdr:cNvPr id="195" name="テキスト ボックス 194"/>
        <xdr:cNvSpPr txBox="1"/>
      </xdr:nvSpPr>
      <xdr:spPr>
        <a:xfrm>
          <a:off x="2719017" y="135478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81654</xdr:rowOff>
    </xdr:from>
    <xdr:to>
      <xdr:col>10</xdr:col>
      <xdr:colOff>165100</xdr:colOff>
      <xdr:row>79</xdr:row>
      <xdr:rowOff>11804</xdr:rowOff>
    </xdr:to>
    <xdr:sp macro="" textlink="">
      <xdr:nvSpPr>
        <xdr:cNvPr id="196" name="楕円 195"/>
        <xdr:cNvSpPr/>
      </xdr:nvSpPr>
      <xdr:spPr>
        <a:xfrm>
          <a:off x="1968500" y="1345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2931</xdr:rowOff>
    </xdr:from>
    <xdr:ext cx="378565" cy="259045"/>
    <xdr:sp macro="" textlink="">
      <xdr:nvSpPr>
        <xdr:cNvPr id="197" name="テキスト ボックス 196"/>
        <xdr:cNvSpPr txBox="1"/>
      </xdr:nvSpPr>
      <xdr:spPr>
        <a:xfrm>
          <a:off x="1830017" y="13547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78476</xdr:rowOff>
    </xdr:from>
    <xdr:to>
      <xdr:col>6</xdr:col>
      <xdr:colOff>38100</xdr:colOff>
      <xdr:row>79</xdr:row>
      <xdr:rowOff>8626</xdr:rowOff>
    </xdr:to>
    <xdr:sp macro="" textlink="">
      <xdr:nvSpPr>
        <xdr:cNvPr id="198" name="楕円 197"/>
        <xdr:cNvSpPr/>
      </xdr:nvSpPr>
      <xdr:spPr>
        <a:xfrm>
          <a:off x="1079500" y="1345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171203</xdr:rowOff>
    </xdr:from>
    <xdr:ext cx="378565" cy="259045"/>
    <xdr:sp macro="" textlink="">
      <xdr:nvSpPr>
        <xdr:cNvPr id="199" name="テキスト ボックス 198"/>
        <xdr:cNvSpPr txBox="1"/>
      </xdr:nvSpPr>
      <xdr:spPr>
        <a:xfrm>
          <a:off x="941017" y="13544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30412</xdr:rowOff>
    </xdr:from>
    <xdr:to>
      <xdr:col>24</xdr:col>
      <xdr:colOff>62865</xdr:colOff>
      <xdr:row>99</xdr:row>
      <xdr:rowOff>95433</xdr:rowOff>
    </xdr:to>
    <xdr:cxnSp macro="">
      <xdr:nvCxnSpPr>
        <xdr:cNvPr id="226" name="直線コネクタ 225"/>
        <xdr:cNvCxnSpPr/>
      </xdr:nvCxnSpPr>
      <xdr:spPr>
        <a:xfrm flipV="1">
          <a:off x="4633595" y="15632362"/>
          <a:ext cx="1270" cy="1436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99260</xdr:rowOff>
    </xdr:from>
    <xdr:ext cx="534377" cy="259045"/>
    <xdr:sp macro="" textlink="">
      <xdr:nvSpPr>
        <xdr:cNvPr id="227" name="扶助費最小値テキスト"/>
        <xdr:cNvSpPr txBox="1"/>
      </xdr:nvSpPr>
      <xdr:spPr>
        <a:xfrm>
          <a:off x="4686300" y="1707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95433</xdr:rowOff>
    </xdr:from>
    <xdr:to>
      <xdr:col>24</xdr:col>
      <xdr:colOff>152400</xdr:colOff>
      <xdr:row>99</xdr:row>
      <xdr:rowOff>95433</xdr:rowOff>
    </xdr:to>
    <xdr:cxnSp macro="">
      <xdr:nvCxnSpPr>
        <xdr:cNvPr id="228" name="直線コネクタ 227"/>
        <xdr:cNvCxnSpPr/>
      </xdr:nvCxnSpPr>
      <xdr:spPr>
        <a:xfrm>
          <a:off x="4546600" y="17068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148539</xdr:rowOff>
    </xdr:from>
    <xdr:ext cx="599010" cy="259045"/>
    <xdr:sp macro="" textlink="">
      <xdr:nvSpPr>
        <xdr:cNvPr id="229" name="扶助費最大値テキスト"/>
        <xdr:cNvSpPr txBox="1"/>
      </xdr:nvSpPr>
      <xdr:spPr>
        <a:xfrm>
          <a:off x="4686300" y="15407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30412</xdr:rowOff>
    </xdr:from>
    <xdr:to>
      <xdr:col>24</xdr:col>
      <xdr:colOff>152400</xdr:colOff>
      <xdr:row>91</xdr:row>
      <xdr:rowOff>30412</xdr:rowOff>
    </xdr:to>
    <xdr:cxnSp macro="">
      <xdr:nvCxnSpPr>
        <xdr:cNvPr id="230" name="直線コネクタ 229"/>
        <xdr:cNvCxnSpPr/>
      </xdr:nvCxnSpPr>
      <xdr:spPr>
        <a:xfrm>
          <a:off x="4546600" y="1563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40602</xdr:rowOff>
    </xdr:from>
    <xdr:to>
      <xdr:col>24</xdr:col>
      <xdr:colOff>63500</xdr:colOff>
      <xdr:row>95</xdr:row>
      <xdr:rowOff>61551</xdr:rowOff>
    </xdr:to>
    <xdr:cxnSp macro="">
      <xdr:nvCxnSpPr>
        <xdr:cNvPr id="231" name="直線コネクタ 230"/>
        <xdr:cNvCxnSpPr/>
      </xdr:nvCxnSpPr>
      <xdr:spPr>
        <a:xfrm flipV="1">
          <a:off x="3797300" y="16328352"/>
          <a:ext cx="838200" cy="20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86</xdr:rowOff>
    </xdr:from>
    <xdr:ext cx="534377" cy="259045"/>
    <xdr:sp macro="" textlink="">
      <xdr:nvSpPr>
        <xdr:cNvPr id="232" name="扶助費平均値テキスト"/>
        <xdr:cNvSpPr txBox="1"/>
      </xdr:nvSpPr>
      <xdr:spPr>
        <a:xfrm>
          <a:off x="4686300" y="16459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21659</xdr:rowOff>
    </xdr:from>
    <xdr:to>
      <xdr:col>24</xdr:col>
      <xdr:colOff>114300</xdr:colOff>
      <xdr:row>96</xdr:row>
      <xdr:rowOff>123259</xdr:rowOff>
    </xdr:to>
    <xdr:sp macro="" textlink="">
      <xdr:nvSpPr>
        <xdr:cNvPr id="233" name="フローチャート: 判断 232"/>
        <xdr:cNvSpPr/>
      </xdr:nvSpPr>
      <xdr:spPr>
        <a:xfrm>
          <a:off x="4584700" y="1648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61551</xdr:rowOff>
    </xdr:from>
    <xdr:to>
      <xdr:col>19</xdr:col>
      <xdr:colOff>177800</xdr:colOff>
      <xdr:row>95</xdr:row>
      <xdr:rowOff>71627</xdr:rowOff>
    </xdr:to>
    <xdr:cxnSp macro="">
      <xdr:nvCxnSpPr>
        <xdr:cNvPr id="234" name="直線コネクタ 233"/>
        <xdr:cNvCxnSpPr/>
      </xdr:nvCxnSpPr>
      <xdr:spPr>
        <a:xfrm flipV="1">
          <a:off x="2908300" y="16349301"/>
          <a:ext cx="889000" cy="10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30085</xdr:rowOff>
    </xdr:from>
    <xdr:to>
      <xdr:col>20</xdr:col>
      <xdr:colOff>38100</xdr:colOff>
      <xdr:row>96</xdr:row>
      <xdr:rowOff>131685</xdr:rowOff>
    </xdr:to>
    <xdr:sp macro="" textlink="">
      <xdr:nvSpPr>
        <xdr:cNvPr id="235" name="フローチャート: 判断 234"/>
        <xdr:cNvSpPr/>
      </xdr:nvSpPr>
      <xdr:spPr>
        <a:xfrm>
          <a:off x="3746500" y="164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122812</xdr:rowOff>
    </xdr:from>
    <xdr:ext cx="534377" cy="259045"/>
    <xdr:sp macro="" textlink="">
      <xdr:nvSpPr>
        <xdr:cNvPr id="236" name="テキスト ボックス 235"/>
        <xdr:cNvSpPr txBox="1"/>
      </xdr:nvSpPr>
      <xdr:spPr>
        <a:xfrm>
          <a:off x="3530111" y="1658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71627</xdr:rowOff>
    </xdr:from>
    <xdr:to>
      <xdr:col>15</xdr:col>
      <xdr:colOff>50800</xdr:colOff>
      <xdr:row>96</xdr:row>
      <xdr:rowOff>19129</xdr:rowOff>
    </xdr:to>
    <xdr:cxnSp macro="">
      <xdr:nvCxnSpPr>
        <xdr:cNvPr id="237" name="直線コネクタ 236"/>
        <xdr:cNvCxnSpPr/>
      </xdr:nvCxnSpPr>
      <xdr:spPr>
        <a:xfrm flipV="1">
          <a:off x="2019300" y="16359377"/>
          <a:ext cx="889000" cy="118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31717</xdr:rowOff>
    </xdr:from>
    <xdr:to>
      <xdr:col>15</xdr:col>
      <xdr:colOff>101600</xdr:colOff>
      <xdr:row>96</xdr:row>
      <xdr:rowOff>133317</xdr:rowOff>
    </xdr:to>
    <xdr:sp macro="" textlink="">
      <xdr:nvSpPr>
        <xdr:cNvPr id="238" name="フローチャート: 判断 237"/>
        <xdr:cNvSpPr/>
      </xdr:nvSpPr>
      <xdr:spPr>
        <a:xfrm>
          <a:off x="28575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124444</xdr:rowOff>
    </xdr:from>
    <xdr:ext cx="534377" cy="259045"/>
    <xdr:sp macro="" textlink="">
      <xdr:nvSpPr>
        <xdr:cNvPr id="239" name="テキスト ボックス 238"/>
        <xdr:cNvSpPr txBox="1"/>
      </xdr:nvSpPr>
      <xdr:spPr>
        <a:xfrm>
          <a:off x="2641111" y="1658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19129</xdr:rowOff>
    </xdr:from>
    <xdr:to>
      <xdr:col>10</xdr:col>
      <xdr:colOff>114300</xdr:colOff>
      <xdr:row>96</xdr:row>
      <xdr:rowOff>110407</xdr:rowOff>
    </xdr:to>
    <xdr:cxnSp macro="">
      <xdr:nvCxnSpPr>
        <xdr:cNvPr id="240" name="直線コネクタ 239"/>
        <xdr:cNvCxnSpPr/>
      </xdr:nvCxnSpPr>
      <xdr:spPr>
        <a:xfrm flipV="1">
          <a:off x="1130300" y="16478329"/>
          <a:ext cx="889000" cy="9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155129</xdr:rowOff>
    </xdr:from>
    <xdr:to>
      <xdr:col>10</xdr:col>
      <xdr:colOff>165100</xdr:colOff>
      <xdr:row>97</xdr:row>
      <xdr:rowOff>85279</xdr:rowOff>
    </xdr:to>
    <xdr:sp macro="" textlink="">
      <xdr:nvSpPr>
        <xdr:cNvPr id="241" name="フローチャート: 判断 240"/>
        <xdr:cNvSpPr/>
      </xdr:nvSpPr>
      <xdr:spPr>
        <a:xfrm>
          <a:off x="1968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76406</xdr:rowOff>
    </xdr:from>
    <xdr:ext cx="534377" cy="259045"/>
    <xdr:sp macro="" textlink="">
      <xdr:nvSpPr>
        <xdr:cNvPr id="242" name="テキスト ボックス 241"/>
        <xdr:cNvSpPr txBox="1"/>
      </xdr:nvSpPr>
      <xdr:spPr>
        <a:xfrm>
          <a:off x="1752111" y="1670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10833</xdr:rowOff>
    </xdr:from>
    <xdr:to>
      <xdr:col>6</xdr:col>
      <xdr:colOff>38100</xdr:colOff>
      <xdr:row>97</xdr:row>
      <xdr:rowOff>112433</xdr:rowOff>
    </xdr:to>
    <xdr:sp macro="" textlink="">
      <xdr:nvSpPr>
        <xdr:cNvPr id="243" name="フローチャート: 判断 242"/>
        <xdr:cNvSpPr/>
      </xdr:nvSpPr>
      <xdr:spPr>
        <a:xfrm>
          <a:off x="1079500" y="1664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103560</xdr:rowOff>
    </xdr:from>
    <xdr:ext cx="534377" cy="259045"/>
    <xdr:sp macro="" textlink="">
      <xdr:nvSpPr>
        <xdr:cNvPr id="244" name="テキスト ボックス 243"/>
        <xdr:cNvSpPr txBox="1"/>
      </xdr:nvSpPr>
      <xdr:spPr>
        <a:xfrm>
          <a:off x="863111" y="1673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161252</xdr:rowOff>
    </xdr:from>
    <xdr:to>
      <xdr:col>24</xdr:col>
      <xdr:colOff>114300</xdr:colOff>
      <xdr:row>95</xdr:row>
      <xdr:rowOff>91402</xdr:rowOff>
    </xdr:to>
    <xdr:sp macro="" textlink="">
      <xdr:nvSpPr>
        <xdr:cNvPr id="250" name="楕円 249"/>
        <xdr:cNvSpPr/>
      </xdr:nvSpPr>
      <xdr:spPr>
        <a:xfrm>
          <a:off x="4584700" y="1627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12679</xdr:rowOff>
    </xdr:from>
    <xdr:ext cx="534377" cy="259045"/>
    <xdr:sp macro="" textlink="">
      <xdr:nvSpPr>
        <xdr:cNvPr id="251" name="扶助費該当値テキスト"/>
        <xdr:cNvSpPr txBox="1"/>
      </xdr:nvSpPr>
      <xdr:spPr>
        <a:xfrm>
          <a:off x="4686300" y="16128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10751</xdr:rowOff>
    </xdr:from>
    <xdr:to>
      <xdr:col>20</xdr:col>
      <xdr:colOff>38100</xdr:colOff>
      <xdr:row>95</xdr:row>
      <xdr:rowOff>112351</xdr:rowOff>
    </xdr:to>
    <xdr:sp macro="" textlink="">
      <xdr:nvSpPr>
        <xdr:cNvPr id="252" name="楕円 251"/>
        <xdr:cNvSpPr/>
      </xdr:nvSpPr>
      <xdr:spPr>
        <a:xfrm>
          <a:off x="3746500" y="1629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128878</xdr:rowOff>
    </xdr:from>
    <xdr:ext cx="534377" cy="259045"/>
    <xdr:sp macro="" textlink="">
      <xdr:nvSpPr>
        <xdr:cNvPr id="253" name="テキスト ボックス 252"/>
        <xdr:cNvSpPr txBox="1"/>
      </xdr:nvSpPr>
      <xdr:spPr>
        <a:xfrm>
          <a:off x="3530111" y="16073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20827</xdr:rowOff>
    </xdr:from>
    <xdr:to>
      <xdr:col>15</xdr:col>
      <xdr:colOff>101600</xdr:colOff>
      <xdr:row>95</xdr:row>
      <xdr:rowOff>122427</xdr:rowOff>
    </xdr:to>
    <xdr:sp macro="" textlink="">
      <xdr:nvSpPr>
        <xdr:cNvPr id="254" name="楕円 253"/>
        <xdr:cNvSpPr/>
      </xdr:nvSpPr>
      <xdr:spPr>
        <a:xfrm>
          <a:off x="2857500" y="1630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138954</xdr:rowOff>
    </xdr:from>
    <xdr:ext cx="534377" cy="259045"/>
    <xdr:sp macro="" textlink="">
      <xdr:nvSpPr>
        <xdr:cNvPr id="255" name="テキスト ボックス 254"/>
        <xdr:cNvSpPr txBox="1"/>
      </xdr:nvSpPr>
      <xdr:spPr>
        <a:xfrm>
          <a:off x="2641111" y="160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139779</xdr:rowOff>
    </xdr:from>
    <xdr:to>
      <xdr:col>10</xdr:col>
      <xdr:colOff>165100</xdr:colOff>
      <xdr:row>96</xdr:row>
      <xdr:rowOff>69929</xdr:rowOff>
    </xdr:to>
    <xdr:sp macro="" textlink="">
      <xdr:nvSpPr>
        <xdr:cNvPr id="256" name="楕円 255"/>
        <xdr:cNvSpPr/>
      </xdr:nvSpPr>
      <xdr:spPr>
        <a:xfrm>
          <a:off x="1968500" y="1642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86456</xdr:rowOff>
    </xdr:from>
    <xdr:ext cx="534377" cy="259045"/>
    <xdr:sp macro="" textlink="">
      <xdr:nvSpPr>
        <xdr:cNvPr id="257" name="テキスト ボックス 256"/>
        <xdr:cNvSpPr txBox="1"/>
      </xdr:nvSpPr>
      <xdr:spPr>
        <a:xfrm>
          <a:off x="1752111" y="1620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59607</xdr:rowOff>
    </xdr:from>
    <xdr:to>
      <xdr:col>6</xdr:col>
      <xdr:colOff>38100</xdr:colOff>
      <xdr:row>96</xdr:row>
      <xdr:rowOff>161207</xdr:rowOff>
    </xdr:to>
    <xdr:sp macro="" textlink="">
      <xdr:nvSpPr>
        <xdr:cNvPr id="258" name="楕円 257"/>
        <xdr:cNvSpPr/>
      </xdr:nvSpPr>
      <xdr:spPr>
        <a:xfrm>
          <a:off x="1079500" y="1651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6284</xdr:rowOff>
    </xdr:from>
    <xdr:ext cx="534377" cy="259045"/>
    <xdr:sp macro="" textlink="">
      <xdr:nvSpPr>
        <xdr:cNvPr id="259" name="テキスト ボックス 258"/>
        <xdr:cNvSpPr txBox="1"/>
      </xdr:nvSpPr>
      <xdr:spPr>
        <a:xfrm>
          <a:off x="863111" y="1629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57248</xdr:rowOff>
    </xdr:from>
    <xdr:to>
      <xdr:col>54</xdr:col>
      <xdr:colOff>189865</xdr:colOff>
      <xdr:row>37</xdr:row>
      <xdr:rowOff>14587</xdr:rowOff>
    </xdr:to>
    <xdr:cxnSp macro="">
      <xdr:nvCxnSpPr>
        <xdr:cNvPr id="281" name="直線コネクタ 280"/>
        <xdr:cNvCxnSpPr/>
      </xdr:nvCxnSpPr>
      <xdr:spPr>
        <a:xfrm flipV="1">
          <a:off x="10475595" y="5200748"/>
          <a:ext cx="1270" cy="115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18414</xdr:rowOff>
    </xdr:from>
    <xdr:ext cx="534377" cy="259045"/>
    <xdr:sp macro="" textlink="">
      <xdr:nvSpPr>
        <xdr:cNvPr id="282" name="補助費等最小値テキスト"/>
        <xdr:cNvSpPr txBox="1"/>
      </xdr:nvSpPr>
      <xdr:spPr>
        <a:xfrm>
          <a:off x="10528300" y="636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14587</xdr:rowOff>
    </xdr:from>
    <xdr:to>
      <xdr:col>55</xdr:col>
      <xdr:colOff>88900</xdr:colOff>
      <xdr:row>37</xdr:row>
      <xdr:rowOff>14587</xdr:rowOff>
    </xdr:to>
    <xdr:cxnSp macro="">
      <xdr:nvCxnSpPr>
        <xdr:cNvPr id="283" name="直線コネクタ 282"/>
        <xdr:cNvCxnSpPr/>
      </xdr:nvCxnSpPr>
      <xdr:spPr>
        <a:xfrm>
          <a:off x="10388600" y="635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3925</xdr:rowOff>
    </xdr:from>
    <xdr:ext cx="599010" cy="259045"/>
    <xdr:sp macro="" textlink="">
      <xdr:nvSpPr>
        <xdr:cNvPr id="284" name="補助費等最大値テキスト"/>
        <xdr:cNvSpPr txBox="1"/>
      </xdr:nvSpPr>
      <xdr:spPr>
        <a:xfrm>
          <a:off x="10528300" y="4975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57248</xdr:rowOff>
    </xdr:from>
    <xdr:to>
      <xdr:col>55</xdr:col>
      <xdr:colOff>88900</xdr:colOff>
      <xdr:row>30</xdr:row>
      <xdr:rowOff>57248</xdr:rowOff>
    </xdr:to>
    <xdr:cxnSp macro="">
      <xdr:nvCxnSpPr>
        <xdr:cNvPr id="285" name="直線コネクタ 284"/>
        <xdr:cNvCxnSpPr/>
      </xdr:nvCxnSpPr>
      <xdr:spPr>
        <a:xfrm>
          <a:off x="10388600" y="520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143810</xdr:rowOff>
    </xdr:from>
    <xdr:to>
      <xdr:col>55</xdr:col>
      <xdr:colOff>0</xdr:colOff>
      <xdr:row>36</xdr:row>
      <xdr:rowOff>154550</xdr:rowOff>
    </xdr:to>
    <xdr:cxnSp macro="">
      <xdr:nvCxnSpPr>
        <xdr:cNvPr id="286" name="直線コネクタ 285"/>
        <xdr:cNvCxnSpPr/>
      </xdr:nvCxnSpPr>
      <xdr:spPr>
        <a:xfrm>
          <a:off x="9639300" y="6316010"/>
          <a:ext cx="838200" cy="10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126618</xdr:rowOff>
    </xdr:from>
    <xdr:ext cx="599010" cy="259045"/>
    <xdr:sp macro="" textlink="">
      <xdr:nvSpPr>
        <xdr:cNvPr id="287" name="補助費等平均値テキスト"/>
        <xdr:cNvSpPr txBox="1"/>
      </xdr:nvSpPr>
      <xdr:spPr>
        <a:xfrm>
          <a:off x="10528300" y="57844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103741</xdr:rowOff>
    </xdr:from>
    <xdr:to>
      <xdr:col>55</xdr:col>
      <xdr:colOff>50800</xdr:colOff>
      <xdr:row>35</xdr:row>
      <xdr:rowOff>33891</xdr:rowOff>
    </xdr:to>
    <xdr:sp macro="" textlink="">
      <xdr:nvSpPr>
        <xdr:cNvPr id="288" name="フローチャート: 判断 287"/>
        <xdr:cNvSpPr/>
      </xdr:nvSpPr>
      <xdr:spPr>
        <a:xfrm>
          <a:off x="10426700" y="593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143810</xdr:rowOff>
    </xdr:from>
    <xdr:to>
      <xdr:col>50</xdr:col>
      <xdr:colOff>114300</xdr:colOff>
      <xdr:row>36</xdr:row>
      <xdr:rowOff>151372</xdr:rowOff>
    </xdr:to>
    <xdr:cxnSp macro="">
      <xdr:nvCxnSpPr>
        <xdr:cNvPr id="289" name="直線コネクタ 288"/>
        <xdr:cNvCxnSpPr/>
      </xdr:nvCxnSpPr>
      <xdr:spPr>
        <a:xfrm flipV="1">
          <a:off x="8750300" y="6316010"/>
          <a:ext cx="889000" cy="7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107156</xdr:rowOff>
    </xdr:from>
    <xdr:to>
      <xdr:col>50</xdr:col>
      <xdr:colOff>165100</xdr:colOff>
      <xdr:row>35</xdr:row>
      <xdr:rowOff>37306</xdr:rowOff>
    </xdr:to>
    <xdr:sp macro="" textlink="">
      <xdr:nvSpPr>
        <xdr:cNvPr id="290" name="フローチャート: 判断 289"/>
        <xdr:cNvSpPr/>
      </xdr:nvSpPr>
      <xdr:spPr>
        <a:xfrm>
          <a:off x="9588500" y="593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53833</xdr:rowOff>
    </xdr:from>
    <xdr:ext cx="599010" cy="259045"/>
    <xdr:sp macro="" textlink="">
      <xdr:nvSpPr>
        <xdr:cNvPr id="291" name="テキスト ボックス 290"/>
        <xdr:cNvSpPr txBox="1"/>
      </xdr:nvSpPr>
      <xdr:spPr>
        <a:xfrm>
          <a:off x="9339795" y="5711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129719</xdr:rowOff>
    </xdr:from>
    <xdr:to>
      <xdr:col>45</xdr:col>
      <xdr:colOff>177800</xdr:colOff>
      <xdr:row>36</xdr:row>
      <xdr:rowOff>151372</xdr:rowOff>
    </xdr:to>
    <xdr:cxnSp macro="">
      <xdr:nvCxnSpPr>
        <xdr:cNvPr id="292" name="直線コネクタ 291"/>
        <xdr:cNvCxnSpPr/>
      </xdr:nvCxnSpPr>
      <xdr:spPr>
        <a:xfrm>
          <a:off x="7861300" y="6301919"/>
          <a:ext cx="889000" cy="2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130363</xdr:rowOff>
    </xdr:from>
    <xdr:to>
      <xdr:col>46</xdr:col>
      <xdr:colOff>38100</xdr:colOff>
      <xdr:row>35</xdr:row>
      <xdr:rowOff>60513</xdr:rowOff>
    </xdr:to>
    <xdr:sp macro="" textlink="">
      <xdr:nvSpPr>
        <xdr:cNvPr id="293" name="フローチャート: 判断 292"/>
        <xdr:cNvSpPr/>
      </xdr:nvSpPr>
      <xdr:spPr>
        <a:xfrm>
          <a:off x="8699500" y="595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77040</xdr:rowOff>
    </xdr:from>
    <xdr:ext cx="599010" cy="259045"/>
    <xdr:sp macro="" textlink="">
      <xdr:nvSpPr>
        <xdr:cNvPr id="294" name="テキスト ボックス 293"/>
        <xdr:cNvSpPr txBox="1"/>
      </xdr:nvSpPr>
      <xdr:spPr>
        <a:xfrm>
          <a:off x="8450795" y="5734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129719</xdr:rowOff>
    </xdr:from>
    <xdr:to>
      <xdr:col>41</xdr:col>
      <xdr:colOff>50800</xdr:colOff>
      <xdr:row>37</xdr:row>
      <xdr:rowOff>3070</xdr:rowOff>
    </xdr:to>
    <xdr:cxnSp macro="">
      <xdr:nvCxnSpPr>
        <xdr:cNvPr id="295" name="直線コネクタ 294"/>
        <xdr:cNvCxnSpPr/>
      </xdr:nvCxnSpPr>
      <xdr:spPr>
        <a:xfrm flipV="1">
          <a:off x="6972300" y="6301919"/>
          <a:ext cx="889000" cy="4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151212</xdr:rowOff>
    </xdr:from>
    <xdr:to>
      <xdr:col>41</xdr:col>
      <xdr:colOff>101600</xdr:colOff>
      <xdr:row>35</xdr:row>
      <xdr:rowOff>81362</xdr:rowOff>
    </xdr:to>
    <xdr:sp macro="" textlink="">
      <xdr:nvSpPr>
        <xdr:cNvPr id="296" name="フローチャート: 判断 295"/>
        <xdr:cNvSpPr/>
      </xdr:nvSpPr>
      <xdr:spPr>
        <a:xfrm>
          <a:off x="7810500" y="5980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97889</xdr:rowOff>
    </xdr:from>
    <xdr:ext cx="599010" cy="259045"/>
    <xdr:sp macro="" textlink="">
      <xdr:nvSpPr>
        <xdr:cNvPr id="297" name="テキスト ボックス 296"/>
        <xdr:cNvSpPr txBox="1"/>
      </xdr:nvSpPr>
      <xdr:spPr>
        <a:xfrm>
          <a:off x="7561795" y="5755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28358</xdr:rowOff>
    </xdr:from>
    <xdr:to>
      <xdr:col>36</xdr:col>
      <xdr:colOff>165100</xdr:colOff>
      <xdr:row>35</xdr:row>
      <xdr:rowOff>129958</xdr:rowOff>
    </xdr:to>
    <xdr:sp macro="" textlink="">
      <xdr:nvSpPr>
        <xdr:cNvPr id="298" name="フローチャート: 判断 297"/>
        <xdr:cNvSpPr/>
      </xdr:nvSpPr>
      <xdr:spPr>
        <a:xfrm>
          <a:off x="6921500" y="602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146485</xdr:rowOff>
    </xdr:from>
    <xdr:ext cx="599010" cy="259045"/>
    <xdr:sp macro="" textlink="">
      <xdr:nvSpPr>
        <xdr:cNvPr id="299" name="テキスト ボックス 298"/>
        <xdr:cNvSpPr txBox="1"/>
      </xdr:nvSpPr>
      <xdr:spPr>
        <a:xfrm>
          <a:off x="6672795" y="580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103750</xdr:rowOff>
    </xdr:from>
    <xdr:to>
      <xdr:col>55</xdr:col>
      <xdr:colOff>50800</xdr:colOff>
      <xdr:row>37</xdr:row>
      <xdr:rowOff>33900</xdr:rowOff>
    </xdr:to>
    <xdr:sp macro="" textlink="">
      <xdr:nvSpPr>
        <xdr:cNvPr id="305" name="楕円 304"/>
        <xdr:cNvSpPr/>
      </xdr:nvSpPr>
      <xdr:spPr>
        <a:xfrm>
          <a:off x="10426700" y="627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18677</xdr:rowOff>
    </xdr:from>
    <xdr:ext cx="534377" cy="259045"/>
    <xdr:sp macro="" textlink="">
      <xdr:nvSpPr>
        <xdr:cNvPr id="306" name="補助費等該当値テキスト"/>
        <xdr:cNvSpPr txBox="1"/>
      </xdr:nvSpPr>
      <xdr:spPr>
        <a:xfrm>
          <a:off x="10528300" y="619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93010</xdr:rowOff>
    </xdr:from>
    <xdr:to>
      <xdr:col>50</xdr:col>
      <xdr:colOff>165100</xdr:colOff>
      <xdr:row>37</xdr:row>
      <xdr:rowOff>23160</xdr:rowOff>
    </xdr:to>
    <xdr:sp macro="" textlink="">
      <xdr:nvSpPr>
        <xdr:cNvPr id="307" name="楕円 306"/>
        <xdr:cNvSpPr/>
      </xdr:nvSpPr>
      <xdr:spPr>
        <a:xfrm>
          <a:off x="9588500" y="626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14287</xdr:rowOff>
    </xdr:from>
    <xdr:ext cx="534377" cy="259045"/>
    <xdr:sp macro="" textlink="">
      <xdr:nvSpPr>
        <xdr:cNvPr id="308" name="テキスト ボックス 307"/>
        <xdr:cNvSpPr txBox="1"/>
      </xdr:nvSpPr>
      <xdr:spPr>
        <a:xfrm>
          <a:off x="9372111" y="635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100572</xdr:rowOff>
    </xdr:from>
    <xdr:to>
      <xdr:col>46</xdr:col>
      <xdr:colOff>38100</xdr:colOff>
      <xdr:row>37</xdr:row>
      <xdr:rowOff>30722</xdr:rowOff>
    </xdr:to>
    <xdr:sp macro="" textlink="">
      <xdr:nvSpPr>
        <xdr:cNvPr id="309" name="楕円 308"/>
        <xdr:cNvSpPr/>
      </xdr:nvSpPr>
      <xdr:spPr>
        <a:xfrm>
          <a:off x="8699500" y="627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21849</xdr:rowOff>
    </xdr:from>
    <xdr:ext cx="534377" cy="259045"/>
    <xdr:sp macro="" textlink="">
      <xdr:nvSpPr>
        <xdr:cNvPr id="310" name="テキスト ボックス 309"/>
        <xdr:cNvSpPr txBox="1"/>
      </xdr:nvSpPr>
      <xdr:spPr>
        <a:xfrm>
          <a:off x="8483111" y="636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78919</xdr:rowOff>
    </xdr:from>
    <xdr:to>
      <xdr:col>41</xdr:col>
      <xdr:colOff>101600</xdr:colOff>
      <xdr:row>37</xdr:row>
      <xdr:rowOff>9069</xdr:rowOff>
    </xdr:to>
    <xdr:sp macro="" textlink="">
      <xdr:nvSpPr>
        <xdr:cNvPr id="311" name="楕円 310"/>
        <xdr:cNvSpPr/>
      </xdr:nvSpPr>
      <xdr:spPr>
        <a:xfrm>
          <a:off x="7810500" y="625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196</xdr:rowOff>
    </xdr:from>
    <xdr:ext cx="534377" cy="259045"/>
    <xdr:sp macro="" textlink="">
      <xdr:nvSpPr>
        <xdr:cNvPr id="312" name="テキスト ボックス 311"/>
        <xdr:cNvSpPr txBox="1"/>
      </xdr:nvSpPr>
      <xdr:spPr>
        <a:xfrm>
          <a:off x="7594111" y="634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123720</xdr:rowOff>
    </xdr:from>
    <xdr:to>
      <xdr:col>36</xdr:col>
      <xdr:colOff>165100</xdr:colOff>
      <xdr:row>37</xdr:row>
      <xdr:rowOff>53870</xdr:rowOff>
    </xdr:to>
    <xdr:sp macro="" textlink="">
      <xdr:nvSpPr>
        <xdr:cNvPr id="313" name="楕円 312"/>
        <xdr:cNvSpPr/>
      </xdr:nvSpPr>
      <xdr:spPr>
        <a:xfrm>
          <a:off x="6921500" y="629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44997</xdr:rowOff>
    </xdr:from>
    <xdr:ext cx="534377" cy="259045"/>
    <xdr:sp macro="" textlink="">
      <xdr:nvSpPr>
        <xdr:cNvPr id="314" name="テキスト ボックス 313"/>
        <xdr:cNvSpPr txBox="1"/>
      </xdr:nvSpPr>
      <xdr:spPr>
        <a:xfrm>
          <a:off x="6705111" y="638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150528</xdr:rowOff>
    </xdr:from>
    <xdr:to>
      <xdr:col>54</xdr:col>
      <xdr:colOff>189865</xdr:colOff>
      <xdr:row>58</xdr:row>
      <xdr:rowOff>84470</xdr:rowOff>
    </xdr:to>
    <xdr:cxnSp macro="">
      <xdr:nvCxnSpPr>
        <xdr:cNvPr id="338" name="直線コネクタ 337"/>
        <xdr:cNvCxnSpPr/>
      </xdr:nvCxnSpPr>
      <xdr:spPr>
        <a:xfrm flipV="1">
          <a:off x="10475595" y="8551578"/>
          <a:ext cx="1270" cy="1476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88297</xdr:rowOff>
    </xdr:from>
    <xdr:ext cx="534377" cy="259045"/>
    <xdr:sp macro="" textlink="">
      <xdr:nvSpPr>
        <xdr:cNvPr id="339" name="普通建設事業費最小値テキスト"/>
        <xdr:cNvSpPr txBox="1"/>
      </xdr:nvSpPr>
      <xdr:spPr>
        <a:xfrm>
          <a:off x="10528300" y="1003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84470</xdr:rowOff>
    </xdr:from>
    <xdr:to>
      <xdr:col>55</xdr:col>
      <xdr:colOff>88900</xdr:colOff>
      <xdr:row>58</xdr:row>
      <xdr:rowOff>84470</xdr:rowOff>
    </xdr:to>
    <xdr:cxnSp macro="">
      <xdr:nvCxnSpPr>
        <xdr:cNvPr id="340" name="直線コネクタ 339"/>
        <xdr:cNvCxnSpPr/>
      </xdr:nvCxnSpPr>
      <xdr:spPr>
        <a:xfrm>
          <a:off x="10388600" y="10028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97205</xdr:rowOff>
    </xdr:from>
    <xdr:ext cx="599010" cy="259045"/>
    <xdr:sp macro="" textlink="">
      <xdr:nvSpPr>
        <xdr:cNvPr id="341" name="普通建設事業費最大値テキスト"/>
        <xdr:cNvSpPr txBox="1"/>
      </xdr:nvSpPr>
      <xdr:spPr>
        <a:xfrm>
          <a:off x="10528300" y="832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150528</xdr:rowOff>
    </xdr:from>
    <xdr:to>
      <xdr:col>55</xdr:col>
      <xdr:colOff>88900</xdr:colOff>
      <xdr:row>49</xdr:row>
      <xdr:rowOff>150528</xdr:rowOff>
    </xdr:to>
    <xdr:cxnSp macro="">
      <xdr:nvCxnSpPr>
        <xdr:cNvPr id="342" name="直線コネクタ 341"/>
        <xdr:cNvCxnSpPr/>
      </xdr:nvCxnSpPr>
      <xdr:spPr>
        <a:xfrm>
          <a:off x="10388600" y="855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167467</xdr:rowOff>
    </xdr:from>
    <xdr:to>
      <xdr:col>55</xdr:col>
      <xdr:colOff>0</xdr:colOff>
      <xdr:row>56</xdr:row>
      <xdr:rowOff>77159</xdr:rowOff>
    </xdr:to>
    <xdr:cxnSp macro="">
      <xdr:nvCxnSpPr>
        <xdr:cNvPr id="343" name="直線コネクタ 342"/>
        <xdr:cNvCxnSpPr/>
      </xdr:nvCxnSpPr>
      <xdr:spPr>
        <a:xfrm flipV="1">
          <a:off x="9639300" y="9425767"/>
          <a:ext cx="838200" cy="25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19714</xdr:rowOff>
    </xdr:from>
    <xdr:ext cx="599010" cy="259045"/>
    <xdr:sp macro="" textlink="">
      <xdr:nvSpPr>
        <xdr:cNvPr id="344" name="普通建設事業費平均値テキスト"/>
        <xdr:cNvSpPr txBox="1"/>
      </xdr:nvSpPr>
      <xdr:spPr>
        <a:xfrm>
          <a:off x="10528300" y="94494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41287</xdr:rowOff>
    </xdr:from>
    <xdr:to>
      <xdr:col>55</xdr:col>
      <xdr:colOff>50800</xdr:colOff>
      <xdr:row>55</xdr:row>
      <xdr:rowOff>142887</xdr:rowOff>
    </xdr:to>
    <xdr:sp macro="" textlink="">
      <xdr:nvSpPr>
        <xdr:cNvPr id="345" name="フローチャート: 判断 344"/>
        <xdr:cNvSpPr/>
      </xdr:nvSpPr>
      <xdr:spPr>
        <a:xfrm>
          <a:off x="10426700" y="94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37036</xdr:rowOff>
    </xdr:from>
    <xdr:to>
      <xdr:col>50</xdr:col>
      <xdr:colOff>114300</xdr:colOff>
      <xdr:row>56</xdr:row>
      <xdr:rowOff>77159</xdr:rowOff>
    </xdr:to>
    <xdr:cxnSp macro="">
      <xdr:nvCxnSpPr>
        <xdr:cNvPr id="346" name="直線コネクタ 345"/>
        <xdr:cNvCxnSpPr/>
      </xdr:nvCxnSpPr>
      <xdr:spPr>
        <a:xfrm>
          <a:off x="8750300" y="9123886"/>
          <a:ext cx="889000" cy="55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77965</xdr:rowOff>
    </xdr:from>
    <xdr:to>
      <xdr:col>50</xdr:col>
      <xdr:colOff>165100</xdr:colOff>
      <xdr:row>55</xdr:row>
      <xdr:rowOff>8115</xdr:rowOff>
    </xdr:to>
    <xdr:sp macro="" textlink="">
      <xdr:nvSpPr>
        <xdr:cNvPr id="347" name="フローチャート: 判断 346"/>
        <xdr:cNvSpPr/>
      </xdr:nvSpPr>
      <xdr:spPr>
        <a:xfrm>
          <a:off x="9588500" y="933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24642</xdr:rowOff>
    </xdr:from>
    <xdr:ext cx="599010" cy="259045"/>
    <xdr:sp macro="" textlink="">
      <xdr:nvSpPr>
        <xdr:cNvPr id="348" name="テキスト ボックス 347"/>
        <xdr:cNvSpPr txBox="1"/>
      </xdr:nvSpPr>
      <xdr:spPr>
        <a:xfrm>
          <a:off x="9339795" y="9111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37036</xdr:rowOff>
    </xdr:from>
    <xdr:to>
      <xdr:col>45</xdr:col>
      <xdr:colOff>177800</xdr:colOff>
      <xdr:row>54</xdr:row>
      <xdr:rowOff>130990</xdr:rowOff>
    </xdr:to>
    <xdr:cxnSp macro="">
      <xdr:nvCxnSpPr>
        <xdr:cNvPr id="349" name="直線コネクタ 348"/>
        <xdr:cNvCxnSpPr/>
      </xdr:nvCxnSpPr>
      <xdr:spPr>
        <a:xfrm flipV="1">
          <a:off x="7861300" y="9123886"/>
          <a:ext cx="889000" cy="265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36063</xdr:rowOff>
    </xdr:from>
    <xdr:to>
      <xdr:col>46</xdr:col>
      <xdr:colOff>38100</xdr:colOff>
      <xdr:row>55</xdr:row>
      <xdr:rowOff>137663</xdr:rowOff>
    </xdr:to>
    <xdr:sp macro="" textlink="">
      <xdr:nvSpPr>
        <xdr:cNvPr id="350" name="フローチャート: 判断 349"/>
        <xdr:cNvSpPr/>
      </xdr:nvSpPr>
      <xdr:spPr>
        <a:xfrm>
          <a:off x="8699500" y="9465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128790</xdr:rowOff>
    </xdr:from>
    <xdr:ext cx="599010" cy="259045"/>
    <xdr:sp macro="" textlink="">
      <xdr:nvSpPr>
        <xdr:cNvPr id="351" name="テキスト ボックス 350"/>
        <xdr:cNvSpPr txBox="1"/>
      </xdr:nvSpPr>
      <xdr:spPr>
        <a:xfrm>
          <a:off x="8450795" y="9558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161334</xdr:rowOff>
    </xdr:from>
    <xdr:to>
      <xdr:col>41</xdr:col>
      <xdr:colOff>50800</xdr:colOff>
      <xdr:row>54</xdr:row>
      <xdr:rowOff>130990</xdr:rowOff>
    </xdr:to>
    <xdr:cxnSp macro="">
      <xdr:nvCxnSpPr>
        <xdr:cNvPr id="352" name="直線コネクタ 351"/>
        <xdr:cNvCxnSpPr/>
      </xdr:nvCxnSpPr>
      <xdr:spPr>
        <a:xfrm>
          <a:off x="6972300" y="9076734"/>
          <a:ext cx="889000" cy="312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61495</xdr:rowOff>
    </xdr:from>
    <xdr:to>
      <xdr:col>41</xdr:col>
      <xdr:colOff>101600</xdr:colOff>
      <xdr:row>55</xdr:row>
      <xdr:rowOff>163095</xdr:rowOff>
    </xdr:to>
    <xdr:sp macro="" textlink="">
      <xdr:nvSpPr>
        <xdr:cNvPr id="353" name="フローチャート: 判断 352"/>
        <xdr:cNvSpPr/>
      </xdr:nvSpPr>
      <xdr:spPr>
        <a:xfrm>
          <a:off x="7810500" y="949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154222</xdr:rowOff>
    </xdr:from>
    <xdr:ext cx="599010" cy="259045"/>
    <xdr:sp macro="" textlink="">
      <xdr:nvSpPr>
        <xdr:cNvPr id="354" name="テキスト ボックス 353"/>
        <xdr:cNvSpPr txBox="1"/>
      </xdr:nvSpPr>
      <xdr:spPr>
        <a:xfrm>
          <a:off x="7561795" y="9583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10128</xdr:rowOff>
    </xdr:from>
    <xdr:to>
      <xdr:col>36</xdr:col>
      <xdr:colOff>165100</xdr:colOff>
      <xdr:row>55</xdr:row>
      <xdr:rowOff>111728</xdr:rowOff>
    </xdr:to>
    <xdr:sp macro="" textlink="">
      <xdr:nvSpPr>
        <xdr:cNvPr id="355" name="フローチャート: 判断 354"/>
        <xdr:cNvSpPr/>
      </xdr:nvSpPr>
      <xdr:spPr>
        <a:xfrm>
          <a:off x="6921500" y="9439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102855</xdr:rowOff>
    </xdr:from>
    <xdr:ext cx="599010" cy="259045"/>
    <xdr:sp macro="" textlink="">
      <xdr:nvSpPr>
        <xdr:cNvPr id="356" name="テキスト ボックス 355"/>
        <xdr:cNvSpPr txBox="1"/>
      </xdr:nvSpPr>
      <xdr:spPr>
        <a:xfrm>
          <a:off x="6672795" y="9532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116667</xdr:rowOff>
    </xdr:from>
    <xdr:to>
      <xdr:col>55</xdr:col>
      <xdr:colOff>50800</xdr:colOff>
      <xdr:row>55</xdr:row>
      <xdr:rowOff>46817</xdr:rowOff>
    </xdr:to>
    <xdr:sp macro="" textlink="">
      <xdr:nvSpPr>
        <xdr:cNvPr id="362" name="楕円 361"/>
        <xdr:cNvSpPr/>
      </xdr:nvSpPr>
      <xdr:spPr>
        <a:xfrm>
          <a:off x="10426700" y="937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139544</xdr:rowOff>
    </xdr:from>
    <xdr:ext cx="599010" cy="259045"/>
    <xdr:sp macro="" textlink="">
      <xdr:nvSpPr>
        <xdr:cNvPr id="363" name="普通建設事業費該当値テキスト"/>
        <xdr:cNvSpPr txBox="1"/>
      </xdr:nvSpPr>
      <xdr:spPr>
        <a:xfrm>
          <a:off x="10528300" y="922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26359</xdr:rowOff>
    </xdr:from>
    <xdr:to>
      <xdr:col>50</xdr:col>
      <xdr:colOff>165100</xdr:colOff>
      <xdr:row>56</xdr:row>
      <xdr:rowOff>127959</xdr:rowOff>
    </xdr:to>
    <xdr:sp macro="" textlink="">
      <xdr:nvSpPr>
        <xdr:cNvPr id="364" name="楕円 363"/>
        <xdr:cNvSpPr/>
      </xdr:nvSpPr>
      <xdr:spPr>
        <a:xfrm>
          <a:off x="9588500" y="962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119086</xdr:rowOff>
    </xdr:from>
    <xdr:ext cx="599010" cy="259045"/>
    <xdr:sp macro="" textlink="">
      <xdr:nvSpPr>
        <xdr:cNvPr id="365" name="テキスト ボックス 364"/>
        <xdr:cNvSpPr txBox="1"/>
      </xdr:nvSpPr>
      <xdr:spPr>
        <a:xfrm>
          <a:off x="9339795" y="9720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157686</xdr:rowOff>
    </xdr:from>
    <xdr:to>
      <xdr:col>46</xdr:col>
      <xdr:colOff>38100</xdr:colOff>
      <xdr:row>53</xdr:row>
      <xdr:rowOff>87836</xdr:rowOff>
    </xdr:to>
    <xdr:sp macro="" textlink="">
      <xdr:nvSpPr>
        <xdr:cNvPr id="366" name="楕円 365"/>
        <xdr:cNvSpPr/>
      </xdr:nvSpPr>
      <xdr:spPr>
        <a:xfrm>
          <a:off x="8699500" y="907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104363</xdr:rowOff>
    </xdr:from>
    <xdr:ext cx="599010" cy="259045"/>
    <xdr:sp macro="" textlink="">
      <xdr:nvSpPr>
        <xdr:cNvPr id="367" name="テキスト ボックス 366"/>
        <xdr:cNvSpPr txBox="1"/>
      </xdr:nvSpPr>
      <xdr:spPr>
        <a:xfrm>
          <a:off x="8450795" y="8848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80190</xdr:rowOff>
    </xdr:from>
    <xdr:to>
      <xdr:col>41</xdr:col>
      <xdr:colOff>101600</xdr:colOff>
      <xdr:row>55</xdr:row>
      <xdr:rowOff>10340</xdr:rowOff>
    </xdr:to>
    <xdr:sp macro="" textlink="">
      <xdr:nvSpPr>
        <xdr:cNvPr id="368" name="楕円 367"/>
        <xdr:cNvSpPr/>
      </xdr:nvSpPr>
      <xdr:spPr>
        <a:xfrm>
          <a:off x="7810500" y="933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26867</xdr:rowOff>
    </xdr:from>
    <xdr:ext cx="599010" cy="259045"/>
    <xdr:sp macro="" textlink="">
      <xdr:nvSpPr>
        <xdr:cNvPr id="369" name="テキスト ボックス 368"/>
        <xdr:cNvSpPr txBox="1"/>
      </xdr:nvSpPr>
      <xdr:spPr>
        <a:xfrm>
          <a:off x="7561795" y="9113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110534</xdr:rowOff>
    </xdr:from>
    <xdr:to>
      <xdr:col>36</xdr:col>
      <xdr:colOff>165100</xdr:colOff>
      <xdr:row>53</xdr:row>
      <xdr:rowOff>40684</xdr:rowOff>
    </xdr:to>
    <xdr:sp macro="" textlink="">
      <xdr:nvSpPr>
        <xdr:cNvPr id="370" name="楕円 369"/>
        <xdr:cNvSpPr/>
      </xdr:nvSpPr>
      <xdr:spPr>
        <a:xfrm>
          <a:off x="6921500" y="902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57211</xdr:rowOff>
    </xdr:from>
    <xdr:ext cx="599010" cy="259045"/>
    <xdr:sp macro="" textlink="">
      <xdr:nvSpPr>
        <xdr:cNvPr id="371" name="テキスト ボックス 370"/>
        <xdr:cNvSpPr txBox="1"/>
      </xdr:nvSpPr>
      <xdr:spPr>
        <a:xfrm>
          <a:off x="6672795" y="880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106151</xdr:rowOff>
    </xdr:from>
    <xdr:to>
      <xdr:col>54</xdr:col>
      <xdr:colOff>189865</xdr:colOff>
      <xdr:row>78</xdr:row>
      <xdr:rowOff>139700</xdr:rowOff>
    </xdr:to>
    <xdr:cxnSp macro="">
      <xdr:nvCxnSpPr>
        <xdr:cNvPr id="393" name="直線コネクタ 392"/>
        <xdr:cNvCxnSpPr/>
      </xdr:nvCxnSpPr>
      <xdr:spPr>
        <a:xfrm flipV="1">
          <a:off x="10475595" y="12107651"/>
          <a:ext cx="1270" cy="140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4"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5" name="直線コネクタ 394"/>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52828</xdr:rowOff>
    </xdr:from>
    <xdr:ext cx="599010" cy="259045"/>
    <xdr:sp macro="" textlink="">
      <xdr:nvSpPr>
        <xdr:cNvPr id="396" name="普通建設事業費 （ うち新規整備　）最大値テキスト"/>
        <xdr:cNvSpPr txBox="1"/>
      </xdr:nvSpPr>
      <xdr:spPr>
        <a:xfrm>
          <a:off x="10528300" y="11882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106151</xdr:rowOff>
    </xdr:from>
    <xdr:to>
      <xdr:col>55</xdr:col>
      <xdr:colOff>88900</xdr:colOff>
      <xdr:row>70</xdr:row>
      <xdr:rowOff>106151</xdr:rowOff>
    </xdr:to>
    <xdr:cxnSp macro="">
      <xdr:nvCxnSpPr>
        <xdr:cNvPr id="397" name="直線コネクタ 396"/>
        <xdr:cNvCxnSpPr/>
      </xdr:nvCxnSpPr>
      <xdr:spPr>
        <a:xfrm>
          <a:off x="10388600" y="12107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98036</xdr:rowOff>
    </xdr:from>
    <xdr:to>
      <xdr:col>55</xdr:col>
      <xdr:colOff>0</xdr:colOff>
      <xdr:row>78</xdr:row>
      <xdr:rowOff>50588</xdr:rowOff>
    </xdr:to>
    <xdr:cxnSp macro="">
      <xdr:nvCxnSpPr>
        <xdr:cNvPr id="398" name="直線コネクタ 397"/>
        <xdr:cNvCxnSpPr/>
      </xdr:nvCxnSpPr>
      <xdr:spPr>
        <a:xfrm>
          <a:off x="9639300" y="13299686"/>
          <a:ext cx="838200" cy="12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102277</xdr:rowOff>
    </xdr:from>
    <xdr:ext cx="534377" cy="259045"/>
    <xdr:sp macro="" textlink="">
      <xdr:nvSpPr>
        <xdr:cNvPr id="399" name="普通建設事業費 （ うち新規整備　）平均値テキスト"/>
        <xdr:cNvSpPr txBox="1"/>
      </xdr:nvSpPr>
      <xdr:spPr>
        <a:xfrm>
          <a:off x="10528300" y="13132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79400</xdr:rowOff>
    </xdr:from>
    <xdr:to>
      <xdr:col>55</xdr:col>
      <xdr:colOff>50800</xdr:colOff>
      <xdr:row>78</xdr:row>
      <xdr:rowOff>9550</xdr:rowOff>
    </xdr:to>
    <xdr:sp macro="" textlink="">
      <xdr:nvSpPr>
        <xdr:cNvPr id="400" name="フローチャート: 判断 399"/>
        <xdr:cNvSpPr/>
      </xdr:nvSpPr>
      <xdr:spPr>
        <a:xfrm>
          <a:off x="10426700" y="1328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123821</xdr:rowOff>
    </xdr:from>
    <xdr:to>
      <xdr:col>50</xdr:col>
      <xdr:colOff>114300</xdr:colOff>
      <xdr:row>77</xdr:row>
      <xdr:rowOff>98036</xdr:rowOff>
    </xdr:to>
    <xdr:cxnSp macro="">
      <xdr:nvCxnSpPr>
        <xdr:cNvPr id="401" name="直線コネクタ 400"/>
        <xdr:cNvCxnSpPr/>
      </xdr:nvCxnSpPr>
      <xdr:spPr>
        <a:xfrm>
          <a:off x="8750300" y="12468221"/>
          <a:ext cx="889000" cy="83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118078</xdr:rowOff>
    </xdr:from>
    <xdr:to>
      <xdr:col>50</xdr:col>
      <xdr:colOff>165100</xdr:colOff>
      <xdr:row>77</xdr:row>
      <xdr:rowOff>48228</xdr:rowOff>
    </xdr:to>
    <xdr:sp macro="" textlink="">
      <xdr:nvSpPr>
        <xdr:cNvPr id="402" name="フローチャート: 判断 401"/>
        <xdr:cNvSpPr/>
      </xdr:nvSpPr>
      <xdr:spPr>
        <a:xfrm>
          <a:off x="9588500" y="1314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64756</xdr:rowOff>
    </xdr:from>
    <xdr:ext cx="534377" cy="259045"/>
    <xdr:sp macro="" textlink="">
      <xdr:nvSpPr>
        <xdr:cNvPr id="403" name="テキスト ボックス 402"/>
        <xdr:cNvSpPr txBox="1"/>
      </xdr:nvSpPr>
      <xdr:spPr>
        <a:xfrm>
          <a:off x="9372111" y="1292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123821</xdr:rowOff>
    </xdr:from>
    <xdr:to>
      <xdr:col>45</xdr:col>
      <xdr:colOff>177800</xdr:colOff>
      <xdr:row>75</xdr:row>
      <xdr:rowOff>103787</xdr:rowOff>
    </xdr:to>
    <xdr:cxnSp macro="">
      <xdr:nvCxnSpPr>
        <xdr:cNvPr id="404" name="直線コネクタ 403"/>
        <xdr:cNvCxnSpPr/>
      </xdr:nvCxnSpPr>
      <xdr:spPr>
        <a:xfrm flipV="1">
          <a:off x="7861300" y="12468221"/>
          <a:ext cx="889000" cy="494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9485</xdr:rowOff>
    </xdr:from>
    <xdr:to>
      <xdr:col>46</xdr:col>
      <xdr:colOff>38100</xdr:colOff>
      <xdr:row>77</xdr:row>
      <xdr:rowOff>111085</xdr:rowOff>
    </xdr:to>
    <xdr:sp macro="" textlink="">
      <xdr:nvSpPr>
        <xdr:cNvPr id="405" name="フローチャート: 判断 404"/>
        <xdr:cNvSpPr/>
      </xdr:nvSpPr>
      <xdr:spPr>
        <a:xfrm>
          <a:off x="8699500" y="1321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102212</xdr:rowOff>
    </xdr:from>
    <xdr:ext cx="534377" cy="259045"/>
    <xdr:sp macro="" textlink="">
      <xdr:nvSpPr>
        <xdr:cNvPr id="406" name="テキスト ボックス 405"/>
        <xdr:cNvSpPr txBox="1"/>
      </xdr:nvSpPr>
      <xdr:spPr>
        <a:xfrm>
          <a:off x="8483111" y="1330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23813</xdr:rowOff>
    </xdr:from>
    <xdr:to>
      <xdr:col>41</xdr:col>
      <xdr:colOff>50800</xdr:colOff>
      <xdr:row>75</xdr:row>
      <xdr:rowOff>103787</xdr:rowOff>
    </xdr:to>
    <xdr:cxnSp macro="">
      <xdr:nvCxnSpPr>
        <xdr:cNvPr id="407" name="直線コネクタ 406"/>
        <xdr:cNvCxnSpPr/>
      </xdr:nvCxnSpPr>
      <xdr:spPr>
        <a:xfrm>
          <a:off x="6972300" y="12539663"/>
          <a:ext cx="889000" cy="42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109035</xdr:rowOff>
    </xdr:from>
    <xdr:to>
      <xdr:col>41</xdr:col>
      <xdr:colOff>101600</xdr:colOff>
      <xdr:row>77</xdr:row>
      <xdr:rowOff>39185</xdr:rowOff>
    </xdr:to>
    <xdr:sp macro="" textlink="">
      <xdr:nvSpPr>
        <xdr:cNvPr id="408" name="フローチャート: 判断 407"/>
        <xdr:cNvSpPr/>
      </xdr:nvSpPr>
      <xdr:spPr>
        <a:xfrm>
          <a:off x="7810500" y="1313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30312</xdr:rowOff>
    </xdr:from>
    <xdr:ext cx="534377" cy="259045"/>
    <xdr:sp macro="" textlink="">
      <xdr:nvSpPr>
        <xdr:cNvPr id="409" name="テキスト ボックス 408"/>
        <xdr:cNvSpPr txBox="1"/>
      </xdr:nvSpPr>
      <xdr:spPr>
        <a:xfrm>
          <a:off x="7594111" y="1323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95041</xdr:rowOff>
    </xdr:from>
    <xdr:to>
      <xdr:col>36</xdr:col>
      <xdr:colOff>165100</xdr:colOff>
      <xdr:row>77</xdr:row>
      <xdr:rowOff>25191</xdr:rowOff>
    </xdr:to>
    <xdr:sp macro="" textlink="">
      <xdr:nvSpPr>
        <xdr:cNvPr id="410" name="フローチャート: 判断 409"/>
        <xdr:cNvSpPr/>
      </xdr:nvSpPr>
      <xdr:spPr>
        <a:xfrm>
          <a:off x="6921500" y="1312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16318</xdr:rowOff>
    </xdr:from>
    <xdr:ext cx="534377" cy="259045"/>
    <xdr:sp macro="" textlink="">
      <xdr:nvSpPr>
        <xdr:cNvPr id="411" name="テキスト ボックス 410"/>
        <xdr:cNvSpPr txBox="1"/>
      </xdr:nvSpPr>
      <xdr:spPr>
        <a:xfrm>
          <a:off x="6705111" y="1321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171238</xdr:rowOff>
    </xdr:from>
    <xdr:to>
      <xdr:col>55</xdr:col>
      <xdr:colOff>50800</xdr:colOff>
      <xdr:row>78</xdr:row>
      <xdr:rowOff>101388</xdr:rowOff>
    </xdr:to>
    <xdr:sp macro="" textlink="">
      <xdr:nvSpPr>
        <xdr:cNvPr id="417" name="楕円 416"/>
        <xdr:cNvSpPr/>
      </xdr:nvSpPr>
      <xdr:spPr>
        <a:xfrm>
          <a:off x="10426700" y="1337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86165</xdr:rowOff>
    </xdr:from>
    <xdr:ext cx="534377" cy="259045"/>
    <xdr:sp macro="" textlink="">
      <xdr:nvSpPr>
        <xdr:cNvPr id="418" name="普通建設事業費 （ うち新規整備　）該当値テキスト"/>
        <xdr:cNvSpPr txBox="1"/>
      </xdr:nvSpPr>
      <xdr:spPr>
        <a:xfrm>
          <a:off x="10528300" y="1328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47236</xdr:rowOff>
    </xdr:from>
    <xdr:to>
      <xdr:col>50</xdr:col>
      <xdr:colOff>165100</xdr:colOff>
      <xdr:row>77</xdr:row>
      <xdr:rowOff>148836</xdr:rowOff>
    </xdr:to>
    <xdr:sp macro="" textlink="">
      <xdr:nvSpPr>
        <xdr:cNvPr id="419" name="楕円 418"/>
        <xdr:cNvSpPr/>
      </xdr:nvSpPr>
      <xdr:spPr>
        <a:xfrm>
          <a:off x="9588500" y="1324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139963</xdr:rowOff>
    </xdr:from>
    <xdr:ext cx="534377" cy="259045"/>
    <xdr:sp macro="" textlink="">
      <xdr:nvSpPr>
        <xdr:cNvPr id="420" name="テキスト ボックス 419"/>
        <xdr:cNvSpPr txBox="1"/>
      </xdr:nvSpPr>
      <xdr:spPr>
        <a:xfrm>
          <a:off x="9372111" y="1334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73021</xdr:rowOff>
    </xdr:from>
    <xdr:to>
      <xdr:col>46</xdr:col>
      <xdr:colOff>38100</xdr:colOff>
      <xdr:row>73</xdr:row>
      <xdr:rowOff>3171</xdr:rowOff>
    </xdr:to>
    <xdr:sp macro="" textlink="">
      <xdr:nvSpPr>
        <xdr:cNvPr id="421" name="楕円 420"/>
        <xdr:cNvSpPr/>
      </xdr:nvSpPr>
      <xdr:spPr>
        <a:xfrm>
          <a:off x="8699500" y="1241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71</xdr:row>
      <xdr:rowOff>19698</xdr:rowOff>
    </xdr:from>
    <xdr:ext cx="599010" cy="259045"/>
    <xdr:sp macro="" textlink="">
      <xdr:nvSpPr>
        <xdr:cNvPr id="422" name="テキスト ボックス 421"/>
        <xdr:cNvSpPr txBox="1"/>
      </xdr:nvSpPr>
      <xdr:spPr>
        <a:xfrm>
          <a:off x="8450795" y="12192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52987</xdr:rowOff>
    </xdr:from>
    <xdr:to>
      <xdr:col>41</xdr:col>
      <xdr:colOff>101600</xdr:colOff>
      <xdr:row>75</xdr:row>
      <xdr:rowOff>154586</xdr:rowOff>
    </xdr:to>
    <xdr:sp macro="" textlink="">
      <xdr:nvSpPr>
        <xdr:cNvPr id="423" name="楕円 422"/>
        <xdr:cNvSpPr/>
      </xdr:nvSpPr>
      <xdr:spPr>
        <a:xfrm>
          <a:off x="7810500" y="1291173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73</xdr:row>
      <xdr:rowOff>171114</xdr:rowOff>
    </xdr:from>
    <xdr:ext cx="599010" cy="259045"/>
    <xdr:sp macro="" textlink="">
      <xdr:nvSpPr>
        <xdr:cNvPr id="424" name="テキスト ボックス 423"/>
        <xdr:cNvSpPr txBox="1"/>
      </xdr:nvSpPr>
      <xdr:spPr>
        <a:xfrm>
          <a:off x="7561795" y="12686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144463</xdr:rowOff>
    </xdr:from>
    <xdr:to>
      <xdr:col>36</xdr:col>
      <xdr:colOff>165100</xdr:colOff>
      <xdr:row>73</xdr:row>
      <xdr:rowOff>74613</xdr:rowOff>
    </xdr:to>
    <xdr:sp macro="" textlink="">
      <xdr:nvSpPr>
        <xdr:cNvPr id="425" name="楕円 424"/>
        <xdr:cNvSpPr/>
      </xdr:nvSpPr>
      <xdr:spPr>
        <a:xfrm>
          <a:off x="6921500" y="1248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71</xdr:row>
      <xdr:rowOff>91140</xdr:rowOff>
    </xdr:from>
    <xdr:ext cx="599010" cy="259045"/>
    <xdr:sp macro="" textlink="">
      <xdr:nvSpPr>
        <xdr:cNvPr id="426" name="テキスト ボックス 425"/>
        <xdr:cNvSpPr txBox="1"/>
      </xdr:nvSpPr>
      <xdr:spPr>
        <a:xfrm>
          <a:off x="6672795" y="12264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66179</xdr:rowOff>
    </xdr:from>
    <xdr:to>
      <xdr:col>54</xdr:col>
      <xdr:colOff>189865</xdr:colOff>
      <xdr:row>98</xdr:row>
      <xdr:rowOff>159809</xdr:rowOff>
    </xdr:to>
    <xdr:cxnSp macro="">
      <xdr:nvCxnSpPr>
        <xdr:cNvPr id="450" name="直線コネクタ 449"/>
        <xdr:cNvCxnSpPr/>
      </xdr:nvCxnSpPr>
      <xdr:spPr>
        <a:xfrm flipV="1">
          <a:off x="10475595" y="15668129"/>
          <a:ext cx="1270" cy="1293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163636</xdr:rowOff>
    </xdr:from>
    <xdr:ext cx="534377" cy="259045"/>
    <xdr:sp macro="" textlink="">
      <xdr:nvSpPr>
        <xdr:cNvPr id="451" name="普通建設事業費 （ うち更新整備　）最小値テキスト"/>
        <xdr:cNvSpPr txBox="1"/>
      </xdr:nvSpPr>
      <xdr:spPr>
        <a:xfrm>
          <a:off x="10528300" y="1696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159809</xdr:rowOff>
    </xdr:from>
    <xdr:to>
      <xdr:col>55</xdr:col>
      <xdr:colOff>88900</xdr:colOff>
      <xdr:row>98</xdr:row>
      <xdr:rowOff>159809</xdr:rowOff>
    </xdr:to>
    <xdr:cxnSp macro="">
      <xdr:nvCxnSpPr>
        <xdr:cNvPr id="452" name="直線コネクタ 451"/>
        <xdr:cNvCxnSpPr/>
      </xdr:nvCxnSpPr>
      <xdr:spPr>
        <a:xfrm>
          <a:off x="10388600" y="16961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12856</xdr:rowOff>
    </xdr:from>
    <xdr:ext cx="599010" cy="259045"/>
    <xdr:sp macro="" textlink="">
      <xdr:nvSpPr>
        <xdr:cNvPr id="453" name="普通建設事業費 （ うち更新整備　）最大値テキスト"/>
        <xdr:cNvSpPr txBox="1"/>
      </xdr:nvSpPr>
      <xdr:spPr>
        <a:xfrm>
          <a:off x="10528300" y="1544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66179</xdr:rowOff>
    </xdr:from>
    <xdr:to>
      <xdr:col>55</xdr:col>
      <xdr:colOff>88900</xdr:colOff>
      <xdr:row>91</xdr:row>
      <xdr:rowOff>66179</xdr:rowOff>
    </xdr:to>
    <xdr:cxnSp macro="">
      <xdr:nvCxnSpPr>
        <xdr:cNvPr id="454" name="直線コネクタ 453"/>
        <xdr:cNvCxnSpPr/>
      </xdr:nvCxnSpPr>
      <xdr:spPr>
        <a:xfrm>
          <a:off x="10388600" y="15668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114973</xdr:rowOff>
    </xdr:from>
    <xdr:to>
      <xdr:col>55</xdr:col>
      <xdr:colOff>0</xdr:colOff>
      <xdr:row>97</xdr:row>
      <xdr:rowOff>111373</xdr:rowOff>
    </xdr:to>
    <xdr:cxnSp macro="">
      <xdr:nvCxnSpPr>
        <xdr:cNvPr id="455" name="直線コネクタ 454"/>
        <xdr:cNvCxnSpPr/>
      </xdr:nvCxnSpPr>
      <xdr:spPr>
        <a:xfrm flipV="1">
          <a:off x="9639300" y="16402723"/>
          <a:ext cx="838200" cy="33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110372</xdr:rowOff>
    </xdr:from>
    <xdr:ext cx="534377" cy="259045"/>
    <xdr:sp macro="" textlink="">
      <xdr:nvSpPr>
        <xdr:cNvPr id="456" name="普通建設事業費 （ うち更新整備　）平均値テキスト"/>
        <xdr:cNvSpPr txBox="1"/>
      </xdr:nvSpPr>
      <xdr:spPr>
        <a:xfrm>
          <a:off x="10528300" y="16569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131945</xdr:rowOff>
    </xdr:from>
    <xdr:to>
      <xdr:col>55</xdr:col>
      <xdr:colOff>50800</xdr:colOff>
      <xdr:row>97</xdr:row>
      <xdr:rowOff>62095</xdr:rowOff>
    </xdr:to>
    <xdr:sp macro="" textlink="">
      <xdr:nvSpPr>
        <xdr:cNvPr id="457" name="フローチャート: 判断 456"/>
        <xdr:cNvSpPr/>
      </xdr:nvSpPr>
      <xdr:spPr>
        <a:xfrm>
          <a:off x="10426700" y="1659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111373</xdr:rowOff>
    </xdr:from>
    <xdr:to>
      <xdr:col>50</xdr:col>
      <xdr:colOff>114300</xdr:colOff>
      <xdr:row>98</xdr:row>
      <xdr:rowOff>116070</xdr:rowOff>
    </xdr:to>
    <xdr:cxnSp macro="">
      <xdr:nvCxnSpPr>
        <xdr:cNvPr id="458" name="直線コネクタ 457"/>
        <xdr:cNvCxnSpPr/>
      </xdr:nvCxnSpPr>
      <xdr:spPr>
        <a:xfrm flipV="1">
          <a:off x="8750300" y="16742023"/>
          <a:ext cx="889000" cy="176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133108</xdr:rowOff>
    </xdr:from>
    <xdr:to>
      <xdr:col>50</xdr:col>
      <xdr:colOff>165100</xdr:colOff>
      <xdr:row>97</xdr:row>
      <xdr:rowOff>63258</xdr:rowOff>
    </xdr:to>
    <xdr:sp macro="" textlink="">
      <xdr:nvSpPr>
        <xdr:cNvPr id="459" name="フローチャート: 判断 458"/>
        <xdr:cNvSpPr/>
      </xdr:nvSpPr>
      <xdr:spPr>
        <a:xfrm>
          <a:off x="9588500" y="1659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79785</xdr:rowOff>
    </xdr:from>
    <xdr:ext cx="534377" cy="259045"/>
    <xdr:sp macro="" textlink="">
      <xdr:nvSpPr>
        <xdr:cNvPr id="460" name="テキスト ボックス 459"/>
        <xdr:cNvSpPr txBox="1"/>
      </xdr:nvSpPr>
      <xdr:spPr>
        <a:xfrm>
          <a:off x="9372111" y="1636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112550</xdr:rowOff>
    </xdr:from>
    <xdr:to>
      <xdr:col>45</xdr:col>
      <xdr:colOff>177800</xdr:colOff>
      <xdr:row>98</xdr:row>
      <xdr:rowOff>116070</xdr:rowOff>
    </xdr:to>
    <xdr:cxnSp macro="">
      <xdr:nvCxnSpPr>
        <xdr:cNvPr id="461" name="直線コネクタ 460"/>
        <xdr:cNvCxnSpPr/>
      </xdr:nvCxnSpPr>
      <xdr:spPr>
        <a:xfrm>
          <a:off x="7861300" y="16743200"/>
          <a:ext cx="889000" cy="174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18983</xdr:rowOff>
    </xdr:from>
    <xdr:to>
      <xdr:col>46</xdr:col>
      <xdr:colOff>38100</xdr:colOff>
      <xdr:row>97</xdr:row>
      <xdr:rowOff>120583</xdr:rowOff>
    </xdr:to>
    <xdr:sp macro="" textlink="">
      <xdr:nvSpPr>
        <xdr:cNvPr id="462" name="フローチャート: 判断 461"/>
        <xdr:cNvSpPr/>
      </xdr:nvSpPr>
      <xdr:spPr>
        <a:xfrm>
          <a:off x="8699500" y="1664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137110</xdr:rowOff>
    </xdr:from>
    <xdr:ext cx="534377" cy="259045"/>
    <xdr:sp macro="" textlink="">
      <xdr:nvSpPr>
        <xdr:cNvPr id="463" name="テキスト ボックス 462"/>
        <xdr:cNvSpPr txBox="1"/>
      </xdr:nvSpPr>
      <xdr:spPr>
        <a:xfrm>
          <a:off x="8483111" y="1642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112550</xdr:rowOff>
    </xdr:from>
    <xdr:to>
      <xdr:col>41</xdr:col>
      <xdr:colOff>50800</xdr:colOff>
      <xdr:row>98</xdr:row>
      <xdr:rowOff>22603</xdr:rowOff>
    </xdr:to>
    <xdr:cxnSp macro="">
      <xdr:nvCxnSpPr>
        <xdr:cNvPr id="464" name="直線コネクタ 463"/>
        <xdr:cNvCxnSpPr/>
      </xdr:nvCxnSpPr>
      <xdr:spPr>
        <a:xfrm flipV="1">
          <a:off x="6972300" y="16743200"/>
          <a:ext cx="889000" cy="8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80632</xdr:rowOff>
    </xdr:from>
    <xdr:to>
      <xdr:col>41</xdr:col>
      <xdr:colOff>101600</xdr:colOff>
      <xdr:row>98</xdr:row>
      <xdr:rowOff>10782</xdr:rowOff>
    </xdr:to>
    <xdr:sp macro="" textlink="">
      <xdr:nvSpPr>
        <xdr:cNvPr id="465" name="フローチャート: 判断 464"/>
        <xdr:cNvSpPr/>
      </xdr:nvSpPr>
      <xdr:spPr>
        <a:xfrm>
          <a:off x="7810500" y="1671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1909</xdr:rowOff>
    </xdr:from>
    <xdr:ext cx="534377" cy="259045"/>
    <xdr:sp macro="" textlink="">
      <xdr:nvSpPr>
        <xdr:cNvPr id="466" name="テキスト ボックス 465"/>
        <xdr:cNvSpPr txBox="1"/>
      </xdr:nvSpPr>
      <xdr:spPr>
        <a:xfrm>
          <a:off x="7594111" y="1680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52240</xdr:rowOff>
    </xdr:from>
    <xdr:to>
      <xdr:col>36</xdr:col>
      <xdr:colOff>165100</xdr:colOff>
      <xdr:row>97</xdr:row>
      <xdr:rowOff>153840</xdr:rowOff>
    </xdr:to>
    <xdr:sp macro="" textlink="">
      <xdr:nvSpPr>
        <xdr:cNvPr id="467" name="フローチャート: 判断 466"/>
        <xdr:cNvSpPr/>
      </xdr:nvSpPr>
      <xdr:spPr>
        <a:xfrm>
          <a:off x="6921500" y="1668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170367</xdr:rowOff>
    </xdr:from>
    <xdr:ext cx="534377" cy="259045"/>
    <xdr:sp macro="" textlink="">
      <xdr:nvSpPr>
        <xdr:cNvPr id="468" name="テキスト ボックス 467"/>
        <xdr:cNvSpPr txBox="1"/>
      </xdr:nvSpPr>
      <xdr:spPr>
        <a:xfrm>
          <a:off x="6705111" y="1645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64173</xdr:rowOff>
    </xdr:from>
    <xdr:to>
      <xdr:col>55</xdr:col>
      <xdr:colOff>50800</xdr:colOff>
      <xdr:row>95</xdr:row>
      <xdr:rowOff>165773</xdr:rowOff>
    </xdr:to>
    <xdr:sp macro="" textlink="">
      <xdr:nvSpPr>
        <xdr:cNvPr id="474" name="楕円 473"/>
        <xdr:cNvSpPr/>
      </xdr:nvSpPr>
      <xdr:spPr>
        <a:xfrm>
          <a:off x="10426700" y="1635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87050</xdr:rowOff>
    </xdr:from>
    <xdr:ext cx="599010" cy="259045"/>
    <xdr:sp macro="" textlink="">
      <xdr:nvSpPr>
        <xdr:cNvPr id="475" name="普通建設事業費 （ うち更新整備　）該当値テキスト"/>
        <xdr:cNvSpPr txBox="1"/>
      </xdr:nvSpPr>
      <xdr:spPr>
        <a:xfrm>
          <a:off x="10528300" y="16203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60573</xdr:rowOff>
    </xdr:from>
    <xdr:to>
      <xdr:col>50</xdr:col>
      <xdr:colOff>165100</xdr:colOff>
      <xdr:row>97</xdr:row>
      <xdr:rowOff>162173</xdr:rowOff>
    </xdr:to>
    <xdr:sp macro="" textlink="">
      <xdr:nvSpPr>
        <xdr:cNvPr id="476" name="楕円 475"/>
        <xdr:cNvSpPr/>
      </xdr:nvSpPr>
      <xdr:spPr>
        <a:xfrm>
          <a:off x="9588500" y="1669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153300</xdr:rowOff>
    </xdr:from>
    <xdr:ext cx="534377" cy="259045"/>
    <xdr:sp macro="" textlink="">
      <xdr:nvSpPr>
        <xdr:cNvPr id="477" name="テキスト ボックス 476"/>
        <xdr:cNvSpPr txBox="1"/>
      </xdr:nvSpPr>
      <xdr:spPr>
        <a:xfrm>
          <a:off x="9372111" y="1678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65270</xdr:rowOff>
    </xdr:from>
    <xdr:to>
      <xdr:col>46</xdr:col>
      <xdr:colOff>38100</xdr:colOff>
      <xdr:row>98</xdr:row>
      <xdr:rowOff>166870</xdr:rowOff>
    </xdr:to>
    <xdr:sp macro="" textlink="">
      <xdr:nvSpPr>
        <xdr:cNvPr id="478" name="楕円 477"/>
        <xdr:cNvSpPr/>
      </xdr:nvSpPr>
      <xdr:spPr>
        <a:xfrm>
          <a:off x="8699500" y="1686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157997</xdr:rowOff>
    </xdr:from>
    <xdr:ext cx="534377" cy="259045"/>
    <xdr:sp macro="" textlink="">
      <xdr:nvSpPr>
        <xdr:cNvPr id="479" name="テキスト ボックス 478"/>
        <xdr:cNvSpPr txBox="1"/>
      </xdr:nvSpPr>
      <xdr:spPr>
        <a:xfrm>
          <a:off x="8483111" y="1696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61750</xdr:rowOff>
    </xdr:from>
    <xdr:to>
      <xdr:col>41</xdr:col>
      <xdr:colOff>101600</xdr:colOff>
      <xdr:row>97</xdr:row>
      <xdr:rowOff>163350</xdr:rowOff>
    </xdr:to>
    <xdr:sp macro="" textlink="">
      <xdr:nvSpPr>
        <xdr:cNvPr id="480" name="楕円 479"/>
        <xdr:cNvSpPr/>
      </xdr:nvSpPr>
      <xdr:spPr>
        <a:xfrm>
          <a:off x="7810500" y="1669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8427</xdr:rowOff>
    </xdr:from>
    <xdr:ext cx="534377" cy="259045"/>
    <xdr:sp macro="" textlink="">
      <xdr:nvSpPr>
        <xdr:cNvPr id="481" name="テキスト ボックス 480"/>
        <xdr:cNvSpPr txBox="1"/>
      </xdr:nvSpPr>
      <xdr:spPr>
        <a:xfrm>
          <a:off x="7594111" y="1646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143253</xdr:rowOff>
    </xdr:from>
    <xdr:to>
      <xdr:col>36</xdr:col>
      <xdr:colOff>165100</xdr:colOff>
      <xdr:row>98</xdr:row>
      <xdr:rowOff>73403</xdr:rowOff>
    </xdr:to>
    <xdr:sp macro="" textlink="">
      <xdr:nvSpPr>
        <xdr:cNvPr id="482" name="楕円 481"/>
        <xdr:cNvSpPr/>
      </xdr:nvSpPr>
      <xdr:spPr>
        <a:xfrm>
          <a:off x="6921500" y="1677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64530</xdr:rowOff>
    </xdr:from>
    <xdr:ext cx="534377" cy="259045"/>
    <xdr:sp macro="" textlink="">
      <xdr:nvSpPr>
        <xdr:cNvPr id="483" name="テキスト ボックス 482"/>
        <xdr:cNvSpPr txBox="1"/>
      </xdr:nvSpPr>
      <xdr:spPr>
        <a:xfrm>
          <a:off x="6705111" y="1686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6250</xdr:rowOff>
    </xdr:from>
    <xdr:to>
      <xdr:col>85</xdr:col>
      <xdr:colOff>126364</xdr:colOff>
      <xdr:row>38</xdr:row>
      <xdr:rowOff>139700</xdr:rowOff>
    </xdr:to>
    <xdr:cxnSp macro="">
      <xdr:nvCxnSpPr>
        <xdr:cNvPr id="505" name="直線コネクタ 504"/>
        <xdr:cNvCxnSpPr/>
      </xdr:nvCxnSpPr>
      <xdr:spPr>
        <a:xfrm flipV="1">
          <a:off x="16317595" y="5321200"/>
          <a:ext cx="1269" cy="1333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157984</xdr:rowOff>
    </xdr:from>
    <xdr:ext cx="249299" cy="259045"/>
    <xdr:sp macro="" textlink="">
      <xdr:nvSpPr>
        <xdr:cNvPr id="506" name="災害復旧事業費最小値テキスト"/>
        <xdr:cNvSpPr txBox="1"/>
      </xdr:nvSpPr>
      <xdr:spPr>
        <a:xfrm>
          <a:off x="16370300" y="66730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124377</xdr:rowOff>
    </xdr:from>
    <xdr:ext cx="599010" cy="259045"/>
    <xdr:sp macro="" textlink="">
      <xdr:nvSpPr>
        <xdr:cNvPr id="508" name="災害復旧事業費最大値テキスト"/>
        <xdr:cNvSpPr txBox="1"/>
      </xdr:nvSpPr>
      <xdr:spPr>
        <a:xfrm>
          <a:off x="16370300" y="509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6250</xdr:rowOff>
    </xdr:from>
    <xdr:to>
      <xdr:col>86</xdr:col>
      <xdr:colOff>25400</xdr:colOff>
      <xdr:row>31</xdr:row>
      <xdr:rowOff>6250</xdr:rowOff>
    </xdr:to>
    <xdr:cxnSp macro="">
      <xdr:nvCxnSpPr>
        <xdr:cNvPr id="509" name="直線コネクタ 508"/>
        <xdr:cNvCxnSpPr/>
      </xdr:nvCxnSpPr>
      <xdr:spPr>
        <a:xfrm>
          <a:off x="16230600" y="53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118216</xdr:rowOff>
    </xdr:from>
    <xdr:to>
      <xdr:col>85</xdr:col>
      <xdr:colOff>127000</xdr:colOff>
      <xdr:row>38</xdr:row>
      <xdr:rowOff>91553</xdr:rowOff>
    </xdr:to>
    <xdr:cxnSp macro="">
      <xdr:nvCxnSpPr>
        <xdr:cNvPr id="510" name="直線コネクタ 509"/>
        <xdr:cNvCxnSpPr/>
      </xdr:nvCxnSpPr>
      <xdr:spPr>
        <a:xfrm flipV="1">
          <a:off x="15481300" y="6461866"/>
          <a:ext cx="838200" cy="144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30984</xdr:rowOff>
    </xdr:from>
    <xdr:ext cx="534377" cy="259045"/>
    <xdr:sp macro="" textlink="">
      <xdr:nvSpPr>
        <xdr:cNvPr id="511" name="災害復旧事業費平均値テキスト"/>
        <xdr:cNvSpPr txBox="1"/>
      </xdr:nvSpPr>
      <xdr:spPr>
        <a:xfrm>
          <a:off x="16370300" y="6546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52557</xdr:rowOff>
    </xdr:from>
    <xdr:to>
      <xdr:col>85</xdr:col>
      <xdr:colOff>177800</xdr:colOff>
      <xdr:row>38</xdr:row>
      <xdr:rowOff>154157</xdr:rowOff>
    </xdr:to>
    <xdr:sp macro="" textlink="">
      <xdr:nvSpPr>
        <xdr:cNvPr id="512" name="フローチャート: 判断 511"/>
        <xdr:cNvSpPr/>
      </xdr:nvSpPr>
      <xdr:spPr>
        <a:xfrm>
          <a:off x="16268700" y="656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91553</xdr:rowOff>
    </xdr:from>
    <xdr:to>
      <xdr:col>81</xdr:col>
      <xdr:colOff>50800</xdr:colOff>
      <xdr:row>38</xdr:row>
      <xdr:rowOff>139700</xdr:rowOff>
    </xdr:to>
    <xdr:cxnSp macro="">
      <xdr:nvCxnSpPr>
        <xdr:cNvPr id="513" name="直線コネクタ 512"/>
        <xdr:cNvCxnSpPr/>
      </xdr:nvCxnSpPr>
      <xdr:spPr>
        <a:xfrm flipV="1">
          <a:off x="14592300" y="6606653"/>
          <a:ext cx="889000" cy="48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52852</xdr:rowOff>
    </xdr:from>
    <xdr:to>
      <xdr:col>81</xdr:col>
      <xdr:colOff>101600</xdr:colOff>
      <xdr:row>38</xdr:row>
      <xdr:rowOff>154452</xdr:rowOff>
    </xdr:to>
    <xdr:sp macro="" textlink="">
      <xdr:nvSpPr>
        <xdr:cNvPr id="514" name="フローチャート: 判断 513"/>
        <xdr:cNvSpPr/>
      </xdr:nvSpPr>
      <xdr:spPr>
        <a:xfrm>
          <a:off x="15430500" y="656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145579</xdr:rowOff>
    </xdr:from>
    <xdr:ext cx="534377" cy="259045"/>
    <xdr:sp macro="" textlink="">
      <xdr:nvSpPr>
        <xdr:cNvPr id="515" name="テキスト ボックス 514"/>
        <xdr:cNvSpPr txBox="1"/>
      </xdr:nvSpPr>
      <xdr:spPr>
        <a:xfrm>
          <a:off x="15214111" y="666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6" name="直線コネクタ 515"/>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60016</xdr:rowOff>
    </xdr:from>
    <xdr:to>
      <xdr:col>76</xdr:col>
      <xdr:colOff>165100</xdr:colOff>
      <xdr:row>38</xdr:row>
      <xdr:rowOff>161616</xdr:rowOff>
    </xdr:to>
    <xdr:sp macro="" textlink="">
      <xdr:nvSpPr>
        <xdr:cNvPr id="517" name="フローチャート: 判断 516"/>
        <xdr:cNvSpPr/>
      </xdr:nvSpPr>
      <xdr:spPr>
        <a:xfrm>
          <a:off x="14541500" y="657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6693</xdr:rowOff>
    </xdr:from>
    <xdr:ext cx="534377" cy="259045"/>
    <xdr:sp macro="" textlink="">
      <xdr:nvSpPr>
        <xdr:cNvPr id="518" name="テキスト ボックス 517"/>
        <xdr:cNvSpPr txBox="1"/>
      </xdr:nvSpPr>
      <xdr:spPr>
        <a:xfrm>
          <a:off x="14325111" y="635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9" name="直線コネクタ 518"/>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64106</xdr:rowOff>
    </xdr:from>
    <xdr:to>
      <xdr:col>72</xdr:col>
      <xdr:colOff>38100</xdr:colOff>
      <xdr:row>38</xdr:row>
      <xdr:rowOff>165706</xdr:rowOff>
    </xdr:to>
    <xdr:sp macro="" textlink="">
      <xdr:nvSpPr>
        <xdr:cNvPr id="520" name="フローチャート: 判断 519"/>
        <xdr:cNvSpPr/>
      </xdr:nvSpPr>
      <xdr:spPr>
        <a:xfrm>
          <a:off x="13652500" y="657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10783</xdr:rowOff>
    </xdr:from>
    <xdr:ext cx="534377" cy="259045"/>
    <xdr:sp macro="" textlink="">
      <xdr:nvSpPr>
        <xdr:cNvPr id="521" name="テキスト ボックス 520"/>
        <xdr:cNvSpPr txBox="1"/>
      </xdr:nvSpPr>
      <xdr:spPr>
        <a:xfrm>
          <a:off x="13436111" y="635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74105</xdr:rowOff>
    </xdr:from>
    <xdr:to>
      <xdr:col>67</xdr:col>
      <xdr:colOff>101600</xdr:colOff>
      <xdr:row>39</xdr:row>
      <xdr:rowOff>4255</xdr:rowOff>
    </xdr:to>
    <xdr:sp macro="" textlink="">
      <xdr:nvSpPr>
        <xdr:cNvPr id="522" name="フローチャート: 判断 521"/>
        <xdr:cNvSpPr/>
      </xdr:nvSpPr>
      <xdr:spPr>
        <a:xfrm>
          <a:off x="12763500" y="658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20782</xdr:rowOff>
    </xdr:from>
    <xdr:ext cx="469744" cy="259045"/>
    <xdr:sp macro="" textlink="">
      <xdr:nvSpPr>
        <xdr:cNvPr id="523" name="テキスト ボックス 522"/>
        <xdr:cNvSpPr txBox="1"/>
      </xdr:nvSpPr>
      <xdr:spPr>
        <a:xfrm>
          <a:off x="12579428" y="6364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67416</xdr:rowOff>
    </xdr:from>
    <xdr:to>
      <xdr:col>85</xdr:col>
      <xdr:colOff>177800</xdr:colOff>
      <xdr:row>37</xdr:row>
      <xdr:rowOff>169016</xdr:rowOff>
    </xdr:to>
    <xdr:sp macro="" textlink="">
      <xdr:nvSpPr>
        <xdr:cNvPr id="529" name="楕円 528"/>
        <xdr:cNvSpPr/>
      </xdr:nvSpPr>
      <xdr:spPr>
        <a:xfrm>
          <a:off x="16268700" y="641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90293</xdr:rowOff>
    </xdr:from>
    <xdr:ext cx="534377" cy="259045"/>
    <xdr:sp macro="" textlink="">
      <xdr:nvSpPr>
        <xdr:cNvPr id="530" name="災害復旧事業費該当値テキスト"/>
        <xdr:cNvSpPr txBox="1"/>
      </xdr:nvSpPr>
      <xdr:spPr>
        <a:xfrm>
          <a:off x="16370300" y="626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40753</xdr:rowOff>
    </xdr:from>
    <xdr:to>
      <xdr:col>81</xdr:col>
      <xdr:colOff>101600</xdr:colOff>
      <xdr:row>38</xdr:row>
      <xdr:rowOff>142353</xdr:rowOff>
    </xdr:to>
    <xdr:sp macro="" textlink="">
      <xdr:nvSpPr>
        <xdr:cNvPr id="531" name="楕円 530"/>
        <xdr:cNvSpPr/>
      </xdr:nvSpPr>
      <xdr:spPr>
        <a:xfrm>
          <a:off x="15430500" y="655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158879</xdr:rowOff>
    </xdr:from>
    <xdr:ext cx="534377" cy="259045"/>
    <xdr:sp macro="" textlink="">
      <xdr:nvSpPr>
        <xdr:cNvPr id="532" name="テキスト ボックス 531"/>
        <xdr:cNvSpPr txBox="1"/>
      </xdr:nvSpPr>
      <xdr:spPr>
        <a:xfrm>
          <a:off x="15214111" y="6331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3" name="楕円 532"/>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4" name="テキスト ボックス 533"/>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5" name="楕円 534"/>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6" name="テキスト ボックス 535"/>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7" name="楕円 536"/>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8" name="テキスト ボックス 537"/>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9" name="直線コネクタ 548"/>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0" name="テキスト ボックス 549"/>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1" name="直線コネクタ 550"/>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52" name="テキスト ボックス 551"/>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3" name="直線コネクタ 552"/>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54" name="テキスト ボックス 553"/>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5" name="直線コネクタ 554"/>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56" name="テキスト ボックス 555"/>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8" name="テキスト ボックス 557"/>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80264</xdr:rowOff>
    </xdr:from>
    <xdr:to>
      <xdr:col>85</xdr:col>
      <xdr:colOff>126364</xdr:colOff>
      <xdr:row>58</xdr:row>
      <xdr:rowOff>139700</xdr:rowOff>
    </xdr:to>
    <xdr:cxnSp macro="">
      <xdr:nvCxnSpPr>
        <xdr:cNvPr id="560" name="直線コネクタ 559"/>
        <xdr:cNvCxnSpPr/>
      </xdr:nvCxnSpPr>
      <xdr:spPr>
        <a:xfrm flipV="1">
          <a:off x="16317595" y="8652764"/>
          <a:ext cx="1269" cy="143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6875</xdr:rowOff>
    </xdr:from>
    <xdr:ext cx="249299" cy="259045"/>
    <xdr:sp macro="" textlink="">
      <xdr:nvSpPr>
        <xdr:cNvPr id="561" name="失業対策事業費最小値テキスト"/>
        <xdr:cNvSpPr txBox="1"/>
      </xdr:nvSpPr>
      <xdr:spPr>
        <a:xfrm>
          <a:off x="16370300" y="101224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2" name="直線コネクタ 561"/>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26941</xdr:rowOff>
    </xdr:from>
    <xdr:ext cx="378565" cy="259045"/>
    <xdr:sp macro="" textlink="">
      <xdr:nvSpPr>
        <xdr:cNvPr id="563" name="失業対策事業費最大値テキスト"/>
        <xdr:cNvSpPr txBox="1"/>
      </xdr:nvSpPr>
      <xdr:spPr>
        <a:xfrm>
          <a:off x="16370300" y="8427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80264</xdr:rowOff>
    </xdr:from>
    <xdr:to>
      <xdr:col>86</xdr:col>
      <xdr:colOff>25400</xdr:colOff>
      <xdr:row>50</xdr:row>
      <xdr:rowOff>80264</xdr:rowOff>
    </xdr:to>
    <xdr:cxnSp macro="">
      <xdr:nvCxnSpPr>
        <xdr:cNvPr id="564" name="直線コネクタ 563"/>
        <xdr:cNvCxnSpPr/>
      </xdr:nvCxnSpPr>
      <xdr:spPr>
        <a:xfrm>
          <a:off x="16230600" y="865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5" name="直線コネクタ 564"/>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95775</xdr:rowOff>
    </xdr:from>
    <xdr:ext cx="249299" cy="259045"/>
    <xdr:sp macro="" textlink="">
      <xdr:nvSpPr>
        <xdr:cNvPr id="566" name="失業対策事業費平均値テキスト"/>
        <xdr:cNvSpPr txBox="1"/>
      </xdr:nvSpPr>
      <xdr:spPr>
        <a:xfrm>
          <a:off x="16370300" y="986842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72898</xdr:rowOff>
    </xdr:from>
    <xdr:to>
      <xdr:col>85</xdr:col>
      <xdr:colOff>177800</xdr:colOff>
      <xdr:row>59</xdr:row>
      <xdr:rowOff>3048</xdr:rowOff>
    </xdr:to>
    <xdr:sp macro="" textlink="">
      <xdr:nvSpPr>
        <xdr:cNvPr id="567" name="フローチャート: 判断 566"/>
        <xdr:cNvSpPr/>
      </xdr:nvSpPr>
      <xdr:spPr>
        <a:xfrm>
          <a:off x="162687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8" name="直線コネクタ 567"/>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36322</xdr:rowOff>
    </xdr:from>
    <xdr:to>
      <xdr:col>81</xdr:col>
      <xdr:colOff>101600</xdr:colOff>
      <xdr:row>58</xdr:row>
      <xdr:rowOff>137922</xdr:rowOff>
    </xdr:to>
    <xdr:sp macro="" textlink="">
      <xdr:nvSpPr>
        <xdr:cNvPr id="569" name="フローチャート: 判断 568"/>
        <xdr:cNvSpPr/>
      </xdr:nvSpPr>
      <xdr:spPr>
        <a:xfrm>
          <a:off x="15430500" y="998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56</xdr:row>
      <xdr:rowOff>154449</xdr:rowOff>
    </xdr:from>
    <xdr:ext cx="313932" cy="259045"/>
    <xdr:sp macro="" textlink="">
      <xdr:nvSpPr>
        <xdr:cNvPr id="570" name="テキスト ボックス 569"/>
        <xdr:cNvSpPr txBox="1"/>
      </xdr:nvSpPr>
      <xdr:spPr>
        <a:xfrm>
          <a:off x="15324333" y="9755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1" name="直線コネクタ 570"/>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47752</xdr:rowOff>
    </xdr:from>
    <xdr:to>
      <xdr:col>76</xdr:col>
      <xdr:colOff>165100</xdr:colOff>
      <xdr:row>58</xdr:row>
      <xdr:rowOff>149352</xdr:rowOff>
    </xdr:to>
    <xdr:sp macro="" textlink="">
      <xdr:nvSpPr>
        <xdr:cNvPr id="572" name="フローチャート: 判断 571"/>
        <xdr:cNvSpPr/>
      </xdr:nvSpPr>
      <xdr:spPr>
        <a:xfrm>
          <a:off x="14541500" y="999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56</xdr:row>
      <xdr:rowOff>165879</xdr:rowOff>
    </xdr:from>
    <xdr:ext cx="313932" cy="259045"/>
    <xdr:sp macro="" textlink="">
      <xdr:nvSpPr>
        <xdr:cNvPr id="573" name="テキスト ボックス 572"/>
        <xdr:cNvSpPr txBox="1"/>
      </xdr:nvSpPr>
      <xdr:spPr>
        <a:xfrm>
          <a:off x="14435333" y="9767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4" name="直線コネクタ 573"/>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38608</xdr:rowOff>
    </xdr:from>
    <xdr:to>
      <xdr:col>72</xdr:col>
      <xdr:colOff>38100</xdr:colOff>
      <xdr:row>58</xdr:row>
      <xdr:rowOff>140208</xdr:rowOff>
    </xdr:to>
    <xdr:sp macro="" textlink="">
      <xdr:nvSpPr>
        <xdr:cNvPr id="575" name="フローチャート: 判断 574"/>
        <xdr:cNvSpPr/>
      </xdr:nvSpPr>
      <xdr:spPr>
        <a:xfrm>
          <a:off x="13652500" y="998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156735</xdr:rowOff>
    </xdr:from>
    <xdr:ext cx="313932" cy="259045"/>
    <xdr:sp macro="" textlink="">
      <xdr:nvSpPr>
        <xdr:cNvPr id="576" name="テキスト ボックス 575"/>
        <xdr:cNvSpPr txBox="1"/>
      </xdr:nvSpPr>
      <xdr:spPr>
        <a:xfrm>
          <a:off x="13546333" y="97579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31750</xdr:rowOff>
    </xdr:from>
    <xdr:to>
      <xdr:col>67</xdr:col>
      <xdr:colOff>101600</xdr:colOff>
      <xdr:row>58</xdr:row>
      <xdr:rowOff>133350</xdr:rowOff>
    </xdr:to>
    <xdr:sp macro="" textlink="">
      <xdr:nvSpPr>
        <xdr:cNvPr id="577" name="フローチャート: 判断 576"/>
        <xdr:cNvSpPr/>
      </xdr:nvSpPr>
      <xdr:spPr>
        <a:xfrm>
          <a:off x="12763500" y="997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149877</xdr:rowOff>
    </xdr:from>
    <xdr:ext cx="313932" cy="259045"/>
    <xdr:sp macro="" textlink="">
      <xdr:nvSpPr>
        <xdr:cNvPr id="578" name="テキスト ボックス 577"/>
        <xdr:cNvSpPr txBox="1"/>
      </xdr:nvSpPr>
      <xdr:spPr>
        <a:xfrm>
          <a:off x="12657333" y="97510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4" name="楕円 583"/>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51325</xdr:rowOff>
    </xdr:from>
    <xdr:ext cx="249299" cy="259045"/>
    <xdr:sp macro="" textlink="">
      <xdr:nvSpPr>
        <xdr:cNvPr id="585" name="失業対策事業費該当値テキスト"/>
        <xdr:cNvSpPr txBox="1"/>
      </xdr:nvSpPr>
      <xdr:spPr>
        <a:xfrm>
          <a:off x="16370300" y="99954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6" name="楕円 585"/>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7" name="テキスト ボックス 586"/>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8" name="楕円 587"/>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9" name="テキスト ボックス 588"/>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0" name="楕円 589"/>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1" name="テキスト ボックス 590"/>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2" name="楕円 591"/>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3" name="テキスト ボックス 592"/>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161769</xdr:rowOff>
    </xdr:from>
    <xdr:to>
      <xdr:col>85</xdr:col>
      <xdr:colOff>126364</xdr:colOff>
      <xdr:row>78</xdr:row>
      <xdr:rowOff>134831</xdr:rowOff>
    </xdr:to>
    <xdr:cxnSp macro="">
      <xdr:nvCxnSpPr>
        <xdr:cNvPr id="615" name="直線コネクタ 614"/>
        <xdr:cNvCxnSpPr/>
      </xdr:nvCxnSpPr>
      <xdr:spPr>
        <a:xfrm flipV="1">
          <a:off x="16317595" y="12334719"/>
          <a:ext cx="1269" cy="1173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138658</xdr:rowOff>
    </xdr:from>
    <xdr:ext cx="469744" cy="259045"/>
    <xdr:sp macro="" textlink="">
      <xdr:nvSpPr>
        <xdr:cNvPr id="616" name="公債費最小値テキスト"/>
        <xdr:cNvSpPr txBox="1"/>
      </xdr:nvSpPr>
      <xdr:spPr>
        <a:xfrm>
          <a:off x="16370300" y="13511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134831</xdr:rowOff>
    </xdr:from>
    <xdr:to>
      <xdr:col>86</xdr:col>
      <xdr:colOff>25400</xdr:colOff>
      <xdr:row>78</xdr:row>
      <xdr:rowOff>134831</xdr:rowOff>
    </xdr:to>
    <xdr:cxnSp macro="">
      <xdr:nvCxnSpPr>
        <xdr:cNvPr id="617" name="直線コネクタ 616"/>
        <xdr:cNvCxnSpPr/>
      </xdr:nvCxnSpPr>
      <xdr:spPr>
        <a:xfrm>
          <a:off x="16230600" y="13507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108446</xdr:rowOff>
    </xdr:from>
    <xdr:ext cx="599010" cy="259045"/>
    <xdr:sp macro="" textlink="">
      <xdr:nvSpPr>
        <xdr:cNvPr id="618" name="公債費最大値テキスト"/>
        <xdr:cNvSpPr txBox="1"/>
      </xdr:nvSpPr>
      <xdr:spPr>
        <a:xfrm>
          <a:off x="16370300" y="1210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161769</xdr:rowOff>
    </xdr:from>
    <xdr:to>
      <xdr:col>86</xdr:col>
      <xdr:colOff>25400</xdr:colOff>
      <xdr:row>71</xdr:row>
      <xdr:rowOff>161769</xdr:rowOff>
    </xdr:to>
    <xdr:cxnSp macro="">
      <xdr:nvCxnSpPr>
        <xdr:cNvPr id="619" name="直線コネクタ 618"/>
        <xdr:cNvCxnSpPr/>
      </xdr:nvCxnSpPr>
      <xdr:spPr>
        <a:xfrm>
          <a:off x="16230600" y="1233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18757</xdr:rowOff>
    </xdr:from>
    <xdr:to>
      <xdr:col>85</xdr:col>
      <xdr:colOff>127000</xdr:colOff>
      <xdr:row>76</xdr:row>
      <xdr:rowOff>41956</xdr:rowOff>
    </xdr:to>
    <xdr:cxnSp macro="">
      <xdr:nvCxnSpPr>
        <xdr:cNvPr id="620" name="直線コネクタ 619"/>
        <xdr:cNvCxnSpPr/>
      </xdr:nvCxnSpPr>
      <xdr:spPr>
        <a:xfrm flipV="1">
          <a:off x="15481300" y="13048957"/>
          <a:ext cx="838200" cy="2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109551</xdr:rowOff>
    </xdr:from>
    <xdr:ext cx="599010" cy="259045"/>
    <xdr:sp macro="" textlink="">
      <xdr:nvSpPr>
        <xdr:cNvPr id="621" name="公債費平均値テキスト"/>
        <xdr:cNvSpPr txBox="1"/>
      </xdr:nvSpPr>
      <xdr:spPr>
        <a:xfrm>
          <a:off x="16370300" y="12796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86674</xdr:rowOff>
    </xdr:from>
    <xdr:to>
      <xdr:col>85</xdr:col>
      <xdr:colOff>177800</xdr:colOff>
      <xdr:row>76</xdr:row>
      <xdr:rowOff>16824</xdr:rowOff>
    </xdr:to>
    <xdr:sp macro="" textlink="">
      <xdr:nvSpPr>
        <xdr:cNvPr id="622" name="フローチャート: 判断 621"/>
        <xdr:cNvSpPr/>
      </xdr:nvSpPr>
      <xdr:spPr>
        <a:xfrm>
          <a:off x="162687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41956</xdr:rowOff>
    </xdr:from>
    <xdr:to>
      <xdr:col>81</xdr:col>
      <xdr:colOff>50800</xdr:colOff>
      <xdr:row>76</xdr:row>
      <xdr:rowOff>84232</xdr:rowOff>
    </xdr:to>
    <xdr:cxnSp macro="">
      <xdr:nvCxnSpPr>
        <xdr:cNvPr id="623" name="直線コネクタ 622"/>
        <xdr:cNvCxnSpPr/>
      </xdr:nvCxnSpPr>
      <xdr:spPr>
        <a:xfrm flipV="1">
          <a:off x="14592300" y="13072156"/>
          <a:ext cx="889000" cy="4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105153</xdr:rowOff>
    </xdr:from>
    <xdr:to>
      <xdr:col>81</xdr:col>
      <xdr:colOff>101600</xdr:colOff>
      <xdr:row>76</xdr:row>
      <xdr:rowOff>35303</xdr:rowOff>
    </xdr:to>
    <xdr:sp macro="" textlink="">
      <xdr:nvSpPr>
        <xdr:cNvPr id="624" name="フローチャート: 判断 623"/>
        <xdr:cNvSpPr/>
      </xdr:nvSpPr>
      <xdr:spPr>
        <a:xfrm>
          <a:off x="154305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51830</xdr:rowOff>
    </xdr:from>
    <xdr:ext cx="599010" cy="259045"/>
    <xdr:sp macro="" textlink="">
      <xdr:nvSpPr>
        <xdr:cNvPr id="625" name="テキスト ボックス 624"/>
        <xdr:cNvSpPr txBox="1"/>
      </xdr:nvSpPr>
      <xdr:spPr>
        <a:xfrm>
          <a:off x="15181795" y="12739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78389</xdr:rowOff>
    </xdr:from>
    <xdr:to>
      <xdr:col>76</xdr:col>
      <xdr:colOff>114300</xdr:colOff>
      <xdr:row>76</xdr:row>
      <xdr:rowOff>84232</xdr:rowOff>
    </xdr:to>
    <xdr:cxnSp macro="">
      <xdr:nvCxnSpPr>
        <xdr:cNvPr id="626" name="直線コネクタ 625"/>
        <xdr:cNvCxnSpPr/>
      </xdr:nvCxnSpPr>
      <xdr:spPr>
        <a:xfrm>
          <a:off x="13703300" y="13108589"/>
          <a:ext cx="889000" cy="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125348</xdr:rowOff>
    </xdr:from>
    <xdr:to>
      <xdr:col>76</xdr:col>
      <xdr:colOff>165100</xdr:colOff>
      <xdr:row>76</xdr:row>
      <xdr:rowOff>55497</xdr:rowOff>
    </xdr:to>
    <xdr:sp macro="" textlink="">
      <xdr:nvSpPr>
        <xdr:cNvPr id="627" name="フローチャート: 判断 626"/>
        <xdr:cNvSpPr/>
      </xdr:nvSpPr>
      <xdr:spPr>
        <a:xfrm>
          <a:off x="145415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72025</xdr:rowOff>
    </xdr:from>
    <xdr:ext cx="599010" cy="259045"/>
    <xdr:sp macro="" textlink="">
      <xdr:nvSpPr>
        <xdr:cNvPr id="628" name="テキスト ボックス 627"/>
        <xdr:cNvSpPr txBox="1"/>
      </xdr:nvSpPr>
      <xdr:spPr>
        <a:xfrm>
          <a:off x="14292795" y="1275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71134</xdr:rowOff>
    </xdr:from>
    <xdr:to>
      <xdr:col>71</xdr:col>
      <xdr:colOff>177800</xdr:colOff>
      <xdr:row>76</xdr:row>
      <xdr:rowOff>78389</xdr:rowOff>
    </xdr:to>
    <xdr:cxnSp macro="">
      <xdr:nvCxnSpPr>
        <xdr:cNvPr id="629" name="直線コネクタ 628"/>
        <xdr:cNvCxnSpPr/>
      </xdr:nvCxnSpPr>
      <xdr:spPr>
        <a:xfrm>
          <a:off x="12814300" y="13101334"/>
          <a:ext cx="889000" cy="7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122449</xdr:rowOff>
    </xdr:from>
    <xdr:to>
      <xdr:col>72</xdr:col>
      <xdr:colOff>38100</xdr:colOff>
      <xdr:row>76</xdr:row>
      <xdr:rowOff>52598</xdr:rowOff>
    </xdr:to>
    <xdr:sp macro="" textlink="">
      <xdr:nvSpPr>
        <xdr:cNvPr id="630" name="フローチャート: 判断 629"/>
        <xdr:cNvSpPr/>
      </xdr:nvSpPr>
      <xdr:spPr>
        <a:xfrm>
          <a:off x="13652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69126</xdr:rowOff>
    </xdr:from>
    <xdr:ext cx="599010" cy="259045"/>
    <xdr:sp macro="" textlink="">
      <xdr:nvSpPr>
        <xdr:cNvPr id="631" name="テキスト ボックス 630"/>
        <xdr:cNvSpPr txBox="1"/>
      </xdr:nvSpPr>
      <xdr:spPr>
        <a:xfrm>
          <a:off x="13403795" y="12756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99613</xdr:rowOff>
    </xdr:from>
    <xdr:to>
      <xdr:col>67</xdr:col>
      <xdr:colOff>101600</xdr:colOff>
      <xdr:row>76</xdr:row>
      <xdr:rowOff>29763</xdr:rowOff>
    </xdr:to>
    <xdr:sp macro="" textlink="">
      <xdr:nvSpPr>
        <xdr:cNvPr id="632" name="フローチャート: 判断 631"/>
        <xdr:cNvSpPr/>
      </xdr:nvSpPr>
      <xdr:spPr>
        <a:xfrm>
          <a:off x="12763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46290</xdr:rowOff>
    </xdr:from>
    <xdr:ext cx="599010" cy="259045"/>
    <xdr:sp macro="" textlink="">
      <xdr:nvSpPr>
        <xdr:cNvPr id="633" name="テキスト ボックス 632"/>
        <xdr:cNvSpPr txBox="1"/>
      </xdr:nvSpPr>
      <xdr:spPr>
        <a:xfrm>
          <a:off x="12514795" y="1273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139407</xdr:rowOff>
    </xdr:from>
    <xdr:to>
      <xdr:col>85</xdr:col>
      <xdr:colOff>177800</xdr:colOff>
      <xdr:row>76</xdr:row>
      <xdr:rowOff>69557</xdr:rowOff>
    </xdr:to>
    <xdr:sp macro="" textlink="">
      <xdr:nvSpPr>
        <xdr:cNvPr id="639" name="楕円 638"/>
        <xdr:cNvSpPr/>
      </xdr:nvSpPr>
      <xdr:spPr>
        <a:xfrm>
          <a:off x="16268700" y="1299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117834</xdr:rowOff>
    </xdr:from>
    <xdr:ext cx="599010" cy="259045"/>
    <xdr:sp macro="" textlink="">
      <xdr:nvSpPr>
        <xdr:cNvPr id="640" name="公債費該当値テキスト"/>
        <xdr:cNvSpPr txBox="1"/>
      </xdr:nvSpPr>
      <xdr:spPr>
        <a:xfrm>
          <a:off x="16370300" y="12976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162606</xdr:rowOff>
    </xdr:from>
    <xdr:to>
      <xdr:col>81</xdr:col>
      <xdr:colOff>101600</xdr:colOff>
      <xdr:row>76</xdr:row>
      <xdr:rowOff>92756</xdr:rowOff>
    </xdr:to>
    <xdr:sp macro="" textlink="">
      <xdr:nvSpPr>
        <xdr:cNvPr id="641" name="楕円 640"/>
        <xdr:cNvSpPr/>
      </xdr:nvSpPr>
      <xdr:spPr>
        <a:xfrm>
          <a:off x="15430500" y="1302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83883</xdr:rowOff>
    </xdr:from>
    <xdr:ext cx="534377" cy="259045"/>
    <xdr:sp macro="" textlink="">
      <xdr:nvSpPr>
        <xdr:cNvPr id="642" name="テキスト ボックス 641"/>
        <xdr:cNvSpPr txBox="1"/>
      </xdr:nvSpPr>
      <xdr:spPr>
        <a:xfrm>
          <a:off x="15214111" y="1311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33432</xdr:rowOff>
    </xdr:from>
    <xdr:to>
      <xdr:col>76</xdr:col>
      <xdr:colOff>165100</xdr:colOff>
      <xdr:row>76</xdr:row>
      <xdr:rowOff>135032</xdr:rowOff>
    </xdr:to>
    <xdr:sp macro="" textlink="">
      <xdr:nvSpPr>
        <xdr:cNvPr id="643" name="楕円 642"/>
        <xdr:cNvSpPr/>
      </xdr:nvSpPr>
      <xdr:spPr>
        <a:xfrm>
          <a:off x="14541500" y="1306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126159</xdr:rowOff>
    </xdr:from>
    <xdr:ext cx="534377" cy="259045"/>
    <xdr:sp macro="" textlink="">
      <xdr:nvSpPr>
        <xdr:cNvPr id="644" name="テキスト ボックス 643"/>
        <xdr:cNvSpPr txBox="1"/>
      </xdr:nvSpPr>
      <xdr:spPr>
        <a:xfrm>
          <a:off x="14325111" y="1315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27589</xdr:rowOff>
    </xdr:from>
    <xdr:to>
      <xdr:col>72</xdr:col>
      <xdr:colOff>38100</xdr:colOff>
      <xdr:row>76</xdr:row>
      <xdr:rowOff>129189</xdr:rowOff>
    </xdr:to>
    <xdr:sp macro="" textlink="">
      <xdr:nvSpPr>
        <xdr:cNvPr id="645" name="楕円 644"/>
        <xdr:cNvSpPr/>
      </xdr:nvSpPr>
      <xdr:spPr>
        <a:xfrm>
          <a:off x="13652500" y="1305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120316</xdr:rowOff>
    </xdr:from>
    <xdr:ext cx="534377" cy="259045"/>
    <xdr:sp macro="" textlink="">
      <xdr:nvSpPr>
        <xdr:cNvPr id="646" name="テキスト ボックス 645"/>
        <xdr:cNvSpPr txBox="1"/>
      </xdr:nvSpPr>
      <xdr:spPr>
        <a:xfrm>
          <a:off x="13436111" y="1315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20334</xdr:rowOff>
    </xdr:from>
    <xdr:to>
      <xdr:col>67</xdr:col>
      <xdr:colOff>101600</xdr:colOff>
      <xdr:row>76</xdr:row>
      <xdr:rowOff>121934</xdr:rowOff>
    </xdr:to>
    <xdr:sp macro="" textlink="">
      <xdr:nvSpPr>
        <xdr:cNvPr id="647" name="楕円 646"/>
        <xdr:cNvSpPr/>
      </xdr:nvSpPr>
      <xdr:spPr>
        <a:xfrm>
          <a:off x="12763500" y="1305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113061</xdr:rowOff>
    </xdr:from>
    <xdr:ext cx="534377" cy="259045"/>
    <xdr:sp macro="" textlink="">
      <xdr:nvSpPr>
        <xdr:cNvPr id="648" name="テキスト ボックス 647"/>
        <xdr:cNvSpPr txBox="1"/>
      </xdr:nvSpPr>
      <xdr:spPr>
        <a:xfrm>
          <a:off x="12547111" y="13143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81572</xdr:rowOff>
    </xdr:from>
    <xdr:to>
      <xdr:col>85</xdr:col>
      <xdr:colOff>126364</xdr:colOff>
      <xdr:row>98</xdr:row>
      <xdr:rowOff>137716</xdr:rowOff>
    </xdr:to>
    <xdr:cxnSp macro="">
      <xdr:nvCxnSpPr>
        <xdr:cNvPr id="670" name="直線コネクタ 669"/>
        <xdr:cNvCxnSpPr/>
      </xdr:nvCxnSpPr>
      <xdr:spPr>
        <a:xfrm flipV="1">
          <a:off x="16317595" y="15683522"/>
          <a:ext cx="1269" cy="125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141543</xdr:rowOff>
    </xdr:from>
    <xdr:ext cx="378565" cy="259045"/>
    <xdr:sp macro="" textlink="">
      <xdr:nvSpPr>
        <xdr:cNvPr id="671" name="積立金最小値テキスト"/>
        <xdr:cNvSpPr txBox="1"/>
      </xdr:nvSpPr>
      <xdr:spPr>
        <a:xfrm>
          <a:off x="16370300" y="16943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137716</xdr:rowOff>
    </xdr:from>
    <xdr:to>
      <xdr:col>86</xdr:col>
      <xdr:colOff>25400</xdr:colOff>
      <xdr:row>98</xdr:row>
      <xdr:rowOff>137716</xdr:rowOff>
    </xdr:to>
    <xdr:cxnSp macro="">
      <xdr:nvCxnSpPr>
        <xdr:cNvPr id="672" name="直線コネクタ 671"/>
        <xdr:cNvCxnSpPr/>
      </xdr:nvCxnSpPr>
      <xdr:spPr>
        <a:xfrm>
          <a:off x="16230600" y="1693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28249</xdr:rowOff>
    </xdr:from>
    <xdr:ext cx="599010" cy="259045"/>
    <xdr:sp macro="" textlink="">
      <xdr:nvSpPr>
        <xdr:cNvPr id="673" name="積立金最大値テキスト"/>
        <xdr:cNvSpPr txBox="1"/>
      </xdr:nvSpPr>
      <xdr:spPr>
        <a:xfrm>
          <a:off x="16370300" y="15458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81572</xdr:rowOff>
    </xdr:from>
    <xdr:to>
      <xdr:col>86</xdr:col>
      <xdr:colOff>25400</xdr:colOff>
      <xdr:row>91</xdr:row>
      <xdr:rowOff>81572</xdr:rowOff>
    </xdr:to>
    <xdr:cxnSp macro="">
      <xdr:nvCxnSpPr>
        <xdr:cNvPr id="674" name="直線コネクタ 673"/>
        <xdr:cNvCxnSpPr/>
      </xdr:nvCxnSpPr>
      <xdr:spPr>
        <a:xfrm>
          <a:off x="16230600" y="15683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33817</xdr:rowOff>
    </xdr:from>
    <xdr:to>
      <xdr:col>85</xdr:col>
      <xdr:colOff>127000</xdr:colOff>
      <xdr:row>98</xdr:row>
      <xdr:rowOff>131031</xdr:rowOff>
    </xdr:to>
    <xdr:cxnSp macro="">
      <xdr:nvCxnSpPr>
        <xdr:cNvPr id="675" name="直線コネクタ 674"/>
        <xdr:cNvCxnSpPr/>
      </xdr:nvCxnSpPr>
      <xdr:spPr>
        <a:xfrm>
          <a:off x="15481300" y="16835917"/>
          <a:ext cx="838200" cy="9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68577</xdr:rowOff>
    </xdr:from>
    <xdr:ext cx="534377" cy="259045"/>
    <xdr:sp macro="" textlink="">
      <xdr:nvSpPr>
        <xdr:cNvPr id="676" name="積立金平均値テキスト"/>
        <xdr:cNvSpPr txBox="1"/>
      </xdr:nvSpPr>
      <xdr:spPr>
        <a:xfrm>
          <a:off x="16370300" y="16527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45700</xdr:rowOff>
    </xdr:from>
    <xdr:to>
      <xdr:col>85</xdr:col>
      <xdr:colOff>177800</xdr:colOff>
      <xdr:row>97</xdr:row>
      <xdr:rowOff>147300</xdr:rowOff>
    </xdr:to>
    <xdr:sp macro="" textlink="">
      <xdr:nvSpPr>
        <xdr:cNvPr id="677" name="フローチャート: 判断 676"/>
        <xdr:cNvSpPr/>
      </xdr:nvSpPr>
      <xdr:spPr>
        <a:xfrm>
          <a:off x="16268700" y="1667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154161</xdr:rowOff>
    </xdr:from>
    <xdr:to>
      <xdr:col>81</xdr:col>
      <xdr:colOff>50800</xdr:colOff>
      <xdr:row>98</xdr:row>
      <xdr:rowOff>33817</xdr:rowOff>
    </xdr:to>
    <xdr:cxnSp macro="">
      <xdr:nvCxnSpPr>
        <xdr:cNvPr id="678" name="直線コネクタ 677"/>
        <xdr:cNvCxnSpPr/>
      </xdr:nvCxnSpPr>
      <xdr:spPr>
        <a:xfrm>
          <a:off x="14592300" y="16784811"/>
          <a:ext cx="889000" cy="5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36725</xdr:rowOff>
    </xdr:from>
    <xdr:to>
      <xdr:col>81</xdr:col>
      <xdr:colOff>101600</xdr:colOff>
      <xdr:row>97</xdr:row>
      <xdr:rowOff>138325</xdr:rowOff>
    </xdr:to>
    <xdr:sp macro="" textlink="">
      <xdr:nvSpPr>
        <xdr:cNvPr id="679" name="フローチャート: 判断 678"/>
        <xdr:cNvSpPr/>
      </xdr:nvSpPr>
      <xdr:spPr>
        <a:xfrm>
          <a:off x="15430500" y="1666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154852</xdr:rowOff>
    </xdr:from>
    <xdr:ext cx="534377" cy="259045"/>
    <xdr:sp macro="" textlink="">
      <xdr:nvSpPr>
        <xdr:cNvPr id="680" name="テキスト ボックス 679"/>
        <xdr:cNvSpPr txBox="1"/>
      </xdr:nvSpPr>
      <xdr:spPr>
        <a:xfrm>
          <a:off x="15214111" y="1644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148675</xdr:rowOff>
    </xdr:from>
    <xdr:to>
      <xdr:col>76</xdr:col>
      <xdr:colOff>114300</xdr:colOff>
      <xdr:row>97</xdr:row>
      <xdr:rowOff>154161</xdr:rowOff>
    </xdr:to>
    <xdr:cxnSp macro="">
      <xdr:nvCxnSpPr>
        <xdr:cNvPr id="681" name="直線コネクタ 680"/>
        <xdr:cNvCxnSpPr/>
      </xdr:nvCxnSpPr>
      <xdr:spPr>
        <a:xfrm>
          <a:off x="13703300" y="16779325"/>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29172</xdr:rowOff>
    </xdr:from>
    <xdr:to>
      <xdr:col>76</xdr:col>
      <xdr:colOff>165100</xdr:colOff>
      <xdr:row>97</xdr:row>
      <xdr:rowOff>130772</xdr:rowOff>
    </xdr:to>
    <xdr:sp macro="" textlink="">
      <xdr:nvSpPr>
        <xdr:cNvPr id="682" name="フローチャート: 判断 681"/>
        <xdr:cNvSpPr/>
      </xdr:nvSpPr>
      <xdr:spPr>
        <a:xfrm>
          <a:off x="14541500" y="166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147299</xdr:rowOff>
    </xdr:from>
    <xdr:ext cx="534377" cy="259045"/>
    <xdr:sp macro="" textlink="">
      <xdr:nvSpPr>
        <xdr:cNvPr id="683" name="テキスト ボックス 682"/>
        <xdr:cNvSpPr txBox="1"/>
      </xdr:nvSpPr>
      <xdr:spPr>
        <a:xfrm>
          <a:off x="14325111" y="1643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148675</xdr:rowOff>
    </xdr:from>
    <xdr:to>
      <xdr:col>71</xdr:col>
      <xdr:colOff>177800</xdr:colOff>
      <xdr:row>98</xdr:row>
      <xdr:rowOff>95118</xdr:rowOff>
    </xdr:to>
    <xdr:cxnSp macro="">
      <xdr:nvCxnSpPr>
        <xdr:cNvPr id="684" name="直線コネクタ 683"/>
        <xdr:cNvCxnSpPr/>
      </xdr:nvCxnSpPr>
      <xdr:spPr>
        <a:xfrm flipV="1">
          <a:off x="12814300" y="16779325"/>
          <a:ext cx="889000" cy="117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37396</xdr:rowOff>
    </xdr:from>
    <xdr:to>
      <xdr:col>72</xdr:col>
      <xdr:colOff>38100</xdr:colOff>
      <xdr:row>97</xdr:row>
      <xdr:rowOff>138996</xdr:rowOff>
    </xdr:to>
    <xdr:sp macro="" textlink="">
      <xdr:nvSpPr>
        <xdr:cNvPr id="685" name="フローチャート: 判断 684"/>
        <xdr:cNvSpPr/>
      </xdr:nvSpPr>
      <xdr:spPr>
        <a:xfrm>
          <a:off x="13652500" y="166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155523</xdr:rowOff>
    </xdr:from>
    <xdr:ext cx="534377" cy="259045"/>
    <xdr:sp macro="" textlink="">
      <xdr:nvSpPr>
        <xdr:cNvPr id="686" name="テキスト ボックス 685"/>
        <xdr:cNvSpPr txBox="1"/>
      </xdr:nvSpPr>
      <xdr:spPr>
        <a:xfrm>
          <a:off x="13436111" y="1644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81868</xdr:rowOff>
    </xdr:from>
    <xdr:to>
      <xdr:col>67</xdr:col>
      <xdr:colOff>101600</xdr:colOff>
      <xdr:row>98</xdr:row>
      <xdr:rowOff>12018</xdr:rowOff>
    </xdr:to>
    <xdr:sp macro="" textlink="">
      <xdr:nvSpPr>
        <xdr:cNvPr id="687" name="フローチャート: 判断 686"/>
        <xdr:cNvSpPr/>
      </xdr:nvSpPr>
      <xdr:spPr>
        <a:xfrm>
          <a:off x="12763500" y="1671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28545</xdr:rowOff>
    </xdr:from>
    <xdr:ext cx="534377" cy="259045"/>
    <xdr:sp macro="" textlink="">
      <xdr:nvSpPr>
        <xdr:cNvPr id="688" name="テキスト ボックス 687"/>
        <xdr:cNvSpPr txBox="1"/>
      </xdr:nvSpPr>
      <xdr:spPr>
        <a:xfrm>
          <a:off x="12547111" y="1648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80231</xdr:rowOff>
    </xdr:from>
    <xdr:to>
      <xdr:col>85</xdr:col>
      <xdr:colOff>177800</xdr:colOff>
      <xdr:row>99</xdr:row>
      <xdr:rowOff>10381</xdr:rowOff>
    </xdr:to>
    <xdr:sp macro="" textlink="">
      <xdr:nvSpPr>
        <xdr:cNvPr id="694" name="楕円 693"/>
        <xdr:cNvSpPr/>
      </xdr:nvSpPr>
      <xdr:spPr>
        <a:xfrm>
          <a:off x="16268700" y="1688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166608</xdr:rowOff>
    </xdr:from>
    <xdr:ext cx="469744" cy="259045"/>
    <xdr:sp macro="" textlink="">
      <xdr:nvSpPr>
        <xdr:cNvPr id="695" name="積立金該当値テキスト"/>
        <xdr:cNvSpPr txBox="1"/>
      </xdr:nvSpPr>
      <xdr:spPr>
        <a:xfrm>
          <a:off x="16370300" y="16797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154467</xdr:rowOff>
    </xdr:from>
    <xdr:to>
      <xdr:col>81</xdr:col>
      <xdr:colOff>101600</xdr:colOff>
      <xdr:row>98</xdr:row>
      <xdr:rowOff>84617</xdr:rowOff>
    </xdr:to>
    <xdr:sp macro="" textlink="">
      <xdr:nvSpPr>
        <xdr:cNvPr id="696" name="楕円 695"/>
        <xdr:cNvSpPr/>
      </xdr:nvSpPr>
      <xdr:spPr>
        <a:xfrm>
          <a:off x="15430500" y="1678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75744</xdr:rowOff>
    </xdr:from>
    <xdr:ext cx="534377" cy="259045"/>
    <xdr:sp macro="" textlink="">
      <xdr:nvSpPr>
        <xdr:cNvPr id="697" name="テキスト ボックス 696"/>
        <xdr:cNvSpPr txBox="1"/>
      </xdr:nvSpPr>
      <xdr:spPr>
        <a:xfrm>
          <a:off x="15214111" y="1687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103361</xdr:rowOff>
    </xdr:from>
    <xdr:to>
      <xdr:col>76</xdr:col>
      <xdr:colOff>165100</xdr:colOff>
      <xdr:row>98</xdr:row>
      <xdr:rowOff>33511</xdr:rowOff>
    </xdr:to>
    <xdr:sp macro="" textlink="">
      <xdr:nvSpPr>
        <xdr:cNvPr id="698" name="楕円 697"/>
        <xdr:cNvSpPr/>
      </xdr:nvSpPr>
      <xdr:spPr>
        <a:xfrm>
          <a:off x="14541500" y="167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24638</xdr:rowOff>
    </xdr:from>
    <xdr:ext cx="534377" cy="259045"/>
    <xdr:sp macro="" textlink="">
      <xdr:nvSpPr>
        <xdr:cNvPr id="699" name="テキスト ボックス 698"/>
        <xdr:cNvSpPr txBox="1"/>
      </xdr:nvSpPr>
      <xdr:spPr>
        <a:xfrm>
          <a:off x="14325111" y="1682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97875</xdr:rowOff>
    </xdr:from>
    <xdr:to>
      <xdr:col>72</xdr:col>
      <xdr:colOff>38100</xdr:colOff>
      <xdr:row>98</xdr:row>
      <xdr:rowOff>28025</xdr:rowOff>
    </xdr:to>
    <xdr:sp macro="" textlink="">
      <xdr:nvSpPr>
        <xdr:cNvPr id="700" name="楕円 699"/>
        <xdr:cNvSpPr/>
      </xdr:nvSpPr>
      <xdr:spPr>
        <a:xfrm>
          <a:off x="13652500" y="1672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19152</xdr:rowOff>
    </xdr:from>
    <xdr:ext cx="534377" cy="259045"/>
    <xdr:sp macro="" textlink="">
      <xdr:nvSpPr>
        <xdr:cNvPr id="701" name="テキスト ボックス 700"/>
        <xdr:cNvSpPr txBox="1"/>
      </xdr:nvSpPr>
      <xdr:spPr>
        <a:xfrm>
          <a:off x="13436111" y="1682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44318</xdr:rowOff>
    </xdr:from>
    <xdr:to>
      <xdr:col>67</xdr:col>
      <xdr:colOff>101600</xdr:colOff>
      <xdr:row>98</xdr:row>
      <xdr:rowOff>145918</xdr:rowOff>
    </xdr:to>
    <xdr:sp macro="" textlink="">
      <xdr:nvSpPr>
        <xdr:cNvPr id="702" name="楕円 701"/>
        <xdr:cNvSpPr/>
      </xdr:nvSpPr>
      <xdr:spPr>
        <a:xfrm>
          <a:off x="12763500" y="1684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137045</xdr:rowOff>
    </xdr:from>
    <xdr:ext cx="469744" cy="259045"/>
    <xdr:sp macro="" textlink="">
      <xdr:nvSpPr>
        <xdr:cNvPr id="703" name="テキスト ボックス 702"/>
        <xdr:cNvSpPr txBox="1"/>
      </xdr:nvSpPr>
      <xdr:spPr>
        <a:xfrm>
          <a:off x="12579428" y="1693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47155</xdr:rowOff>
    </xdr:from>
    <xdr:to>
      <xdr:col>116</xdr:col>
      <xdr:colOff>62864</xdr:colOff>
      <xdr:row>39</xdr:row>
      <xdr:rowOff>44450</xdr:rowOff>
    </xdr:to>
    <xdr:cxnSp macro="">
      <xdr:nvCxnSpPr>
        <xdr:cNvPr id="727" name="直線コネクタ 726"/>
        <xdr:cNvCxnSpPr/>
      </xdr:nvCxnSpPr>
      <xdr:spPr>
        <a:xfrm flipV="1">
          <a:off x="22159595" y="5362105"/>
          <a:ext cx="1269" cy="1368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165282</xdr:rowOff>
    </xdr:from>
    <xdr:ext cx="534377" cy="259045"/>
    <xdr:sp macro="" textlink="">
      <xdr:nvSpPr>
        <xdr:cNvPr id="730" name="投資及び出資金最大値テキスト"/>
        <xdr:cNvSpPr txBox="1"/>
      </xdr:nvSpPr>
      <xdr:spPr>
        <a:xfrm>
          <a:off x="22212300" y="513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47155</xdr:rowOff>
    </xdr:from>
    <xdr:to>
      <xdr:col>116</xdr:col>
      <xdr:colOff>152400</xdr:colOff>
      <xdr:row>31</xdr:row>
      <xdr:rowOff>47155</xdr:rowOff>
    </xdr:to>
    <xdr:cxnSp macro="">
      <xdr:nvCxnSpPr>
        <xdr:cNvPr id="731" name="直線コネクタ 730"/>
        <xdr:cNvCxnSpPr/>
      </xdr:nvCxnSpPr>
      <xdr:spPr>
        <a:xfrm>
          <a:off x="22072600" y="5362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72077</xdr:rowOff>
    </xdr:from>
    <xdr:ext cx="469744" cy="259045"/>
    <xdr:sp macro="" textlink="">
      <xdr:nvSpPr>
        <xdr:cNvPr id="733" name="投資及び出資金平均値テキスト"/>
        <xdr:cNvSpPr txBox="1"/>
      </xdr:nvSpPr>
      <xdr:spPr>
        <a:xfrm>
          <a:off x="22212300" y="6415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49200</xdr:rowOff>
    </xdr:from>
    <xdr:to>
      <xdr:col>116</xdr:col>
      <xdr:colOff>114300</xdr:colOff>
      <xdr:row>38</xdr:row>
      <xdr:rowOff>150800</xdr:rowOff>
    </xdr:to>
    <xdr:sp macro="" textlink="">
      <xdr:nvSpPr>
        <xdr:cNvPr id="734" name="フローチャート: 判断 733"/>
        <xdr:cNvSpPr/>
      </xdr:nvSpPr>
      <xdr:spPr>
        <a:xfrm>
          <a:off x="22110700" y="65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38265</xdr:rowOff>
    </xdr:from>
    <xdr:to>
      <xdr:col>112</xdr:col>
      <xdr:colOff>38100</xdr:colOff>
      <xdr:row>38</xdr:row>
      <xdr:rowOff>139865</xdr:rowOff>
    </xdr:to>
    <xdr:sp macro="" textlink="">
      <xdr:nvSpPr>
        <xdr:cNvPr id="736" name="フローチャート: 判断 735"/>
        <xdr:cNvSpPr/>
      </xdr:nvSpPr>
      <xdr:spPr>
        <a:xfrm>
          <a:off x="21272500" y="655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156392</xdr:rowOff>
    </xdr:from>
    <xdr:ext cx="469744" cy="259045"/>
    <xdr:sp macro="" textlink="">
      <xdr:nvSpPr>
        <xdr:cNvPr id="737" name="テキスト ボックス 736"/>
        <xdr:cNvSpPr txBox="1"/>
      </xdr:nvSpPr>
      <xdr:spPr>
        <a:xfrm>
          <a:off x="21088428" y="632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28372</xdr:rowOff>
    </xdr:from>
    <xdr:to>
      <xdr:col>107</xdr:col>
      <xdr:colOff>50800</xdr:colOff>
      <xdr:row>39</xdr:row>
      <xdr:rowOff>44450</xdr:rowOff>
    </xdr:to>
    <xdr:cxnSp macro="">
      <xdr:nvCxnSpPr>
        <xdr:cNvPr id="738" name="直線コネクタ 737"/>
        <xdr:cNvCxnSpPr/>
      </xdr:nvCxnSpPr>
      <xdr:spPr>
        <a:xfrm>
          <a:off x="19545300" y="6714922"/>
          <a:ext cx="889000" cy="1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54953</xdr:rowOff>
    </xdr:from>
    <xdr:to>
      <xdr:col>107</xdr:col>
      <xdr:colOff>101600</xdr:colOff>
      <xdr:row>38</xdr:row>
      <xdr:rowOff>156553</xdr:rowOff>
    </xdr:to>
    <xdr:sp macro="" textlink="">
      <xdr:nvSpPr>
        <xdr:cNvPr id="739" name="フローチャート: 判断 738"/>
        <xdr:cNvSpPr/>
      </xdr:nvSpPr>
      <xdr:spPr>
        <a:xfrm>
          <a:off x="20383500" y="65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1630</xdr:rowOff>
    </xdr:from>
    <xdr:ext cx="469744" cy="259045"/>
    <xdr:sp macro="" textlink="">
      <xdr:nvSpPr>
        <xdr:cNvPr id="740" name="テキスト ボックス 739"/>
        <xdr:cNvSpPr txBox="1"/>
      </xdr:nvSpPr>
      <xdr:spPr>
        <a:xfrm>
          <a:off x="20199428" y="634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27115</xdr:rowOff>
    </xdr:from>
    <xdr:to>
      <xdr:col>102</xdr:col>
      <xdr:colOff>114300</xdr:colOff>
      <xdr:row>39</xdr:row>
      <xdr:rowOff>28372</xdr:rowOff>
    </xdr:to>
    <xdr:cxnSp macro="">
      <xdr:nvCxnSpPr>
        <xdr:cNvPr id="741" name="直線コネクタ 740"/>
        <xdr:cNvCxnSpPr/>
      </xdr:nvCxnSpPr>
      <xdr:spPr>
        <a:xfrm>
          <a:off x="18656300" y="6713665"/>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51943</xdr:rowOff>
    </xdr:from>
    <xdr:to>
      <xdr:col>102</xdr:col>
      <xdr:colOff>165100</xdr:colOff>
      <xdr:row>38</xdr:row>
      <xdr:rowOff>153543</xdr:rowOff>
    </xdr:to>
    <xdr:sp macro="" textlink="">
      <xdr:nvSpPr>
        <xdr:cNvPr id="742" name="フローチャート: 判断 741"/>
        <xdr:cNvSpPr/>
      </xdr:nvSpPr>
      <xdr:spPr>
        <a:xfrm>
          <a:off x="19494500" y="656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170070</xdr:rowOff>
    </xdr:from>
    <xdr:ext cx="469744" cy="259045"/>
    <xdr:sp macro="" textlink="">
      <xdr:nvSpPr>
        <xdr:cNvPr id="743" name="テキスト ボックス 742"/>
        <xdr:cNvSpPr txBox="1"/>
      </xdr:nvSpPr>
      <xdr:spPr>
        <a:xfrm>
          <a:off x="19310428" y="634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167043</xdr:rowOff>
    </xdr:from>
    <xdr:to>
      <xdr:col>98</xdr:col>
      <xdr:colOff>38100</xdr:colOff>
      <xdr:row>38</xdr:row>
      <xdr:rowOff>97193</xdr:rowOff>
    </xdr:to>
    <xdr:sp macro="" textlink="">
      <xdr:nvSpPr>
        <xdr:cNvPr id="744" name="フローチャート: 判断 743"/>
        <xdr:cNvSpPr/>
      </xdr:nvSpPr>
      <xdr:spPr>
        <a:xfrm>
          <a:off x="18605500" y="651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113720</xdr:rowOff>
    </xdr:from>
    <xdr:ext cx="469744" cy="259045"/>
    <xdr:sp macro="" textlink="">
      <xdr:nvSpPr>
        <xdr:cNvPr id="745" name="テキスト ボックス 744"/>
        <xdr:cNvSpPr txBox="1"/>
      </xdr:nvSpPr>
      <xdr:spPr>
        <a:xfrm>
          <a:off x="18421428" y="628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149022</xdr:rowOff>
    </xdr:from>
    <xdr:to>
      <xdr:col>102</xdr:col>
      <xdr:colOff>165100</xdr:colOff>
      <xdr:row>39</xdr:row>
      <xdr:rowOff>79172</xdr:rowOff>
    </xdr:to>
    <xdr:sp macro="" textlink="">
      <xdr:nvSpPr>
        <xdr:cNvPr id="757" name="楕円 756"/>
        <xdr:cNvSpPr/>
      </xdr:nvSpPr>
      <xdr:spPr>
        <a:xfrm>
          <a:off x="19494500" y="666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70299</xdr:rowOff>
    </xdr:from>
    <xdr:ext cx="378565" cy="259045"/>
    <xdr:sp macro="" textlink="">
      <xdr:nvSpPr>
        <xdr:cNvPr id="758" name="テキスト ボックス 757"/>
        <xdr:cNvSpPr txBox="1"/>
      </xdr:nvSpPr>
      <xdr:spPr>
        <a:xfrm>
          <a:off x="19356017" y="6756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147765</xdr:rowOff>
    </xdr:from>
    <xdr:to>
      <xdr:col>98</xdr:col>
      <xdr:colOff>38100</xdr:colOff>
      <xdr:row>39</xdr:row>
      <xdr:rowOff>77915</xdr:rowOff>
    </xdr:to>
    <xdr:sp macro="" textlink="">
      <xdr:nvSpPr>
        <xdr:cNvPr id="759" name="楕円 758"/>
        <xdr:cNvSpPr/>
      </xdr:nvSpPr>
      <xdr:spPr>
        <a:xfrm>
          <a:off x="18605500" y="666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69042</xdr:rowOff>
    </xdr:from>
    <xdr:ext cx="378565" cy="259045"/>
    <xdr:sp macro="" textlink="">
      <xdr:nvSpPr>
        <xdr:cNvPr id="760" name="テキスト ボックス 759"/>
        <xdr:cNvSpPr txBox="1"/>
      </xdr:nvSpPr>
      <xdr:spPr>
        <a:xfrm>
          <a:off x="18467017" y="6755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0" name="テキスト ボックス 779"/>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136859</xdr:rowOff>
    </xdr:from>
    <xdr:to>
      <xdr:col>116</xdr:col>
      <xdr:colOff>62864</xdr:colOff>
      <xdr:row>59</xdr:row>
      <xdr:rowOff>98878</xdr:rowOff>
    </xdr:to>
    <xdr:cxnSp macro="">
      <xdr:nvCxnSpPr>
        <xdr:cNvPr id="786" name="直線コネクタ 785"/>
        <xdr:cNvCxnSpPr/>
      </xdr:nvCxnSpPr>
      <xdr:spPr>
        <a:xfrm flipV="1">
          <a:off x="22159595" y="8709359"/>
          <a:ext cx="1269" cy="150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83536</xdr:rowOff>
    </xdr:from>
    <xdr:ext cx="599010" cy="259045"/>
    <xdr:sp macro="" textlink="">
      <xdr:nvSpPr>
        <xdr:cNvPr id="789" name="貸付金最大値テキスト"/>
        <xdr:cNvSpPr txBox="1"/>
      </xdr:nvSpPr>
      <xdr:spPr>
        <a:xfrm>
          <a:off x="22212300" y="848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136859</xdr:rowOff>
    </xdr:from>
    <xdr:to>
      <xdr:col>116</xdr:col>
      <xdr:colOff>152400</xdr:colOff>
      <xdr:row>50</xdr:row>
      <xdr:rowOff>136859</xdr:rowOff>
    </xdr:to>
    <xdr:cxnSp macro="">
      <xdr:nvCxnSpPr>
        <xdr:cNvPr id="790" name="直線コネクタ 789"/>
        <xdr:cNvCxnSpPr/>
      </xdr:nvCxnSpPr>
      <xdr:spPr>
        <a:xfrm>
          <a:off x="22072600" y="870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97039</xdr:rowOff>
    </xdr:from>
    <xdr:to>
      <xdr:col>116</xdr:col>
      <xdr:colOff>63500</xdr:colOff>
      <xdr:row>59</xdr:row>
      <xdr:rowOff>97224</xdr:rowOff>
    </xdr:to>
    <xdr:cxnSp macro="">
      <xdr:nvCxnSpPr>
        <xdr:cNvPr id="791" name="直線コネクタ 790"/>
        <xdr:cNvCxnSpPr/>
      </xdr:nvCxnSpPr>
      <xdr:spPr>
        <a:xfrm flipV="1">
          <a:off x="21323300" y="10212589"/>
          <a:ext cx="838200" cy="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170865</xdr:rowOff>
    </xdr:from>
    <xdr:ext cx="469744" cy="259045"/>
    <xdr:sp macro="" textlink="">
      <xdr:nvSpPr>
        <xdr:cNvPr id="792" name="貸付金平均値テキスト"/>
        <xdr:cNvSpPr txBox="1"/>
      </xdr:nvSpPr>
      <xdr:spPr>
        <a:xfrm>
          <a:off x="22212300" y="9943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147988</xdr:rowOff>
    </xdr:from>
    <xdr:to>
      <xdr:col>116</xdr:col>
      <xdr:colOff>114300</xdr:colOff>
      <xdr:row>59</xdr:row>
      <xdr:rowOff>78138</xdr:rowOff>
    </xdr:to>
    <xdr:sp macro="" textlink="">
      <xdr:nvSpPr>
        <xdr:cNvPr id="793" name="フローチャート: 判断 792"/>
        <xdr:cNvSpPr/>
      </xdr:nvSpPr>
      <xdr:spPr>
        <a:xfrm>
          <a:off x="22110700" y="10092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97224</xdr:rowOff>
    </xdr:from>
    <xdr:to>
      <xdr:col>111</xdr:col>
      <xdr:colOff>177800</xdr:colOff>
      <xdr:row>59</xdr:row>
      <xdr:rowOff>98661</xdr:rowOff>
    </xdr:to>
    <xdr:cxnSp macro="">
      <xdr:nvCxnSpPr>
        <xdr:cNvPr id="794" name="直線コネクタ 793"/>
        <xdr:cNvCxnSpPr/>
      </xdr:nvCxnSpPr>
      <xdr:spPr>
        <a:xfrm flipV="1">
          <a:off x="20434300" y="10212774"/>
          <a:ext cx="889000" cy="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159973</xdr:rowOff>
    </xdr:from>
    <xdr:to>
      <xdr:col>112</xdr:col>
      <xdr:colOff>38100</xdr:colOff>
      <xdr:row>59</xdr:row>
      <xdr:rowOff>90123</xdr:rowOff>
    </xdr:to>
    <xdr:sp macro="" textlink="">
      <xdr:nvSpPr>
        <xdr:cNvPr id="795" name="フローチャート: 判断 794"/>
        <xdr:cNvSpPr/>
      </xdr:nvSpPr>
      <xdr:spPr>
        <a:xfrm>
          <a:off x="21272500" y="1010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106650</xdr:rowOff>
    </xdr:from>
    <xdr:ext cx="469744" cy="259045"/>
    <xdr:sp macro="" textlink="">
      <xdr:nvSpPr>
        <xdr:cNvPr id="796" name="テキスト ボックス 795"/>
        <xdr:cNvSpPr txBox="1"/>
      </xdr:nvSpPr>
      <xdr:spPr>
        <a:xfrm>
          <a:off x="21088428" y="9879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98258</xdr:rowOff>
    </xdr:from>
    <xdr:to>
      <xdr:col>107</xdr:col>
      <xdr:colOff>50800</xdr:colOff>
      <xdr:row>59</xdr:row>
      <xdr:rowOff>98661</xdr:rowOff>
    </xdr:to>
    <xdr:cxnSp macro="">
      <xdr:nvCxnSpPr>
        <xdr:cNvPr id="797" name="直線コネクタ 796"/>
        <xdr:cNvCxnSpPr/>
      </xdr:nvCxnSpPr>
      <xdr:spPr>
        <a:xfrm>
          <a:off x="19545300" y="10213808"/>
          <a:ext cx="889000" cy="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161541</xdr:rowOff>
    </xdr:from>
    <xdr:to>
      <xdr:col>107</xdr:col>
      <xdr:colOff>101600</xdr:colOff>
      <xdr:row>59</xdr:row>
      <xdr:rowOff>91691</xdr:rowOff>
    </xdr:to>
    <xdr:sp macro="" textlink="">
      <xdr:nvSpPr>
        <xdr:cNvPr id="798" name="フローチャート: 判断 797"/>
        <xdr:cNvSpPr/>
      </xdr:nvSpPr>
      <xdr:spPr>
        <a:xfrm>
          <a:off x="20383500" y="1010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108218</xdr:rowOff>
    </xdr:from>
    <xdr:ext cx="469744" cy="259045"/>
    <xdr:sp macro="" textlink="">
      <xdr:nvSpPr>
        <xdr:cNvPr id="799" name="テキスト ボックス 798"/>
        <xdr:cNvSpPr txBox="1"/>
      </xdr:nvSpPr>
      <xdr:spPr>
        <a:xfrm>
          <a:off x="20199428" y="988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98258</xdr:rowOff>
    </xdr:from>
    <xdr:to>
      <xdr:col>102</xdr:col>
      <xdr:colOff>114300</xdr:colOff>
      <xdr:row>59</xdr:row>
      <xdr:rowOff>98878</xdr:rowOff>
    </xdr:to>
    <xdr:cxnSp macro="">
      <xdr:nvCxnSpPr>
        <xdr:cNvPr id="800" name="直線コネクタ 799"/>
        <xdr:cNvCxnSpPr/>
      </xdr:nvCxnSpPr>
      <xdr:spPr>
        <a:xfrm flipV="1">
          <a:off x="18656300" y="10213808"/>
          <a:ext cx="889000" cy="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160920</xdr:rowOff>
    </xdr:from>
    <xdr:to>
      <xdr:col>102</xdr:col>
      <xdr:colOff>165100</xdr:colOff>
      <xdr:row>59</xdr:row>
      <xdr:rowOff>91070</xdr:rowOff>
    </xdr:to>
    <xdr:sp macro="" textlink="">
      <xdr:nvSpPr>
        <xdr:cNvPr id="801" name="フローチャート: 判断 800"/>
        <xdr:cNvSpPr/>
      </xdr:nvSpPr>
      <xdr:spPr>
        <a:xfrm>
          <a:off x="19494500" y="1010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107597</xdr:rowOff>
    </xdr:from>
    <xdr:ext cx="469744" cy="259045"/>
    <xdr:sp macro="" textlink="">
      <xdr:nvSpPr>
        <xdr:cNvPr id="802" name="テキスト ボックス 801"/>
        <xdr:cNvSpPr txBox="1"/>
      </xdr:nvSpPr>
      <xdr:spPr>
        <a:xfrm>
          <a:off x="19310428" y="988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155096</xdr:rowOff>
    </xdr:from>
    <xdr:to>
      <xdr:col>98</xdr:col>
      <xdr:colOff>38100</xdr:colOff>
      <xdr:row>59</xdr:row>
      <xdr:rowOff>85246</xdr:rowOff>
    </xdr:to>
    <xdr:sp macro="" textlink="">
      <xdr:nvSpPr>
        <xdr:cNvPr id="803" name="フローチャート: 判断 802"/>
        <xdr:cNvSpPr/>
      </xdr:nvSpPr>
      <xdr:spPr>
        <a:xfrm>
          <a:off x="18605500" y="1009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101773</xdr:rowOff>
    </xdr:from>
    <xdr:ext cx="469744" cy="259045"/>
    <xdr:sp macro="" textlink="">
      <xdr:nvSpPr>
        <xdr:cNvPr id="804" name="テキスト ボックス 803"/>
        <xdr:cNvSpPr txBox="1"/>
      </xdr:nvSpPr>
      <xdr:spPr>
        <a:xfrm>
          <a:off x="18421428" y="987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46239</xdr:rowOff>
    </xdr:from>
    <xdr:to>
      <xdr:col>116</xdr:col>
      <xdr:colOff>114300</xdr:colOff>
      <xdr:row>59</xdr:row>
      <xdr:rowOff>147839</xdr:rowOff>
    </xdr:to>
    <xdr:sp macro="" textlink="">
      <xdr:nvSpPr>
        <xdr:cNvPr id="810" name="楕円 809"/>
        <xdr:cNvSpPr/>
      </xdr:nvSpPr>
      <xdr:spPr>
        <a:xfrm>
          <a:off x="22110700" y="1016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132616</xdr:rowOff>
    </xdr:from>
    <xdr:ext cx="378565" cy="259045"/>
    <xdr:sp macro="" textlink="">
      <xdr:nvSpPr>
        <xdr:cNvPr id="811" name="貸付金該当値テキスト"/>
        <xdr:cNvSpPr txBox="1"/>
      </xdr:nvSpPr>
      <xdr:spPr>
        <a:xfrm>
          <a:off x="22212300" y="10076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46424</xdr:rowOff>
    </xdr:from>
    <xdr:to>
      <xdr:col>112</xdr:col>
      <xdr:colOff>38100</xdr:colOff>
      <xdr:row>59</xdr:row>
      <xdr:rowOff>148024</xdr:rowOff>
    </xdr:to>
    <xdr:sp macro="" textlink="">
      <xdr:nvSpPr>
        <xdr:cNvPr id="812" name="楕円 811"/>
        <xdr:cNvSpPr/>
      </xdr:nvSpPr>
      <xdr:spPr>
        <a:xfrm>
          <a:off x="21272500" y="1016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139151</xdr:rowOff>
    </xdr:from>
    <xdr:ext cx="378565" cy="259045"/>
    <xdr:sp macro="" textlink="">
      <xdr:nvSpPr>
        <xdr:cNvPr id="813" name="テキスト ボックス 812"/>
        <xdr:cNvSpPr txBox="1"/>
      </xdr:nvSpPr>
      <xdr:spPr>
        <a:xfrm>
          <a:off x="21134017" y="10254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47861</xdr:rowOff>
    </xdr:from>
    <xdr:to>
      <xdr:col>107</xdr:col>
      <xdr:colOff>101600</xdr:colOff>
      <xdr:row>59</xdr:row>
      <xdr:rowOff>149461</xdr:rowOff>
    </xdr:to>
    <xdr:sp macro="" textlink="">
      <xdr:nvSpPr>
        <xdr:cNvPr id="814" name="楕円 813"/>
        <xdr:cNvSpPr/>
      </xdr:nvSpPr>
      <xdr:spPr>
        <a:xfrm>
          <a:off x="20383500" y="1016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140588</xdr:rowOff>
    </xdr:from>
    <xdr:ext cx="313932" cy="259045"/>
    <xdr:sp macro="" textlink="">
      <xdr:nvSpPr>
        <xdr:cNvPr id="815" name="テキスト ボックス 814"/>
        <xdr:cNvSpPr txBox="1"/>
      </xdr:nvSpPr>
      <xdr:spPr>
        <a:xfrm>
          <a:off x="20277333" y="102561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47458</xdr:rowOff>
    </xdr:from>
    <xdr:to>
      <xdr:col>102</xdr:col>
      <xdr:colOff>165100</xdr:colOff>
      <xdr:row>59</xdr:row>
      <xdr:rowOff>149058</xdr:rowOff>
    </xdr:to>
    <xdr:sp macro="" textlink="">
      <xdr:nvSpPr>
        <xdr:cNvPr id="816" name="楕円 815"/>
        <xdr:cNvSpPr/>
      </xdr:nvSpPr>
      <xdr:spPr>
        <a:xfrm>
          <a:off x="19494500" y="1016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140185</xdr:rowOff>
    </xdr:from>
    <xdr:ext cx="313932" cy="259045"/>
    <xdr:sp macro="" textlink="">
      <xdr:nvSpPr>
        <xdr:cNvPr id="817" name="テキスト ボックス 816"/>
        <xdr:cNvSpPr txBox="1"/>
      </xdr:nvSpPr>
      <xdr:spPr>
        <a:xfrm>
          <a:off x="19388333" y="102557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8" name="楕円 817"/>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9" name="テキスト ボックス 818"/>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139700</xdr:rowOff>
    </xdr:from>
    <xdr:to>
      <xdr:col>120</xdr:col>
      <xdr:colOff>114300</xdr:colOff>
      <xdr:row>79</xdr:row>
      <xdr:rowOff>139700</xdr:rowOff>
    </xdr:to>
    <xdr:cxnSp macro="">
      <xdr:nvCxnSpPr>
        <xdr:cNvPr id="830" name="直線コネクタ 829"/>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168927</xdr:rowOff>
    </xdr:from>
    <xdr:ext cx="248786" cy="259045"/>
    <xdr:sp macro="" textlink="">
      <xdr:nvSpPr>
        <xdr:cNvPr id="831" name="テキスト ボックス 830"/>
        <xdr:cNvSpPr txBox="1"/>
      </xdr:nvSpPr>
      <xdr:spPr>
        <a:xfrm>
          <a:off x="18039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32" name="直線コネクタ 831"/>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33" name="テキスト ボックス 832"/>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34" name="直線コネクタ 833"/>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111777</xdr:rowOff>
    </xdr:from>
    <xdr:ext cx="531299" cy="259045"/>
    <xdr:sp macro="" textlink="">
      <xdr:nvSpPr>
        <xdr:cNvPr id="835" name="テキスト ボックス 834"/>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7" name="テキスト ボックス 83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38" name="直線コネクタ 837"/>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54627</xdr:rowOff>
    </xdr:from>
    <xdr:ext cx="595419" cy="259045"/>
    <xdr:sp macro="" textlink="">
      <xdr:nvSpPr>
        <xdr:cNvPr id="839" name="テキスト ボックス 838"/>
        <xdr:cNvSpPr txBox="1"/>
      </xdr:nvSpPr>
      <xdr:spPr>
        <a:xfrm>
          <a:off x="17692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40" name="直線コネクタ 839"/>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70</xdr:row>
      <xdr:rowOff>111777</xdr:rowOff>
    </xdr:from>
    <xdr:ext cx="595419" cy="259045"/>
    <xdr:sp macro="" textlink="">
      <xdr:nvSpPr>
        <xdr:cNvPr id="841" name="テキスト ボックス 840"/>
        <xdr:cNvSpPr txBox="1"/>
      </xdr:nvSpPr>
      <xdr:spPr>
        <a:xfrm>
          <a:off x="17692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42" name="直線コネクタ 841"/>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68</xdr:row>
      <xdr:rowOff>168927</xdr:rowOff>
    </xdr:from>
    <xdr:ext cx="595419" cy="259045"/>
    <xdr:sp macro="" textlink="">
      <xdr:nvSpPr>
        <xdr:cNvPr id="843" name="テキスト ボックス 842"/>
        <xdr:cNvSpPr txBox="1"/>
      </xdr:nvSpPr>
      <xdr:spPr>
        <a:xfrm>
          <a:off x="17692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79483</xdr:rowOff>
    </xdr:from>
    <xdr:to>
      <xdr:col>116</xdr:col>
      <xdr:colOff>62864</xdr:colOff>
      <xdr:row>78</xdr:row>
      <xdr:rowOff>132975</xdr:rowOff>
    </xdr:to>
    <xdr:cxnSp macro="">
      <xdr:nvCxnSpPr>
        <xdr:cNvPr id="847" name="直線コネクタ 846"/>
        <xdr:cNvCxnSpPr/>
      </xdr:nvCxnSpPr>
      <xdr:spPr>
        <a:xfrm flipV="1">
          <a:off x="22159595" y="12080983"/>
          <a:ext cx="1269" cy="1425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136802</xdr:rowOff>
    </xdr:from>
    <xdr:ext cx="534377" cy="259045"/>
    <xdr:sp macro="" textlink="">
      <xdr:nvSpPr>
        <xdr:cNvPr id="848" name="繰出金最小値テキスト"/>
        <xdr:cNvSpPr txBox="1"/>
      </xdr:nvSpPr>
      <xdr:spPr>
        <a:xfrm>
          <a:off x="22212300" y="1350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132975</xdr:rowOff>
    </xdr:from>
    <xdr:to>
      <xdr:col>116</xdr:col>
      <xdr:colOff>152400</xdr:colOff>
      <xdr:row>78</xdr:row>
      <xdr:rowOff>132975</xdr:rowOff>
    </xdr:to>
    <xdr:cxnSp macro="">
      <xdr:nvCxnSpPr>
        <xdr:cNvPr id="849" name="直線コネクタ 848"/>
        <xdr:cNvCxnSpPr/>
      </xdr:nvCxnSpPr>
      <xdr:spPr>
        <a:xfrm>
          <a:off x="22072600" y="13506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26160</xdr:rowOff>
    </xdr:from>
    <xdr:ext cx="599010" cy="259045"/>
    <xdr:sp macro="" textlink="">
      <xdr:nvSpPr>
        <xdr:cNvPr id="850" name="繰出金最大値テキスト"/>
        <xdr:cNvSpPr txBox="1"/>
      </xdr:nvSpPr>
      <xdr:spPr>
        <a:xfrm>
          <a:off x="22212300" y="11856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79483</xdr:rowOff>
    </xdr:from>
    <xdr:to>
      <xdr:col>116</xdr:col>
      <xdr:colOff>152400</xdr:colOff>
      <xdr:row>70</xdr:row>
      <xdr:rowOff>79483</xdr:rowOff>
    </xdr:to>
    <xdr:cxnSp macro="">
      <xdr:nvCxnSpPr>
        <xdr:cNvPr id="851" name="直線コネクタ 850"/>
        <xdr:cNvCxnSpPr/>
      </xdr:nvCxnSpPr>
      <xdr:spPr>
        <a:xfrm>
          <a:off x="22072600" y="12080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167542</xdr:rowOff>
    </xdr:from>
    <xdr:to>
      <xdr:col>116</xdr:col>
      <xdr:colOff>63500</xdr:colOff>
      <xdr:row>73</xdr:row>
      <xdr:rowOff>113230</xdr:rowOff>
    </xdr:to>
    <xdr:cxnSp macro="">
      <xdr:nvCxnSpPr>
        <xdr:cNvPr id="852" name="直線コネクタ 851"/>
        <xdr:cNvCxnSpPr/>
      </xdr:nvCxnSpPr>
      <xdr:spPr>
        <a:xfrm flipV="1">
          <a:off x="21323300" y="12511942"/>
          <a:ext cx="838200" cy="117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158272</xdr:rowOff>
    </xdr:from>
    <xdr:ext cx="534377" cy="259045"/>
    <xdr:sp macro="" textlink="">
      <xdr:nvSpPr>
        <xdr:cNvPr id="853" name="繰出金平均値テキスト"/>
        <xdr:cNvSpPr txBox="1"/>
      </xdr:nvSpPr>
      <xdr:spPr>
        <a:xfrm>
          <a:off x="22212300" y="12845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8395</xdr:rowOff>
    </xdr:from>
    <xdr:to>
      <xdr:col>116</xdr:col>
      <xdr:colOff>114300</xdr:colOff>
      <xdr:row>75</xdr:row>
      <xdr:rowOff>109995</xdr:rowOff>
    </xdr:to>
    <xdr:sp macro="" textlink="">
      <xdr:nvSpPr>
        <xdr:cNvPr id="854" name="フローチャート: 判断 853"/>
        <xdr:cNvSpPr/>
      </xdr:nvSpPr>
      <xdr:spPr>
        <a:xfrm>
          <a:off x="22110700" y="128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113230</xdr:rowOff>
    </xdr:from>
    <xdr:to>
      <xdr:col>111</xdr:col>
      <xdr:colOff>177800</xdr:colOff>
      <xdr:row>73</xdr:row>
      <xdr:rowOff>139919</xdr:rowOff>
    </xdr:to>
    <xdr:cxnSp macro="">
      <xdr:nvCxnSpPr>
        <xdr:cNvPr id="855" name="直線コネクタ 854"/>
        <xdr:cNvCxnSpPr/>
      </xdr:nvCxnSpPr>
      <xdr:spPr>
        <a:xfrm flipV="1">
          <a:off x="20434300" y="12629080"/>
          <a:ext cx="889000" cy="2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7176</xdr:rowOff>
    </xdr:from>
    <xdr:to>
      <xdr:col>112</xdr:col>
      <xdr:colOff>38100</xdr:colOff>
      <xdr:row>75</xdr:row>
      <xdr:rowOff>108776</xdr:rowOff>
    </xdr:to>
    <xdr:sp macro="" textlink="">
      <xdr:nvSpPr>
        <xdr:cNvPr id="856" name="フローチャート: 判断 855"/>
        <xdr:cNvSpPr/>
      </xdr:nvSpPr>
      <xdr:spPr>
        <a:xfrm>
          <a:off x="21272500" y="1286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99903</xdr:rowOff>
    </xdr:from>
    <xdr:ext cx="534377" cy="259045"/>
    <xdr:sp macro="" textlink="">
      <xdr:nvSpPr>
        <xdr:cNvPr id="857" name="テキスト ボックス 856"/>
        <xdr:cNvSpPr txBox="1"/>
      </xdr:nvSpPr>
      <xdr:spPr>
        <a:xfrm>
          <a:off x="21056111" y="1295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139919</xdr:rowOff>
    </xdr:from>
    <xdr:to>
      <xdr:col>107</xdr:col>
      <xdr:colOff>50800</xdr:colOff>
      <xdr:row>73</xdr:row>
      <xdr:rowOff>163932</xdr:rowOff>
    </xdr:to>
    <xdr:cxnSp macro="">
      <xdr:nvCxnSpPr>
        <xdr:cNvPr id="858" name="直線コネクタ 857"/>
        <xdr:cNvCxnSpPr/>
      </xdr:nvCxnSpPr>
      <xdr:spPr>
        <a:xfrm flipV="1">
          <a:off x="19545300" y="12655769"/>
          <a:ext cx="889000" cy="2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15272</xdr:rowOff>
    </xdr:from>
    <xdr:to>
      <xdr:col>107</xdr:col>
      <xdr:colOff>101600</xdr:colOff>
      <xdr:row>75</xdr:row>
      <xdr:rowOff>116872</xdr:rowOff>
    </xdr:to>
    <xdr:sp macro="" textlink="">
      <xdr:nvSpPr>
        <xdr:cNvPr id="859" name="フローチャート: 判断 858"/>
        <xdr:cNvSpPr/>
      </xdr:nvSpPr>
      <xdr:spPr>
        <a:xfrm>
          <a:off x="20383500" y="1287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107999</xdr:rowOff>
    </xdr:from>
    <xdr:ext cx="534377" cy="259045"/>
    <xdr:sp macro="" textlink="">
      <xdr:nvSpPr>
        <xdr:cNvPr id="860" name="テキスト ボックス 859"/>
        <xdr:cNvSpPr txBox="1"/>
      </xdr:nvSpPr>
      <xdr:spPr>
        <a:xfrm>
          <a:off x="20167111" y="1296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163932</xdr:rowOff>
    </xdr:from>
    <xdr:to>
      <xdr:col>102</xdr:col>
      <xdr:colOff>114300</xdr:colOff>
      <xdr:row>74</xdr:row>
      <xdr:rowOff>14170</xdr:rowOff>
    </xdr:to>
    <xdr:cxnSp macro="">
      <xdr:nvCxnSpPr>
        <xdr:cNvPr id="861" name="直線コネクタ 860"/>
        <xdr:cNvCxnSpPr/>
      </xdr:nvCxnSpPr>
      <xdr:spPr>
        <a:xfrm flipV="1">
          <a:off x="18656300" y="12679782"/>
          <a:ext cx="889000" cy="21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8480</xdr:rowOff>
    </xdr:from>
    <xdr:to>
      <xdr:col>102</xdr:col>
      <xdr:colOff>165100</xdr:colOff>
      <xdr:row>75</xdr:row>
      <xdr:rowOff>110080</xdr:rowOff>
    </xdr:to>
    <xdr:sp macro="" textlink="">
      <xdr:nvSpPr>
        <xdr:cNvPr id="862" name="フローチャート: 判断 861"/>
        <xdr:cNvSpPr/>
      </xdr:nvSpPr>
      <xdr:spPr>
        <a:xfrm>
          <a:off x="19494500" y="1286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101207</xdr:rowOff>
    </xdr:from>
    <xdr:ext cx="534377" cy="259045"/>
    <xdr:sp macro="" textlink="">
      <xdr:nvSpPr>
        <xdr:cNvPr id="863" name="テキスト ボックス 862"/>
        <xdr:cNvSpPr txBox="1"/>
      </xdr:nvSpPr>
      <xdr:spPr>
        <a:xfrm>
          <a:off x="19278111" y="1295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4146</xdr:rowOff>
    </xdr:from>
    <xdr:to>
      <xdr:col>98</xdr:col>
      <xdr:colOff>38100</xdr:colOff>
      <xdr:row>75</xdr:row>
      <xdr:rowOff>105746</xdr:rowOff>
    </xdr:to>
    <xdr:sp macro="" textlink="">
      <xdr:nvSpPr>
        <xdr:cNvPr id="864" name="フローチャート: 判断 863"/>
        <xdr:cNvSpPr/>
      </xdr:nvSpPr>
      <xdr:spPr>
        <a:xfrm>
          <a:off x="18605500" y="12862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96873</xdr:rowOff>
    </xdr:from>
    <xdr:ext cx="534377" cy="259045"/>
    <xdr:sp macro="" textlink="">
      <xdr:nvSpPr>
        <xdr:cNvPr id="865" name="テキスト ボックス 864"/>
        <xdr:cNvSpPr txBox="1"/>
      </xdr:nvSpPr>
      <xdr:spPr>
        <a:xfrm>
          <a:off x="18389111" y="1295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116742</xdr:rowOff>
    </xdr:from>
    <xdr:to>
      <xdr:col>116</xdr:col>
      <xdr:colOff>114300</xdr:colOff>
      <xdr:row>73</xdr:row>
      <xdr:rowOff>46892</xdr:rowOff>
    </xdr:to>
    <xdr:sp macro="" textlink="">
      <xdr:nvSpPr>
        <xdr:cNvPr id="871" name="楕円 870"/>
        <xdr:cNvSpPr/>
      </xdr:nvSpPr>
      <xdr:spPr>
        <a:xfrm>
          <a:off x="22110700" y="1246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139619</xdr:rowOff>
    </xdr:from>
    <xdr:ext cx="599010" cy="259045"/>
    <xdr:sp macro="" textlink="">
      <xdr:nvSpPr>
        <xdr:cNvPr id="872" name="繰出金該当値テキスト"/>
        <xdr:cNvSpPr txBox="1"/>
      </xdr:nvSpPr>
      <xdr:spPr>
        <a:xfrm>
          <a:off x="22212300" y="12312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62430</xdr:rowOff>
    </xdr:from>
    <xdr:to>
      <xdr:col>112</xdr:col>
      <xdr:colOff>38100</xdr:colOff>
      <xdr:row>73</xdr:row>
      <xdr:rowOff>164030</xdr:rowOff>
    </xdr:to>
    <xdr:sp macro="" textlink="">
      <xdr:nvSpPr>
        <xdr:cNvPr id="873" name="楕円 872"/>
        <xdr:cNvSpPr/>
      </xdr:nvSpPr>
      <xdr:spPr>
        <a:xfrm>
          <a:off x="21272500" y="1257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9107</xdr:rowOff>
    </xdr:from>
    <xdr:ext cx="599010" cy="259045"/>
    <xdr:sp macro="" textlink="">
      <xdr:nvSpPr>
        <xdr:cNvPr id="874" name="テキスト ボックス 873"/>
        <xdr:cNvSpPr txBox="1"/>
      </xdr:nvSpPr>
      <xdr:spPr>
        <a:xfrm>
          <a:off x="21023795" y="12353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89119</xdr:rowOff>
    </xdr:from>
    <xdr:to>
      <xdr:col>107</xdr:col>
      <xdr:colOff>101600</xdr:colOff>
      <xdr:row>74</xdr:row>
      <xdr:rowOff>19269</xdr:rowOff>
    </xdr:to>
    <xdr:sp macro="" textlink="">
      <xdr:nvSpPr>
        <xdr:cNvPr id="875" name="楕円 874"/>
        <xdr:cNvSpPr/>
      </xdr:nvSpPr>
      <xdr:spPr>
        <a:xfrm>
          <a:off x="20383500" y="1260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35796</xdr:rowOff>
    </xdr:from>
    <xdr:ext cx="599010" cy="259045"/>
    <xdr:sp macro="" textlink="">
      <xdr:nvSpPr>
        <xdr:cNvPr id="876" name="テキスト ボックス 875"/>
        <xdr:cNvSpPr txBox="1"/>
      </xdr:nvSpPr>
      <xdr:spPr>
        <a:xfrm>
          <a:off x="20134795" y="1238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113132</xdr:rowOff>
    </xdr:from>
    <xdr:to>
      <xdr:col>102</xdr:col>
      <xdr:colOff>165100</xdr:colOff>
      <xdr:row>74</xdr:row>
      <xdr:rowOff>43282</xdr:rowOff>
    </xdr:to>
    <xdr:sp macro="" textlink="">
      <xdr:nvSpPr>
        <xdr:cNvPr id="877" name="楕円 876"/>
        <xdr:cNvSpPr/>
      </xdr:nvSpPr>
      <xdr:spPr>
        <a:xfrm>
          <a:off x="19494500" y="1262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59809</xdr:rowOff>
    </xdr:from>
    <xdr:ext cx="599010" cy="259045"/>
    <xdr:sp macro="" textlink="">
      <xdr:nvSpPr>
        <xdr:cNvPr id="878" name="テキスト ボックス 877"/>
        <xdr:cNvSpPr txBox="1"/>
      </xdr:nvSpPr>
      <xdr:spPr>
        <a:xfrm>
          <a:off x="19245795" y="1240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134820</xdr:rowOff>
    </xdr:from>
    <xdr:to>
      <xdr:col>98</xdr:col>
      <xdr:colOff>38100</xdr:colOff>
      <xdr:row>74</xdr:row>
      <xdr:rowOff>64970</xdr:rowOff>
    </xdr:to>
    <xdr:sp macro="" textlink="">
      <xdr:nvSpPr>
        <xdr:cNvPr id="879" name="楕円 878"/>
        <xdr:cNvSpPr/>
      </xdr:nvSpPr>
      <xdr:spPr>
        <a:xfrm>
          <a:off x="18605500" y="1265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81497</xdr:rowOff>
    </xdr:from>
    <xdr:ext cx="599010" cy="259045"/>
    <xdr:sp macro="" textlink="">
      <xdr:nvSpPr>
        <xdr:cNvPr id="880" name="テキスト ボックス 879"/>
        <xdr:cNvSpPr txBox="1"/>
      </xdr:nvSpPr>
      <xdr:spPr>
        <a:xfrm>
          <a:off x="18356795" y="12425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○人件費は住民一人当たり</a:t>
          </a:r>
          <a:r>
            <a:rPr kumimoji="1" lang="en-US" altLang="ja-JP" sz="1300">
              <a:latin typeface="ＭＳ Ｐゴシック" panose="020B0600070205080204" pitchFamily="50" charset="-128"/>
              <a:ea typeface="ＭＳ Ｐゴシック" panose="020B0600070205080204" pitchFamily="50" charset="-128"/>
            </a:rPr>
            <a:t>154,731</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円となっており、類似団体と比較して一人当たりのコストが高い状況となっている。</a:t>
          </a:r>
        </a:p>
        <a:p>
          <a:r>
            <a:rPr kumimoji="1" lang="ja-JP" altLang="en-US" sz="1300">
              <a:latin typeface="ＭＳ Ｐゴシック" panose="020B0600070205080204" pitchFamily="50" charset="-128"/>
              <a:ea typeface="ＭＳ Ｐゴシック" panose="020B0600070205080204" pitchFamily="50" charset="-128"/>
            </a:rPr>
            <a:t>    今後は会計年度任用職員制度導入に伴い、人件費は更に膨らんでいく。</a:t>
          </a:r>
        </a:p>
        <a:p>
          <a:r>
            <a:rPr kumimoji="1" lang="ja-JP" altLang="en-US" sz="1300">
              <a:latin typeface="ＭＳ Ｐゴシック" panose="020B0600070205080204" pitchFamily="50" charset="-128"/>
              <a:ea typeface="ＭＳ Ｐゴシック" panose="020B0600070205080204" pitchFamily="50" charset="-128"/>
            </a:rPr>
            <a:t>    現行の定員適正化計画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～令和元年度</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158</a:t>
          </a:r>
          <a:r>
            <a:rPr kumimoji="1" lang="ja-JP" altLang="en-US" sz="1300">
              <a:latin typeface="ＭＳ Ｐゴシック" panose="020B0600070205080204" pitchFamily="50" charset="-128"/>
              <a:ea typeface="ＭＳ Ｐゴシック" panose="020B0600070205080204" pitchFamily="50" charset="-128"/>
            </a:rPr>
            <a:t>人→令和元年</a:t>
          </a:r>
          <a:r>
            <a:rPr kumimoji="1" lang="en-US" altLang="ja-JP" sz="1300">
              <a:latin typeface="ＭＳ Ｐゴシック" panose="020B0600070205080204" pitchFamily="50" charset="-128"/>
              <a:ea typeface="ＭＳ Ｐゴシック" panose="020B0600070205080204" pitchFamily="50" charset="-128"/>
            </a:rPr>
            <a:t>156</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を基に新たな定員適正化計画を策定中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で、、組織運営が持続可能な職員の維持を目標としながら定員削減に努める。</a:t>
          </a:r>
        </a:p>
        <a:p>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○繰出金は住民一人当たり</a:t>
          </a:r>
          <a:r>
            <a:rPr kumimoji="1" lang="en-US" altLang="ja-JP" sz="1300">
              <a:latin typeface="ＭＳ Ｐゴシック" panose="020B0600070205080204" pitchFamily="50" charset="-128"/>
              <a:ea typeface="ＭＳ Ｐゴシック" panose="020B0600070205080204" pitchFamily="50" charset="-128"/>
            </a:rPr>
            <a:t>123,077</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円となっており、類似団体と比較して一人当たりコストが高い状況になっている。</a:t>
          </a:r>
        </a:p>
        <a:p>
          <a:r>
            <a:rPr kumimoji="1" lang="ja-JP" altLang="en-US" sz="1300">
              <a:latin typeface="ＭＳ Ｐゴシック" panose="020B0600070205080204" pitchFamily="50" charset="-128"/>
              <a:ea typeface="ＭＳ Ｐゴシック" panose="020B0600070205080204" pitchFamily="50" charset="-128"/>
            </a:rPr>
            <a:t>　  これは、簡易水道事業・下水道事業会計における公債費償還分としての特別会計への繰出金が必要になっているためである。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鹿児島県喜界町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7,097
7,054
56.82
7,470,082
6,841,341
358,164
3,752,937
6,655,534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1524</xdr:rowOff>
    </xdr:from>
    <xdr:to>
      <xdr:col>24</xdr:col>
      <xdr:colOff>62865</xdr:colOff>
      <xdr:row>38</xdr:row>
      <xdr:rowOff>153670</xdr:rowOff>
    </xdr:to>
    <xdr:cxnSp macro="">
      <xdr:nvCxnSpPr>
        <xdr:cNvPr id="56" name="直線コネクタ 55"/>
        <xdr:cNvCxnSpPr/>
      </xdr:nvCxnSpPr>
      <xdr:spPr>
        <a:xfrm flipV="1">
          <a:off x="4633595" y="5316474"/>
          <a:ext cx="1270" cy="1352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157497</xdr:rowOff>
    </xdr:from>
    <xdr:ext cx="469744" cy="259045"/>
    <xdr:sp macro="" textlink="">
      <xdr:nvSpPr>
        <xdr:cNvPr id="57" name="議会費最小値テキスト"/>
        <xdr:cNvSpPr txBox="1"/>
      </xdr:nvSpPr>
      <xdr:spPr>
        <a:xfrm>
          <a:off x="4686300" y="667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153670</xdr:rowOff>
    </xdr:from>
    <xdr:to>
      <xdr:col>24</xdr:col>
      <xdr:colOff>152400</xdr:colOff>
      <xdr:row>38</xdr:row>
      <xdr:rowOff>153670</xdr:rowOff>
    </xdr:to>
    <xdr:cxnSp macro="">
      <xdr:nvCxnSpPr>
        <xdr:cNvPr id="58" name="直線コネクタ 57"/>
        <xdr:cNvCxnSpPr/>
      </xdr:nvCxnSpPr>
      <xdr:spPr>
        <a:xfrm>
          <a:off x="4546600" y="6668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119651</xdr:rowOff>
    </xdr:from>
    <xdr:ext cx="534377" cy="259045"/>
    <xdr:sp macro="" textlink="">
      <xdr:nvSpPr>
        <xdr:cNvPr id="59" name="議会費最大値テキスト"/>
        <xdr:cNvSpPr txBox="1"/>
      </xdr:nvSpPr>
      <xdr:spPr>
        <a:xfrm>
          <a:off x="4686300" y="509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1524</xdr:rowOff>
    </xdr:from>
    <xdr:to>
      <xdr:col>24</xdr:col>
      <xdr:colOff>152400</xdr:colOff>
      <xdr:row>31</xdr:row>
      <xdr:rowOff>1524</xdr:rowOff>
    </xdr:to>
    <xdr:cxnSp macro="">
      <xdr:nvCxnSpPr>
        <xdr:cNvPr id="60" name="直線コネクタ 59"/>
        <xdr:cNvCxnSpPr/>
      </xdr:nvCxnSpPr>
      <xdr:spPr>
        <a:xfrm>
          <a:off x="4546600" y="5316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92710</xdr:rowOff>
    </xdr:from>
    <xdr:to>
      <xdr:col>24</xdr:col>
      <xdr:colOff>63500</xdr:colOff>
      <xdr:row>34</xdr:row>
      <xdr:rowOff>130429</xdr:rowOff>
    </xdr:to>
    <xdr:cxnSp macro="">
      <xdr:nvCxnSpPr>
        <xdr:cNvPr id="61" name="直線コネクタ 60"/>
        <xdr:cNvCxnSpPr/>
      </xdr:nvCxnSpPr>
      <xdr:spPr>
        <a:xfrm>
          <a:off x="3797300" y="5922010"/>
          <a:ext cx="8382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85615</xdr:rowOff>
    </xdr:from>
    <xdr:ext cx="534377" cy="259045"/>
    <xdr:sp macro="" textlink="">
      <xdr:nvSpPr>
        <xdr:cNvPr id="62" name="議会費平均値テキスト"/>
        <xdr:cNvSpPr txBox="1"/>
      </xdr:nvSpPr>
      <xdr:spPr>
        <a:xfrm>
          <a:off x="4686300" y="608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3" name="フローチャート: 判断 62"/>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92710</xdr:rowOff>
    </xdr:from>
    <xdr:to>
      <xdr:col>19</xdr:col>
      <xdr:colOff>177800</xdr:colOff>
      <xdr:row>34</xdr:row>
      <xdr:rowOff>114427</xdr:rowOff>
    </xdr:to>
    <xdr:cxnSp macro="">
      <xdr:nvCxnSpPr>
        <xdr:cNvPr id="64" name="直線コネクタ 63"/>
        <xdr:cNvCxnSpPr/>
      </xdr:nvCxnSpPr>
      <xdr:spPr>
        <a:xfrm flipV="1">
          <a:off x="2908300" y="5922010"/>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111506</xdr:rowOff>
    </xdr:from>
    <xdr:to>
      <xdr:col>20</xdr:col>
      <xdr:colOff>38100</xdr:colOff>
      <xdr:row>36</xdr:row>
      <xdr:rowOff>41656</xdr:rowOff>
    </xdr:to>
    <xdr:sp macro="" textlink="">
      <xdr:nvSpPr>
        <xdr:cNvPr id="65" name="フローチャート: 判断 64"/>
        <xdr:cNvSpPr/>
      </xdr:nvSpPr>
      <xdr:spPr>
        <a:xfrm>
          <a:off x="37465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32783</xdr:rowOff>
    </xdr:from>
    <xdr:ext cx="534377" cy="259045"/>
    <xdr:sp macro="" textlink="">
      <xdr:nvSpPr>
        <xdr:cNvPr id="66" name="テキスト ボックス 65"/>
        <xdr:cNvSpPr txBox="1"/>
      </xdr:nvSpPr>
      <xdr:spPr>
        <a:xfrm>
          <a:off x="3530111" y="62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108077</xdr:rowOff>
    </xdr:from>
    <xdr:to>
      <xdr:col>15</xdr:col>
      <xdr:colOff>50800</xdr:colOff>
      <xdr:row>34</xdr:row>
      <xdr:rowOff>114427</xdr:rowOff>
    </xdr:to>
    <xdr:cxnSp macro="">
      <xdr:nvCxnSpPr>
        <xdr:cNvPr id="67" name="直線コネクタ 66"/>
        <xdr:cNvCxnSpPr/>
      </xdr:nvCxnSpPr>
      <xdr:spPr>
        <a:xfrm>
          <a:off x="2019300" y="5765927"/>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140970</xdr:rowOff>
    </xdr:from>
    <xdr:to>
      <xdr:col>15</xdr:col>
      <xdr:colOff>101600</xdr:colOff>
      <xdr:row>36</xdr:row>
      <xdr:rowOff>71120</xdr:rowOff>
    </xdr:to>
    <xdr:sp macro="" textlink="">
      <xdr:nvSpPr>
        <xdr:cNvPr id="68" name="フローチャート: 判断 67"/>
        <xdr:cNvSpPr/>
      </xdr:nvSpPr>
      <xdr:spPr>
        <a:xfrm>
          <a:off x="2857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62247</xdr:rowOff>
    </xdr:from>
    <xdr:ext cx="534377" cy="259045"/>
    <xdr:sp macro="" textlink="">
      <xdr:nvSpPr>
        <xdr:cNvPr id="69" name="テキスト ボックス 68"/>
        <xdr:cNvSpPr txBox="1"/>
      </xdr:nvSpPr>
      <xdr:spPr>
        <a:xfrm>
          <a:off x="2641111" y="623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108077</xdr:rowOff>
    </xdr:from>
    <xdr:to>
      <xdr:col>10</xdr:col>
      <xdr:colOff>114300</xdr:colOff>
      <xdr:row>34</xdr:row>
      <xdr:rowOff>82804</xdr:rowOff>
    </xdr:to>
    <xdr:cxnSp macro="">
      <xdr:nvCxnSpPr>
        <xdr:cNvPr id="70" name="直線コネクタ 69"/>
        <xdr:cNvCxnSpPr/>
      </xdr:nvCxnSpPr>
      <xdr:spPr>
        <a:xfrm flipV="1">
          <a:off x="1130300" y="5765927"/>
          <a:ext cx="889000" cy="1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56261</xdr:rowOff>
    </xdr:from>
    <xdr:to>
      <xdr:col>10</xdr:col>
      <xdr:colOff>165100</xdr:colOff>
      <xdr:row>35</xdr:row>
      <xdr:rowOff>157861</xdr:rowOff>
    </xdr:to>
    <xdr:sp macro="" textlink="">
      <xdr:nvSpPr>
        <xdr:cNvPr id="71" name="フローチャート: 判断 70"/>
        <xdr:cNvSpPr/>
      </xdr:nvSpPr>
      <xdr:spPr>
        <a:xfrm>
          <a:off x="1968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148988</xdr:rowOff>
    </xdr:from>
    <xdr:ext cx="534377" cy="259045"/>
    <xdr:sp macro="" textlink="">
      <xdr:nvSpPr>
        <xdr:cNvPr id="72" name="テキスト ボックス 71"/>
        <xdr:cNvSpPr txBox="1"/>
      </xdr:nvSpPr>
      <xdr:spPr>
        <a:xfrm>
          <a:off x="1752111" y="614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44323</xdr:rowOff>
    </xdr:from>
    <xdr:to>
      <xdr:col>6</xdr:col>
      <xdr:colOff>38100</xdr:colOff>
      <xdr:row>35</xdr:row>
      <xdr:rowOff>145923</xdr:rowOff>
    </xdr:to>
    <xdr:sp macro="" textlink="">
      <xdr:nvSpPr>
        <xdr:cNvPr id="73" name="フローチャート: 判断 72"/>
        <xdr:cNvSpPr/>
      </xdr:nvSpPr>
      <xdr:spPr>
        <a:xfrm>
          <a:off x="1079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137050</xdr:rowOff>
    </xdr:from>
    <xdr:ext cx="534377" cy="259045"/>
    <xdr:sp macro="" textlink="">
      <xdr:nvSpPr>
        <xdr:cNvPr id="74" name="テキスト ボックス 73"/>
        <xdr:cNvSpPr txBox="1"/>
      </xdr:nvSpPr>
      <xdr:spPr>
        <a:xfrm>
          <a:off x="863111" y="613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79629</xdr:rowOff>
    </xdr:from>
    <xdr:to>
      <xdr:col>24</xdr:col>
      <xdr:colOff>114300</xdr:colOff>
      <xdr:row>35</xdr:row>
      <xdr:rowOff>9779</xdr:rowOff>
    </xdr:to>
    <xdr:sp macro="" textlink="">
      <xdr:nvSpPr>
        <xdr:cNvPr id="80" name="楕円 79"/>
        <xdr:cNvSpPr/>
      </xdr:nvSpPr>
      <xdr:spPr>
        <a:xfrm>
          <a:off x="4584700" y="590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102506</xdr:rowOff>
    </xdr:from>
    <xdr:ext cx="534377" cy="259045"/>
    <xdr:sp macro="" textlink="">
      <xdr:nvSpPr>
        <xdr:cNvPr id="81" name="議会費該当値テキスト"/>
        <xdr:cNvSpPr txBox="1"/>
      </xdr:nvSpPr>
      <xdr:spPr>
        <a:xfrm>
          <a:off x="4686300" y="5760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41910</xdr:rowOff>
    </xdr:from>
    <xdr:to>
      <xdr:col>20</xdr:col>
      <xdr:colOff>38100</xdr:colOff>
      <xdr:row>34</xdr:row>
      <xdr:rowOff>143510</xdr:rowOff>
    </xdr:to>
    <xdr:sp macro="" textlink="">
      <xdr:nvSpPr>
        <xdr:cNvPr id="82" name="楕円 81"/>
        <xdr:cNvSpPr/>
      </xdr:nvSpPr>
      <xdr:spPr>
        <a:xfrm>
          <a:off x="3746500" y="587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160037</xdr:rowOff>
    </xdr:from>
    <xdr:ext cx="534377" cy="259045"/>
    <xdr:sp macro="" textlink="">
      <xdr:nvSpPr>
        <xdr:cNvPr id="83" name="テキスト ボックス 82"/>
        <xdr:cNvSpPr txBox="1"/>
      </xdr:nvSpPr>
      <xdr:spPr>
        <a:xfrm>
          <a:off x="3530111" y="564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63627</xdr:rowOff>
    </xdr:from>
    <xdr:to>
      <xdr:col>15</xdr:col>
      <xdr:colOff>101600</xdr:colOff>
      <xdr:row>34</xdr:row>
      <xdr:rowOff>165227</xdr:rowOff>
    </xdr:to>
    <xdr:sp macro="" textlink="">
      <xdr:nvSpPr>
        <xdr:cNvPr id="84" name="楕円 83"/>
        <xdr:cNvSpPr/>
      </xdr:nvSpPr>
      <xdr:spPr>
        <a:xfrm>
          <a:off x="2857500" y="589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10304</xdr:rowOff>
    </xdr:from>
    <xdr:ext cx="534377" cy="259045"/>
    <xdr:sp macro="" textlink="">
      <xdr:nvSpPr>
        <xdr:cNvPr id="85" name="テキスト ボックス 84"/>
        <xdr:cNvSpPr txBox="1"/>
      </xdr:nvSpPr>
      <xdr:spPr>
        <a:xfrm>
          <a:off x="2641111" y="566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57277</xdr:rowOff>
    </xdr:from>
    <xdr:to>
      <xdr:col>10</xdr:col>
      <xdr:colOff>165100</xdr:colOff>
      <xdr:row>33</xdr:row>
      <xdr:rowOff>158877</xdr:rowOff>
    </xdr:to>
    <xdr:sp macro="" textlink="">
      <xdr:nvSpPr>
        <xdr:cNvPr id="86" name="楕円 85"/>
        <xdr:cNvSpPr/>
      </xdr:nvSpPr>
      <xdr:spPr>
        <a:xfrm>
          <a:off x="1968500" y="571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3954</xdr:rowOff>
    </xdr:from>
    <xdr:ext cx="534377" cy="259045"/>
    <xdr:sp macro="" textlink="">
      <xdr:nvSpPr>
        <xdr:cNvPr id="87" name="テキスト ボックス 86"/>
        <xdr:cNvSpPr txBox="1"/>
      </xdr:nvSpPr>
      <xdr:spPr>
        <a:xfrm>
          <a:off x="1752111" y="549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32004</xdr:rowOff>
    </xdr:from>
    <xdr:to>
      <xdr:col>6</xdr:col>
      <xdr:colOff>38100</xdr:colOff>
      <xdr:row>34</xdr:row>
      <xdr:rowOff>133604</xdr:rowOff>
    </xdr:to>
    <xdr:sp macro="" textlink="">
      <xdr:nvSpPr>
        <xdr:cNvPr id="88" name="楕円 87"/>
        <xdr:cNvSpPr/>
      </xdr:nvSpPr>
      <xdr:spPr>
        <a:xfrm>
          <a:off x="1079500" y="586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150131</xdr:rowOff>
    </xdr:from>
    <xdr:ext cx="534377" cy="259045"/>
    <xdr:sp macro="" textlink="">
      <xdr:nvSpPr>
        <xdr:cNvPr id="89" name="テキスト ボックス 88"/>
        <xdr:cNvSpPr txBox="1"/>
      </xdr:nvSpPr>
      <xdr:spPr>
        <a:xfrm>
          <a:off x="863111" y="563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86201</xdr:rowOff>
    </xdr:from>
    <xdr:to>
      <xdr:col>24</xdr:col>
      <xdr:colOff>62865</xdr:colOff>
      <xdr:row>58</xdr:row>
      <xdr:rowOff>63664</xdr:rowOff>
    </xdr:to>
    <xdr:cxnSp macro="">
      <xdr:nvCxnSpPr>
        <xdr:cNvPr id="115" name="直線コネクタ 114"/>
        <xdr:cNvCxnSpPr/>
      </xdr:nvCxnSpPr>
      <xdr:spPr>
        <a:xfrm flipV="1">
          <a:off x="4633595" y="8487251"/>
          <a:ext cx="1270" cy="1520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67491</xdr:rowOff>
    </xdr:from>
    <xdr:ext cx="534377" cy="259045"/>
    <xdr:sp macro="" textlink="">
      <xdr:nvSpPr>
        <xdr:cNvPr id="116" name="総務費最小値テキスト"/>
        <xdr:cNvSpPr txBox="1"/>
      </xdr:nvSpPr>
      <xdr:spPr>
        <a:xfrm>
          <a:off x="4686300" y="100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63664</xdr:rowOff>
    </xdr:from>
    <xdr:to>
      <xdr:col>24</xdr:col>
      <xdr:colOff>152400</xdr:colOff>
      <xdr:row>58</xdr:row>
      <xdr:rowOff>63664</xdr:rowOff>
    </xdr:to>
    <xdr:cxnSp macro="">
      <xdr:nvCxnSpPr>
        <xdr:cNvPr id="117" name="直線コネクタ 116"/>
        <xdr:cNvCxnSpPr/>
      </xdr:nvCxnSpPr>
      <xdr:spPr>
        <a:xfrm>
          <a:off x="4546600" y="10007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32878</xdr:rowOff>
    </xdr:from>
    <xdr:ext cx="599010" cy="259045"/>
    <xdr:sp macro="" textlink="">
      <xdr:nvSpPr>
        <xdr:cNvPr id="118" name="総務費最大値テキスト"/>
        <xdr:cNvSpPr txBox="1"/>
      </xdr:nvSpPr>
      <xdr:spPr>
        <a:xfrm>
          <a:off x="4686300" y="8262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86201</xdr:rowOff>
    </xdr:from>
    <xdr:to>
      <xdr:col>24</xdr:col>
      <xdr:colOff>152400</xdr:colOff>
      <xdr:row>49</xdr:row>
      <xdr:rowOff>86201</xdr:rowOff>
    </xdr:to>
    <xdr:cxnSp macro="">
      <xdr:nvCxnSpPr>
        <xdr:cNvPr id="119" name="直線コネクタ 118"/>
        <xdr:cNvCxnSpPr/>
      </xdr:nvCxnSpPr>
      <xdr:spPr>
        <a:xfrm>
          <a:off x="4546600" y="8487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3653</xdr:rowOff>
    </xdr:from>
    <xdr:to>
      <xdr:col>24</xdr:col>
      <xdr:colOff>63500</xdr:colOff>
      <xdr:row>57</xdr:row>
      <xdr:rowOff>67414</xdr:rowOff>
    </xdr:to>
    <xdr:cxnSp macro="">
      <xdr:nvCxnSpPr>
        <xdr:cNvPr id="120" name="直線コネクタ 119"/>
        <xdr:cNvCxnSpPr/>
      </xdr:nvCxnSpPr>
      <xdr:spPr>
        <a:xfrm>
          <a:off x="3797300" y="9776303"/>
          <a:ext cx="838200" cy="6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166507</xdr:rowOff>
    </xdr:from>
    <xdr:ext cx="599010" cy="259045"/>
    <xdr:sp macro="" textlink="">
      <xdr:nvSpPr>
        <xdr:cNvPr id="121" name="総務費平均値テキスト"/>
        <xdr:cNvSpPr txBox="1"/>
      </xdr:nvSpPr>
      <xdr:spPr>
        <a:xfrm>
          <a:off x="4686300" y="94248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143630</xdr:rowOff>
    </xdr:from>
    <xdr:to>
      <xdr:col>24</xdr:col>
      <xdr:colOff>114300</xdr:colOff>
      <xdr:row>56</xdr:row>
      <xdr:rowOff>73780</xdr:rowOff>
    </xdr:to>
    <xdr:sp macro="" textlink="">
      <xdr:nvSpPr>
        <xdr:cNvPr id="122" name="フローチャート: 判断 121"/>
        <xdr:cNvSpPr/>
      </xdr:nvSpPr>
      <xdr:spPr>
        <a:xfrm>
          <a:off x="4584700" y="957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152629</xdr:rowOff>
    </xdr:from>
    <xdr:to>
      <xdr:col>19</xdr:col>
      <xdr:colOff>177800</xdr:colOff>
      <xdr:row>57</xdr:row>
      <xdr:rowOff>3653</xdr:rowOff>
    </xdr:to>
    <xdr:cxnSp macro="">
      <xdr:nvCxnSpPr>
        <xdr:cNvPr id="123" name="直線コネクタ 122"/>
        <xdr:cNvCxnSpPr/>
      </xdr:nvCxnSpPr>
      <xdr:spPr>
        <a:xfrm>
          <a:off x="2908300" y="9753829"/>
          <a:ext cx="889000" cy="2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153588</xdr:rowOff>
    </xdr:from>
    <xdr:to>
      <xdr:col>20</xdr:col>
      <xdr:colOff>38100</xdr:colOff>
      <xdr:row>56</xdr:row>
      <xdr:rowOff>83738</xdr:rowOff>
    </xdr:to>
    <xdr:sp macro="" textlink="">
      <xdr:nvSpPr>
        <xdr:cNvPr id="124" name="フローチャート: 判断 123"/>
        <xdr:cNvSpPr/>
      </xdr:nvSpPr>
      <xdr:spPr>
        <a:xfrm>
          <a:off x="3746500" y="9583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100265</xdr:rowOff>
    </xdr:from>
    <xdr:ext cx="599010" cy="259045"/>
    <xdr:sp macro="" textlink="">
      <xdr:nvSpPr>
        <xdr:cNvPr id="125" name="テキスト ボックス 124"/>
        <xdr:cNvSpPr txBox="1"/>
      </xdr:nvSpPr>
      <xdr:spPr>
        <a:xfrm>
          <a:off x="3497795" y="9358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87312</xdr:rowOff>
    </xdr:from>
    <xdr:to>
      <xdr:col>15</xdr:col>
      <xdr:colOff>50800</xdr:colOff>
      <xdr:row>56</xdr:row>
      <xdr:rowOff>152629</xdr:rowOff>
    </xdr:to>
    <xdr:cxnSp macro="">
      <xdr:nvCxnSpPr>
        <xdr:cNvPr id="126" name="直線コネクタ 125"/>
        <xdr:cNvCxnSpPr/>
      </xdr:nvCxnSpPr>
      <xdr:spPr>
        <a:xfrm>
          <a:off x="2019300" y="9517062"/>
          <a:ext cx="889000" cy="23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2515</xdr:rowOff>
    </xdr:from>
    <xdr:to>
      <xdr:col>15</xdr:col>
      <xdr:colOff>101600</xdr:colOff>
      <xdr:row>56</xdr:row>
      <xdr:rowOff>104115</xdr:rowOff>
    </xdr:to>
    <xdr:sp macro="" textlink="">
      <xdr:nvSpPr>
        <xdr:cNvPr id="127" name="フローチャート: 判断 126"/>
        <xdr:cNvSpPr/>
      </xdr:nvSpPr>
      <xdr:spPr>
        <a:xfrm>
          <a:off x="2857500" y="960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120642</xdr:rowOff>
    </xdr:from>
    <xdr:ext cx="599010" cy="259045"/>
    <xdr:sp macro="" textlink="">
      <xdr:nvSpPr>
        <xdr:cNvPr id="128" name="テキスト ボックス 127"/>
        <xdr:cNvSpPr txBox="1"/>
      </xdr:nvSpPr>
      <xdr:spPr>
        <a:xfrm>
          <a:off x="2608795" y="937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146624</xdr:rowOff>
    </xdr:from>
    <xdr:to>
      <xdr:col>10</xdr:col>
      <xdr:colOff>114300</xdr:colOff>
      <xdr:row>55</xdr:row>
      <xdr:rowOff>87312</xdr:rowOff>
    </xdr:to>
    <xdr:cxnSp macro="">
      <xdr:nvCxnSpPr>
        <xdr:cNvPr id="129" name="直線コネクタ 128"/>
        <xdr:cNvCxnSpPr/>
      </xdr:nvCxnSpPr>
      <xdr:spPr>
        <a:xfrm>
          <a:off x="1130300" y="9404924"/>
          <a:ext cx="889000" cy="11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18269</xdr:rowOff>
    </xdr:from>
    <xdr:to>
      <xdr:col>10</xdr:col>
      <xdr:colOff>165100</xdr:colOff>
      <xdr:row>56</xdr:row>
      <xdr:rowOff>119869</xdr:rowOff>
    </xdr:to>
    <xdr:sp macro="" textlink="">
      <xdr:nvSpPr>
        <xdr:cNvPr id="130" name="フローチャート: 判断 129"/>
        <xdr:cNvSpPr/>
      </xdr:nvSpPr>
      <xdr:spPr>
        <a:xfrm>
          <a:off x="1968500" y="961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110996</xdr:rowOff>
    </xdr:from>
    <xdr:ext cx="599010" cy="259045"/>
    <xdr:sp macro="" textlink="">
      <xdr:nvSpPr>
        <xdr:cNvPr id="131" name="テキスト ボックス 130"/>
        <xdr:cNvSpPr txBox="1"/>
      </xdr:nvSpPr>
      <xdr:spPr>
        <a:xfrm>
          <a:off x="1719795" y="9712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62536</xdr:rowOff>
    </xdr:from>
    <xdr:to>
      <xdr:col>6</xdr:col>
      <xdr:colOff>38100</xdr:colOff>
      <xdr:row>56</xdr:row>
      <xdr:rowOff>164136</xdr:rowOff>
    </xdr:to>
    <xdr:sp macro="" textlink="">
      <xdr:nvSpPr>
        <xdr:cNvPr id="132" name="フローチャート: 判断 131"/>
        <xdr:cNvSpPr/>
      </xdr:nvSpPr>
      <xdr:spPr>
        <a:xfrm>
          <a:off x="1079500" y="96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155263</xdr:rowOff>
    </xdr:from>
    <xdr:ext cx="599010" cy="259045"/>
    <xdr:sp macro="" textlink="">
      <xdr:nvSpPr>
        <xdr:cNvPr id="133" name="テキスト ボックス 132"/>
        <xdr:cNvSpPr txBox="1"/>
      </xdr:nvSpPr>
      <xdr:spPr>
        <a:xfrm>
          <a:off x="830795" y="9756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16614</xdr:rowOff>
    </xdr:from>
    <xdr:to>
      <xdr:col>24</xdr:col>
      <xdr:colOff>114300</xdr:colOff>
      <xdr:row>57</xdr:row>
      <xdr:rowOff>118214</xdr:rowOff>
    </xdr:to>
    <xdr:sp macro="" textlink="">
      <xdr:nvSpPr>
        <xdr:cNvPr id="139" name="楕円 138"/>
        <xdr:cNvSpPr/>
      </xdr:nvSpPr>
      <xdr:spPr>
        <a:xfrm>
          <a:off x="4584700" y="978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166491</xdr:rowOff>
    </xdr:from>
    <xdr:ext cx="599010" cy="259045"/>
    <xdr:sp macro="" textlink="">
      <xdr:nvSpPr>
        <xdr:cNvPr id="140" name="総務費該当値テキスト"/>
        <xdr:cNvSpPr txBox="1"/>
      </xdr:nvSpPr>
      <xdr:spPr>
        <a:xfrm>
          <a:off x="4686300" y="9767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124303</xdr:rowOff>
    </xdr:from>
    <xdr:to>
      <xdr:col>20</xdr:col>
      <xdr:colOff>38100</xdr:colOff>
      <xdr:row>57</xdr:row>
      <xdr:rowOff>54453</xdr:rowOff>
    </xdr:to>
    <xdr:sp macro="" textlink="">
      <xdr:nvSpPr>
        <xdr:cNvPr id="141" name="楕円 140"/>
        <xdr:cNvSpPr/>
      </xdr:nvSpPr>
      <xdr:spPr>
        <a:xfrm>
          <a:off x="3746500" y="972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45580</xdr:rowOff>
    </xdr:from>
    <xdr:ext cx="599010" cy="259045"/>
    <xdr:sp macro="" textlink="">
      <xdr:nvSpPr>
        <xdr:cNvPr id="142" name="テキスト ボックス 141"/>
        <xdr:cNvSpPr txBox="1"/>
      </xdr:nvSpPr>
      <xdr:spPr>
        <a:xfrm>
          <a:off x="3497795" y="9818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101829</xdr:rowOff>
    </xdr:from>
    <xdr:to>
      <xdr:col>15</xdr:col>
      <xdr:colOff>101600</xdr:colOff>
      <xdr:row>57</xdr:row>
      <xdr:rowOff>31979</xdr:rowOff>
    </xdr:to>
    <xdr:sp macro="" textlink="">
      <xdr:nvSpPr>
        <xdr:cNvPr id="143" name="楕円 142"/>
        <xdr:cNvSpPr/>
      </xdr:nvSpPr>
      <xdr:spPr>
        <a:xfrm>
          <a:off x="2857500" y="970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23106</xdr:rowOff>
    </xdr:from>
    <xdr:ext cx="599010" cy="259045"/>
    <xdr:sp macro="" textlink="">
      <xdr:nvSpPr>
        <xdr:cNvPr id="144" name="テキスト ボックス 143"/>
        <xdr:cNvSpPr txBox="1"/>
      </xdr:nvSpPr>
      <xdr:spPr>
        <a:xfrm>
          <a:off x="2608795" y="9795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36512</xdr:rowOff>
    </xdr:from>
    <xdr:to>
      <xdr:col>10</xdr:col>
      <xdr:colOff>165100</xdr:colOff>
      <xdr:row>55</xdr:row>
      <xdr:rowOff>138112</xdr:rowOff>
    </xdr:to>
    <xdr:sp macro="" textlink="">
      <xdr:nvSpPr>
        <xdr:cNvPr id="145" name="楕円 144"/>
        <xdr:cNvSpPr/>
      </xdr:nvSpPr>
      <xdr:spPr>
        <a:xfrm>
          <a:off x="1968500" y="946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154639</xdr:rowOff>
    </xdr:from>
    <xdr:ext cx="599010" cy="259045"/>
    <xdr:sp macro="" textlink="">
      <xdr:nvSpPr>
        <xdr:cNvPr id="146" name="テキスト ボックス 145"/>
        <xdr:cNvSpPr txBox="1"/>
      </xdr:nvSpPr>
      <xdr:spPr>
        <a:xfrm>
          <a:off x="1719795" y="9241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95824</xdr:rowOff>
    </xdr:from>
    <xdr:to>
      <xdr:col>6</xdr:col>
      <xdr:colOff>38100</xdr:colOff>
      <xdr:row>55</xdr:row>
      <xdr:rowOff>25974</xdr:rowOff>
    </xdr:to>
    <xdr:sp macro="" textlink="">
      <xdr:nvSpPr>
        <xdr:cNvPr id="147" name="楕円 146"/>
        <xdr:cNvSpPr/>
      </xdr:nvSpPr>
      <xdr:spPr>
        <a:xfrm>
          <a:off x="1079500" y="935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42501</xdr:rowOff>
    </xdr:from>
    <xdr:ext cx="599010" cy="259045"/>
    <xdr:sp macro="" textlink="">
      <xdr:nvSpPr>
        <xdr:cNvPr id="148" name="テキスト ボックス 147"/>
        <xdr:cNvSpPr txBox="1"/>
      </xdr:nvSpPr>
      <xdr:spPr>
        <a:xfrm>
          <a:off x="830795" y="9129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10513</xdr:rowOff>
    </xdr:from>
    <xdr:to>
      <xdr:col>24</xdr:col>
      <xdr:colOff>62865</xdr:colOff>
      <xdr:row>77</xdr:row>
      <xdr:rowOff>164331</xdr:rowOff>
    </xdr:to>
    <xdr:cxnSp macro="">
      <xdr:nvCxnSpPr>
        <xdr:cNvPr id="169" name="直線コネクタ 168"/>
        <xdr:cNvCxnSpPr/>
      </xdr:nvCxnSpPr>
      <xdr:spPr>
        <a:xfrm flipV="1">
          <a:off x="4633595" y="12183463"/>
          <a:ext cx="1270" cy="1182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168158</xdr:rowOff>
    </xdr:from>
    <xdr:ext cx="599010" cy="259045"/>
    <xdr:sp macro="" textlink="">
      <xdr:nvSpPr>
        <xdr:cNvPr id="170" name="民生費最小値テキスト"/>
        <xdr:cNvSpPr txBox="1"/>
      </xdr:nvSpPr>
      <xdr:spPr>
        <a:xfrm>
          <a:off x="4686300" y="1336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164331</xdr:rowOff>
    </xdr:from>
    <xdr:to>
      <xdr:col>24</xdr:col>
      <xdr:colOff>152400</xdr:colOff>
      <xdr:row>77</xdr:row>
      <xdr:rowOff>164331</xdr:rowOff>
    </xdr:to>
    <xdr:cxnSp macro="">
      <xdr:nvCxnSpPr>
        <xdr:cNvPr id="171" name="直線コネクタ 170"/>
        <xdr:cNvCxnSpPr/>
      </xdr:nvCxnSpPr>
      <xdr:spPr>
        <a:xfrm>
          <a:off x="4546600" y="13365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128640</xdr:rowOff>
    </xdr:from>
    <xdr:ext cx="599010" cy="259045"/>
    <xdr:sp macro="" textlink="">
      <xdr:nvSpPr>
        <xdr:cNvPr id="172" name="民生費最大値テキスト"/>
        <xdr:cNvSpPr txBox="1"/>
      </xdr:nvSpPr>
      <xdr:spPr>
        <a:xfrm>
          <a:off x="4686300" y="1195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312,605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10513</xdr:rowOff>
    </xdr:from>
    <xdr:to>
      <xdr:col>24</xdr:col>
      <xdr:colOff>152400</xdr:colOff>
      <xdr:row>71</xdr:row>
      <xdr:rowOff>10513</xdr:rowOff>
    </xdr:to>
    <xdr:cxnSp macro="">
      <xdr:nvCxnSpPr>
        <xdr:cNvPr id="173" name="直線コネクタ 172"/>
        <xdr:cNvCxnSpPr/>
      </xdr:nvCxnSpPr>
      <xdr:spPr>
        <a:xfrm>
          <a:off x="4546600" y="1218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160559</xdr:rowOff>
    </xdr:from>
    <xdr:to>
      <xdr:col>24</xdr:col>
      <xdr:colOff>63500</xdr:colOff>
      <xdr:row>75</xdr:row>
      <xdr:rowOff>165040</xdr:rowOff>
    </xdr:to>
    <xdr:cxnSp macro="">
      <xdr:nvCxnSpPr>
        <xdr:cNvPr id="174" name="直線コネクタ 173"/>
        <xdr:cNvCxnSpPr/>
      </xdr:nvCxnSpPr>
      <xdr:spPr>
        <a:xfrm>
          <a:off x="3797300" y="13019309"/>
          <a:ext cx="838200" cy="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13010</xdr:rowOff>
    </xdr:from>
    <xdr:ext cx="599010" cy="259045"/>
    <xdr:sp macro="" textlink="">
      <xdr:nvSpPr>
        <xdr:cNvPr id="175" name="民生費平均値テキスト"/>
        <xdr:cNvSpPr txBox="1"/>
      </xdr:nvSpPr>
      <xdr:spPr>
        <a:xfrm>
          <a:off x="4686300" y="127003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161583</xdr:rowOff>
    </xdr:from>
    <xdr:to>
      <xdr:col>24</xdr:col>
      <xdr:colOff>114300</xdr:colOff>
      <xdr:row>75</xdr:row>
      <xdr:rowOff>91733</xdr:rowOff>
    </xdr:to>
    <xdr:sp macro="" textlink="">
      <xdr:nvSpPr>
        <xdr:cNvPr id="176" name="フローチャート: 判断 175"/>
        <xdr:cNvSpPr/>
      </xdr:nvSpPr>
      <xdr:spPr>
        <a:xfrm>
          <a:off x="4584700" y="1284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160389</xdr:rowOff>
    </xdr:from>
    <xdr:to>
      <xdr:col>19</xdr:col>
      <xdr:colOff>177800</xdr:colOff>
      <xdr:row>75</xdr:row>
      <xdr:rowOff>160559</xdr:rowOff>
    </xdr:to>
    <xdr:cxnSp macro="">
      <xdr:nvCxnSpPr>
        <xdr:cNvPr id="177" name="直線コネクタ 176"/>
        <xdr:cNvCxnSpPr/>
      </xdr:nvCxnSpPr>
      <xdr:spPr>
        <a:xfrm>
          <a:off x="2908300" y="13019139"/>
          <a:ext cx="889000" cy="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139278</xdr:rowOff>
    </xdr:from>
    <xdr:to>
      <xdr:col>20</xdr:col>
      <xdr:colOff>38100</xdr:colOff>
      <xdr:row>75</xdr:row>
      <xdr:rowOff>69428</xdr:rowOff>
    </xdr:to>
    <xdr:sp macro="" textlink="">
      <xdr:nvSpPr>
        <xdr:cNvPr id="178" name="フローチャート: 判断 177"/>
        <xdr:cNvSpPr/>
      </xdr:nvSpPr>
      <xdr:spPr>
        <a:xfrm>
          <a:off x="3746500" y="1282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85955</xdr:rowOff>
    </xdr:from>
    <xdr:ext cx="599010" cy="259045"/>
    <xdr:sp macro="" textlink="">
      <xdr:nvSpPr>
        <xdr:cNvPr id="179" name="テキスト ボックス 178"/>
        <xdr:cNvSpPr txBox="1"/>
      </xdr:nvSpPr>
      <xdr:spPr>
        <a:xfrm>
          <a:off x="3497795" y="1260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160389</xdr:rowOff>
    </xdr:from>
    <xdr:to>
      <xdr:col>15</xdr:col>
      <xdr:colOff>50800</xdr:colOff>
      <xdr:row>76</xdr:row>
      <xdr:rowOff>19159</xdr:rowOff>
    </xdr:to>
    <xdr:cxnSp macro="">
      <xdr:nvCxnSpPr>
        <xdr:cNvPr id="180" name="直線コネクタ 179"/>
        <xdr:cNvCxnSpPr/>
      </xdr:nvCxnSpPr>
      <xdr:spPr>
        <a:xfrm flipV="1">
          <a:off x="2019300" y="13019139"/>
          <a:ext cx="889000" cy="30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13753</xdr:rowOff>
    </xdr:from>
    <xdr:to>
      <xdr:col>15</xdr:col>
      <xdr:colOff>101600</xdr:colOff>
      <xdr:row>75</xdr:row>
      <xdr:rowOff>115353</xdr:rowOff>
    </xdr:to>
    <xdr:sp macro="" textlink="">
      <xdr:nvSpPr>
        <xdr:cNvPr id="181" name="フローチャート: 判断 180"/>
        <xdr:cNvSpPr/>
      </xdr:nvSpPr>
      <xdr:spPr>
        <a:xfrm>
          <a:off x="2857500" y="1287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131880</xdr:rowOff>
    </xdr:from>
    <xdr:ext cx="599010" cy="259045"/>
    <xdr:sp macro="" textlink="">
      <xdr:nvSpPr>
        <xdr:cNvPr id="182" name="テキスト ボックス 181"/>
        <xdr:cNvSpPr txBox="1"/>
      </xdr:nvSpPr>
      <xdr:spPr>
        <a:xfrm>
          <a:off x="2608795" y="12647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19159</xdr:rowOff>
    </xdr:from>
    <xdr:to>
      <xdr:col>10</xdr:col>
      <xdr:colOff>114300</xdr:colOff>
      <xdr:row>76</xdr:row>
      <xdr:rowOff>81893</xdr:rowOff>
    </xdr:to>
    <xdr:cxnSp macro="">
      <xdr:nvCxnSpPr>
        <xdr:cNvPr id="183" name="直線コネクタ 182"/>
        <xdr:cNvCxnSpPr/>
      </xdr:nvCxnSpPr>
      <xdr:spPr>
        <a:xfrm flipV="1">
          <a:off x="1130300" y="13049359"/>
          <a:ext cx="889000" cy="62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75407</xdr:rowOff>
    </xdr:from>
    <xdr:to>
      <xdr:col>10</xdr:col>
      <xdr:colOff>165100</xdr:colOff>
      <xdr:row>76</xdr:row>
      <xdr:rowOff>5556</xdr:rowOff>
    </xdr:to>
    <xdr:sp macro="" textlink="">
      <xdr:nvSpPr>
        <xdr:cNvPr id="184" name="フローチャート: 判断 183"/>
        <xdr:cNvSpPr/>
      </xdr:nvSpPr>
      <xdr:spPr>
        <a:xfrm>
          <a:off x="1968500" y="129341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22084</xdr:rowOff>
    </xdr:from>
    <xdr:ext cx="599010" cy="259045"/>
    <xdr:sp macro="" textlink="">
      <xdr:nvSpPr>
        <xdr:cNvPr id="185" name="テキスト ボックス 184"/>
        <xdr:cNvSpPr txBox="1"/>
      </xdr:nvSpPr>
      <xdr:spPr>
        <a:xfrm>
          <a:off x="1719795" y="12709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72710</xdr:rowOff>
    </xdr:from>
    <xdr:to>
      <xdr:col>6</xdr:col>
      <xdr:colOff>38100</xdr:colOff>
      <xdr:row>76</xdr:row>
      <xdr:rowOff>2859</xdr:rowOff>
    </xdr:to>
    <xdr:sp macro="" textlink="">
      <xdr:nvSpPr>
        <xdr:cNvPr id="186" name="フローチャート: 判断 185"/>
        <xdr:cNvSpPr/>
      </xdr:nvSpPr>
      <xdr:spPr>
        <a:xfrm>
          <a:off x="1079500" y="129314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19387</xdr:rowOff>
    </xdr:from>
    <xdr:ext cx="599010" cy="259045"/>
    <xdr:sp macro="" textlink="">
      <xdr:nvSpPr>
        <xdr:cNvPr id="187" name="テキスト ボックス 186"/>
        <xdr:cNvSpPr txBox="1"/>
      </xdr:nvSpPr>
      <xdr:spPr>
        <a:xfrm>
          <a:off x="830795" y="12706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114240</xdr:rowOff>
    </xdr:from>
    <xdr:to>
      <xdr:col>24</xdr:col>
      <xdr:colOff>114300</xdr:colOff>
      <xdr:row>76</xdr:row>
      <xdr:rowOff>44391</xdr:rowOff>
    </xdr:to>
    <xdr:sp macro="" textlink="">
      <xdr:nvSpPr>
        <xdr:cNvPr id="193" name="楕円 192"/>
        <xdr:cNvSpPr/>
      </xdr:nvSpPr>
      <xdr:spPr>
        <a:xfrm>
          <a:off x="4584700" y="129729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92667</xdr:rowOff>
    </xdr:from>
    <xdr:ext cx="599010" cy="259045"/>
    <xdr:sp macro="" textlink="">
      <xdr:nvSpPr>
        <xdr:cNvPr id="194" name="民生費該当値テキスト"/>
        <xdr:cNvSpPr txBox="1"/>
      </xdr:nvSpPr>
      <xdr:spPr>
        <a:xfrm>
          <a:off x="4686300" y="12951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109760</xdr:rowOff>
    </xdr:from>
    <xdr:to>
      <xdr:col>20</xdr:col>
      <xdr:colOff>38100</xdr:colOff>
      <xdr:row>76</xdr:row>
      <xdr:rowOff>39911</xdr:rowOff>
    </xdr:to>
    <xdr:sp macro="" textlink="">
      <xdr:nvSpPr>
        <xdr:cNvPr id="195" name="楕円 194"/>
        <xdr:cNvSpPr/>
      </xdr:nvSpPr>
      <xdr:spPr>
        <a:xfrm>
          <a:off x="3746500" y="129685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31036</xdr:rowOff>
    </xdr:from>
    <xdr:ext cx="599010" cy="259045"/>
    <xdr:sp macro="" textlink="">
      <xdr:nvSpPr>
        <xdr:cNvPr id="196" name="テキスト ボックス 195"/>
        <xdr:cNvSpPr txBox="1"/>
      </xdr:nvSpPr>
      <xdr:spPr>
        <a:xfrm>
          <a:off x="3497795" y="13061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109589</xdr:rowOff>
    </xdr:from>
    <xdr:to>
      <xdr:col>15</xdr:col>
      <xdr:colOff>101600</xdr:colOff>
      <xdr:row>76</xdr:row>
      <xdr:rowOff>39739</xdr:rowOff>
    </xdr:to>
    <xdr:sp macro="" textlink="">
      <xdr:nvSpPr>
        <xdr:cNvPr id="197" name="楕円 196"/>
        <xdr:cNvSpPr/>
      </xdr:nvSpPr>
      <xdr:spPr>
        <a:xfrm>
          <a:off x="2857500" y="1296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30866</xdr:rowOff>
    </xdr:from>
    <xdr:ext cx="599010" cy="259045"/>
    <xdr:sp macro="" textlink="">
      <xdr:nvSpPr>
        <xdr:cNvPr id="198" name="テキスト ボックス 197"/>
        <xdr:cNvSpPr txBox="1"/>
      </xdr:nvSpPr>
      <xdr:spPr>
        <a:xfrm>
          <a:off x="2608795" y="13061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139809</xdr:rowOff>
    </xdr:from>
    <xdr:to>
      <xdr:col>10</xdr:col>
      <xdr:colOff>165100</xdr:colOff>
      <xdr:row>76</xdr:row>
      <xdr:rowOff>69959</xdr:rowOff>
    </xdr:to>
    <xdr:sp macro="" textlink="">
      <xdr:nvSpPr>
        <xdr:cNvPr id="199" name="楕円 198"/>
        <xdr:cNvSpPr/>
      </xdr:nvSpPr>
      <xdr:spPr>
        <a:xfrm>
          <a:off x="1968500" y="1299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61086</xdr:rowOff>
    </xdr:from>
    <xdr:ext cx="599010" cy="259045"/>
    <xdr:sp macro="" textlink="">
      <xdr:nvSpPr>
        <xdr:cNvPr id="200" name="テキスト ボックス 199"/>
        <xdr:cNvSpPr txBox="1"/>
      </xdr:nvSpPr>
      <xdr:spPr>
        <a:xfrm>
          <a:off x="1719795" y="13091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31093</xdr:rowOff>
    </xdr:from>
    <xdr:to>
      <xdr:col>6</xdr:col>
      <xdr:colOff>38100</xdr:colOff>
      <xdr:row>76</xdr:row>
      <xdr:rowOff>132693</xdr:rowOff>
    </xdr:to>
    <xdr:sp macro="" textlink="">
      <xdr:nvSpPr>
        <xdr:cNvPr id="201" name="楕円 200"/>
        <xdr:cNvSpPr/>
      </xdr:nvSpPr>
      <xdr:spPr>
        <a:xfrm>
          <a:off x="1079500" y="1306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123820</xdr:rowOff>
    </xdr:from>
    <xdr:ext cx="599010" cy="259045"/>
    <xdr:sp macro="" textlink="">
      <xdr:nvSpPr>
        <xdr:cNvPr id="202" name="テキスト ボックス 201"/>
        <xdr:cNvSpPr txBox="1"/>
      </xdr:nvSpPr>
      <xdr:spPr>
        <a:xfrm>
          <a:off x="830795" y="1315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37401</xdr:rowOff>
    </xdr:from>
    <xdr:to>
      <xdr:col>24</xdr:col>
      <xdr:colOff>62865</xdr:colOff>
      <xdr:row>98</xdr:row>
      <xdr:rowOff>40176</xdr:rowOff>
    </xdr:to>
    <xdr:cxnSp macro="">
      <xdr:nvCxnSpPr>
        <xdr:cNvPr id="226" name="直線コネクタ 225"/>
        <xdr:cNvCxnSpPr/>
      </xdr:nvCxnSpPr>
      <xdr:spPr>
        <a:xfrm flipV="1">
          <a:off x="4633595" y="15467901"/>
          <a:ext cx="1270" cy="13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44003</xdr:rowOff>
    </xdr:from>
    <xdr:ext cx="534377" cy="259045"/>
    <xdr:sp macro="" textlink="">
      <xdr:nvSpPr>
        <xdr:cNvPr id="227" name="衛生費最小値テキスト"/>
        <xdr:cNvSpPr txBox="1"/>
      </xdr:nvSpPr>
      <xdr:spPr>
        <a:xfrm>
          <a:off x="4686300" y="1684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40176</xdr:rowOff>
    </xdr:from>
    <xdr:to>
      <xdr:col>24</xdr:col>
      <xdr:colOff>152400</xdr:colOff>
      <xdr:row>98</xdr:row>
      <xdr:rowOff>40176</xdr:rowOff>
    </xdr:to>
    <xdr:cxnSp macro="">
      <xdr:nvCxnSpPr>
        <xdr:cNvPr id="228" name="直線コネクタ 227"/>
        <xdr:cNvCxnSpPr/>
      </xdr:nvCxnSpPr>
      <xdr:spPr>
        <a:xfrm>
          <a:off x="4546600" y="16842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155528</xdr:rowOff>
    </xdr:from>
    <xdr:ext cx="599010" cy="259045"/>
    <xdr:sp macro="" textlink="">
      <xdr:nvSpPr>
        <xdr:cNvPr id="229" name="衛生費最大値テキスト"/>
        <xdr:cNvSpPr txBox="1"/>
      </xdr:nvSpPr>
      <xdr:spPr>
        <a:xfrm>
          <a:off x="4686300" y="1524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37401</xdr:rowOff>
    </xdr:from>
    <xdr:to>
      <xdr:col>24</xdr:col>
      <xdr:colOff>152400</xdr:colOff>
      <xdr:row>90</xdr:row>
      <xdr:rowOff>37401</xdr:rowOff>
    </xdr:to>
    <xdr:cxnSp macro="">
      <xdr:nvCxnSpPr>
        <xdr:cNvPr id="230" name="直線コネクタ 229"/>
        <xdr:cNvCxnSpPr/>
      </xdr:nvCxnSpPr>
      <xdr:spPr>
        <a:xfrm>
          <a:off x="4546600" y="1546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139007</xdr:rowOff>
    </xdr:from>
    <xdr:to>
      <xdr:col>24</xdr:col>
      <xdr:colOff>63500</xdr:colOff>
      <xdr:row>95</xdr:row>
      <xdr:rowOff>115757</xdr:rowOff>
    </xdr:to>
    <xdr:cxnSp macro="">
      <xdr:nvCxnSpPr>
        <xdr:cNvPr id="231" name="直線コネクタ 230"/>
        <xdr:cNvCxnSpPr/>
      </xdr:nvCxnSpPr>
      <xdr:spPr>
        <a:xfrm flipV="1">
          <a:off x="3797300" y="15912407"/>
          <a:ext cx="838200" cy="49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25950</xdr:rowOff>
    </xdr:from>
    <xdr:ext cx="534377" cy="259045"/>
    <xdr:sp macro="" textlink="">
      <xdr:nvSpPr>
        <xdr:cNvPr id="232" name="衛生費平均値テキスト"/>
        <xdr:cNvSpPr txBox="1"/>
      </xdr:nvSpPr>
      <xdr:spPr>
        <a:xfrm>
          <a:off x="4686300" y="163137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47523</xdr:rowOff>
    </xdr:from>
    <xdr:to>
      <xdr:col>24</xdr:col>
      <xdr:colOff>114300</xdr:colOff>
      <xdr:row>95</xdr:row>
      <xdr:rowOff>149123</xdr:rowOff>
    </xdr:to>
    <xdr:sp macro="" textlink="">
      <xdr:nvSpPr>
        <xdr:cNvPr id="233" name="フローチャート: 判断 232"/>
        <xdr:cNvSpPr/>
      </xdr:nvSpPr>
      <xdr:spPr>
        <a:xfrm>
          <a:off x="4584700" y="1633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115757</xdr:rowOff>
    </xdr:from>
    <xdr:to>
      <xdr:col>19</xdr:col>
      <xdr:colOff>177800</xdr:colOff>
      <xdr:row>96</xdr:row>
      <xdr:rowOff>25460</xdr:rowOff>
    </xdr:to>
    <xdr:cxnSp macro="">
      <xdr:nvCxnSpPr>
        <xdr:cNvPr id="234" name="直線コネクタ 233"/>
        <xdr:cNvCxnSpPr/>
      </xdr:nvCxnSpPr>
      <xdr:spPr>
        <a:xfrm flipV="1">
          <a:off x="2908300" y="16403507"/>
          <a:ext cx="889000" cy="8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23710</xdr:rowOff>
    </xdr:from>
    <xdr:to>
      <xdr:col>20</xdr:col>
      <xdr:colOff>38100</xdr:colOff>
      <xdr:row>95</xdr:row>
      <xdr:rowOff>125310</xdr:rowOff>
    </xdr:to>
    <xdr:sp macro="" textlink="">
      <xdr:nvSpPr>
        <xdr:cNvPr id="235" name="フローチャート: 判断 234"/>
        <xdr:cNvSpPr/>
      </xdr:nvSpPr>
      <xdr:spPr>
        <a:xfrm>
          <a:off x="3746500" y="163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141837</xdr:rowOff>
    </xdr:from>
    <xdr:ext cx="534377" cy="259045"/>
    <xdr:sp macro="" textlink="">
      <xdr:nvSpPr>
        <xdr:cNvPr id="236" name="テキスト ボックス 235"/>
        <xdr:cNvSpPr txBox="1"/>
      </xdr:nvSpPr>
      <xdr:spPr>
        <a:xfrm>
          <a:off x="3530111" y="1608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25460</xdr:rowOff>
    </xdr:from>
    <xdr:to>
      <xdr:col>15</xdr:col>
      <xdr:colOff>50800</xdr:colOff>
      <xdr:row>96</xdr:row>
      <xdr:rowOff>79228</xdr:rowOff>
    </xdr:to>
    <xdr:cxnSp macro="">
      <xdr:nvCxnSpPr>
        <xdr:cNvPr id="237" name="直線コネクタ 236"/>
        <xdr:cNvCxnSpPr/>
      </xdr:nvCxnSpPr>
      <xdr:spPr>
        <a:xfrm flipV="1">
          <a:off x="2019300" y="16484660"/>
          <a:ext cx="889000" cy="5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58679</xdr:rowOff>
    </xdr:from>
    <xdr:to>
      <xdr:col>15</xdr:col>
      <xdr:colOff>101600</xdr:colOff>
      <xdr:row>95</xdr:row>
      <xdr:rowOff>160279</xdr:rowOff>
    </xdr:to>
    <xdr:sp macro="" textlink="">
      <xdr:nvSpPr>
        <xdr:cNvPr id="238" name="フローチャート: 判断 237"/>
        <xdr:cNvSpPr/>
      </xdr:nvSpPr>
      <xdr:spPr>
        <a:xfrm>
          <a:off x="2857500" y="1634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5356</xdr:rowOff>
    </xdr:from>
    <xdr:ext cx="534377" cy="259045"/>
    <xdr:sp macro="" textlink="">
      <xdr:nvSpPr>
        <xdr:cNvPr id="239" name="テキスト ボックス 238"/>
        <xdr:cNvSpPr txBox="1"/>
      </xdr:nvSpPr>
      <xdr:spPr>
        <a:xfrm>
          <a:off x="2641111" y="1612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79228</xdr:rowOff>
    </xdr:from>
    <xdr:to>
      <xdr:col>10</xdr:col>
      <xdr:colOff>114300</xdr:colOff>
      <xdr:row>96</xdr:row>
      <xdr:rowOff>85224</xdr:rowOff>
    </xdr:to>
    <xdr:cxnSp macro="">
      <xdr:nvCxnSpPr>
        <xdr:cNvPr id="240" name="直線コネクタ 239"/>
        <xdr:cNvCxnSpPr/>
      </xdr:nvCxnSpPr>
      <xdr:spPr>
        <a:xfrm flipV="1">
          <a:off x="1130300" y="16538428"/>
          <a:ext cx="889000" cy="5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82919</xdr:rowOff>
    </xdr:from>
    <xdr:to>
      <xdr:col>10</xdr:col>
      <xdr:colOff>165100</xdr:colOff>
      <xdr:row>96</xdr:row>
      <xdr:rowOff>13069</xdr:rowOff>
    </xdr:to>
    <xdr:sp macro="" textlink="">
      <xdr:nvSpPr>
        <xdr:cNvPr id="241" name="フローチャート: 判断 240"/>
        <xdr:cNvSpPr/>
      </xdr:nvSpPr>
      <xdr:spPr>
        <a:xfrm>
          <a:off x="1968500" y="16370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29596</xdr:rowOff>
    </xdr:from>
    <xdr:ext cx="534377" cy="259045"/>
    <xdr:sp macro="" textlink="">
      <xdr:nvSpPr>
        <xdr:cNvPr id="242" name="テキスト ボックス 241"/>
        <xdr:cNvSpPr txBox="1"/>
      </xdr:nvSpPr>
      <xdr:spPr>
        <a:xfrm>
          <a:off x="1752111" y="1614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58519</xdr:rowOff>
    </xdr:from>
    <xdr:to>
      <xdr:col>6</xdr:col>
      <xdr:colOff>38100</xdr:colOff>
      <xdr:row>95</xdr:row>
      <xdr:rowOff>160119</xdr:rowOff>
    </xdr:to>
    <xdr:sp macro="" textlink="">
      <xdr:nvSpPr>
        <xdr:cNvPr id="243" name="フローチャート: 判断 242"/>
        <xdr:cNvSpPr/>
      </xdr:nvSpPr>
      <xdr:spPr>
        <a:xfrm>
          <a:off x="1079500" y="16346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5196</xdr:rowOff>
    </xdr:from>
    <xdr:ext cx="534377" cy="259045"/>
    <xdr:sp macro="" textlink="">
      <xdr:nvSpPr>
        <xdr:cNvPr id="244" name="テキスト ボックス 243"/>
        <xdr:cNvSpPr txBox="1"/>
      </xdr:nvSpPr>
      <xdr:spPr>
        <a:xfrm>
          <a:off x="863111" y="1612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88207</xdr:rowOff>
    </xdr:from>
    <xdr:to>
      <xdr:col>24</xdr:col>
      <xdr:colOff>114300</xdr:colOff>
      <xdr:row>93</xdr:row>
      <xdr:rowOff>18357</xdr:rowOff>
    </xdr:to>
    <xdr:sp macro="" textlink="">
      <xdr:nvSpPr>
        <xdr:cNvPr id="250" name="楕円 249"/>
        <xdr:cNvSpPr/>
      </xdr:nvSpPr>
      <xdr:spPr>
        <a:xfrm>
          <a:off x="4584700" y="1586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111084</xdr:rowOff>
    </xdr:from>
    <xdr:ext cx="599010" cy="259045"/>
    <xdr:sp macro="" textlink="">
      <xdr:nvSpPr>
        <xdr:cNvPr id="251" name="衛生費該当値テキスト"/>
        <xdr:cNvSpPr txBox="1"/>
      </xdr:nvSpPr>
      <xdr:spPr>
        <a:xfrm>
          <a:off x="4686300" y="15713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64957</xdr:rowOff>
    </xdr:from>
    <xdr:to>
      <xdr:col>20</xdr:col>
      <xdr:colOff>38100</xdr:colOff>
      <xdr:row>95</xdr:row>
      <xdr:rowOff>166557</xdr:rowOff>
    </xdr:to>
    <xdr:sp macro="" textlink="">
      <xdr:nvSpPr>
        <xdr:cNvPr id="252" name="楕円 251"/>
        <xdr:cNvSpPr/>
      </xdr:nvSpPr>
      <xdr:spPr>
        <a:xfrm>
          <a:off x="3746500" y="1635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157684</xdr:rowOff>
    </xdr:from>
    <xdr:ext cx="534377" cy="259045"/>
    <xdr:sp macro="" textlink="">
      <xdr:nvSpPr>
        <xdr:cNvPr id="253" name="テキスト ボックス 252"/>
        <xdr:cNvSpPr txBox="1"/>
      </xdr:nvSpPr>
      <xdr:spPr>
        <a:xfrm>
          <a:off x="3530111" y="1644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146110</xdr:rowOff>
    </xdr:from>
    <xdr:to>
      <xdr:col>15</xdr:col>
      <xdr:colOff>101600</xdr:colOff>
      <xdr:row>96</xdr:row>
      <xdr:rowOff>76260</xdr:rowOff>
    </xdr:to>
    <xdr:sp macro="" textlink="">
      <xdr:nvSpPr>
        <xdr:cNvPr id="254" name="楕円 253"/>
        <xdr:cNvSpPr/>
      </xdr:nvSpPr>
      <xdr:spPr>
        <a:xfrm>
          <a:off x="2857500" y="1643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67387</xdr:rowOff>
    </xdr:from>
    <xdr:ext cx="534377" cy="259045"/>
    <xdr:sp macro="" textlink="">
      <xdr:nvSpPr>
        <xdr:cNvPr id="255" name="テキスト ボックス 254"/>
        <xdr:cNvSpPr txBox="1"/>
      </xdr:nvSpPr>
      <xdr:spPr>
        <a:xfrm>
          <a:off x="2641111" y="1652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28428</xdr:rowOff>
    </xdr:from>
    <xdr:to>
      <xdr:col>10</xdr:col>
      <xdr:colOff>165100</xdr:colOff>
      <xdr:row>96</xdr:row>
      <xdr:rowOff>130028</xdr:rowOff>
    </xdr:to>
    <xdr:sp macro="" textlink="">
      <xdr:nvSpPr>
        <xdr:cNvPr id="256" name="楕円 255"/>
        <xdr:cNvSpPr/>
      </xdr:nvSpPr>
      <xdr:spPr>
        <a:xfrm>
          <a:off x="1968500" y="1648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121155</xdr:rowOff>
    </xdr:from>
    <xdr:ext cx="534377" cy="259045"/>
    <xdr:sp macro="" textlink="">
      <xdr:nvSpPr>
        <xdr:cNvPr id="257" name="テキスト ボックス 256"/>
        <xdr:cNvSpPr txBox="1"/>
      </xdr:nvSpPr>
      <xdr:spPr>
        <a:xfrm>
          <a:off x="1752111" y="1658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34424</xdr:rowOff>
    </xdr:from>
    <xdr:to>
      <xdr:col>6</xdr:col>
      <xdr:colOff>38100</xdr:colOff>
      <xdr:row>96</xdr:row>
      <xdr:rowOff>136024</xdr:rowOff>
    </xdr:to>
    <xdr:sp macro="" textlink="">
      <xdr:nvSpPr>
        <xdr:cNvPr id="258" name="楕円 257"/>
        <xdr:cNvSpPr/>
      </xdr:nvSpPr>
      <xdr:spPr>
        <a:xfrm>
          <a:off x="1079500" y="1649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127151</xdr:rowOff>
    </xdr:from>
    <xdr:ext cx="534377" cy="259045"/>
    <xdr:sp macro="" textlink="">
      <xdr:nvSpPr>
        <xdr:cNvPr id="259" name="テキスト ボックス 258"/>
        <xdr:cNvSpPr txBox="1"/>
      </xdr:nvSpPr>
      <xdr:spPr>
        <a:xfrm>
          <a:off x="863111" y="1658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149073</xdr:rowOff>
    </xdr:from>
    <xdr:to>
      <xdr:col>54</xdr:col>
      <xdr:colOff>189865</xdr:colOff>
      <xdr:row>38</xdr:row>
      <xdr:rowOff>139700</xdr:rowOff>
    </xdr:to>
    <xdr:cxnSp macro="">
      <xdr:nvCxnSpPr>
        <xdr:cNvPr id="281" name="直線コネクタ 280"/>
        <xdr:cNvCxnSpPr/>
      </xdr:nvCxnSpPr>
      <xdr:spPr>
        <a:xfrm flipV="1">
          <a:off x="10475595" y="5292573"/>
          <a:ext cx="1270" cy="1362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95750</xdr:rowOff>
    </xdr:from>
    <xdr:ext cx="469744" cy="259045"/>
    <xdr:sp macro="" textlink="">
      <xdr:nvSpPr>
        <xdr:cNvPr id="284" name="労働費最大値テキスト"/>
        <xdr:cNvSpPr txBox="1"/>
      </xdr:nvSpPr>
      <xdr:spPr>
        <a:xfrm>
          <a:off x="10528300" y="506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149073</xdr:rowOff>
    </xdr:from>
    <xdr:to>
      <xdr:col>55</xdr:col>
      <xdr:colOff>88900</xdr:colOff>
      <xdr:row>30</xdr:row>
      <xdr:rowOff>149073</xdr:rowOff>
    </xdr:to>
    <xdr:cxnSp macro="">
      <xdr:nvCxnSpPr>
        <xdr:cNvPr id="285" name="直線コネクタ 284"/>
        <xdr:cNvCxnSpPr/>
      </xdr:nvCxnSpPr>
      <xdr:spPr>
        <a:xfrm>
          <a:off x="10388600" y="529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163669</xdr:rowOff>
    </xdr:from>
    <xdr:ext cx="378565" cy="259045"/>
    <xdr:sp macro="" textlink="">
      <xdr:nvSpPr>
        <xdr:cNvPr id="287" name="労働費平均値テキスト"/>
        <xdr:cNvSpPr txBox="1"/>
      </xdr:nvSpPr>
      <xdr:spPr>
        <a:xfrm>
          <a:off x="10528300" y="633586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140792</xdr:rowOff>
    </xdr:from>
    <xdr:to>
      <xdr:col>55</xdr:col>
      <xdr:colOff>50800</xdr:colOff>
      <xdr:row>38</xdr:row>
      <xdr:rowOff>70942</xdr:rowOff>
    </xdr:to>
    <xdr:sp macro="" textlink="">
      <xdr:nvSpPr>
        <xdr:cNvPr id="288" name="フローチャート: 判断 287"/>
        <xdr:cNvSpPr/>
      </xdr:nvSpPr>
      <xdr:spPr>
        <a:xfrm>
          <a:off x="10426700" y="648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128219</xdr:rowOff>
    </xdr:from>
    <xdr:to>
      <xdr:col>50</xdr:col>
      <xdr:colOff>165100</xdr:colOff>
      <xdr:row>38</xdr:row>
      <xdr:rowOff>58369</xdr:rowOff>
    </xdr:to>
    <xdr:sp macro="" textlink="">
      <xdr:nvSpPr>
        <xdr:cNvPr id="290" name="フローチャート: 判断 289"/>
        <xdr:cNvSpPr/>
      </xdr:nvSpPr>
      <xdr:spPr>
        <a:xfrm>
          <a:off x="9588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74896</xdr:rowOff>
    </xdr:from>
    <xdr:ext cx="378565" cy="259045"/>
    <xdr:sp macro="" textlink="">
      <xdr:nvSpPr>
        <xdr:cNvPr id="291" name="テキスト ボックス 290"/>
        <xdr:cNvSpPr txBox="1"/>
      </xdr:nvSpPr>
      <xdr:spPr>
        <a:xfrm>
          <a:off x="9450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150394</xdr:rowOff>
    </xdr:from>
    <xdr:to>
      <xdr:col>46</xdr:col>
      <xdr:colOff>38100</xdr:colOff>
      <xdr:row>38</xdr:row>
      <xdr:rowOff>80544</xdr:rowOff>
    </xdr:to>
    <xdr:sp macro="" textlink="">
      <xdr:nvSpPr>
        <xdr:cNvPr id="293" name="フローチャート: 判断 292"/>
        <xdr:cNvSpPr/>
      </xdr:nvSpPr>
      <xdr:spPr>
        <a:xfrm>
          <a:off x="8699500" y="649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97071</xdr:rowOff>
    </xdr:from>
    <xdr:ext cx="378565" cy="259045"/>
    <xdr:sp macro="" textlink="">
      <xdr:nvSpPr>
        <xdr:cNvPr id="294" name="テキスト ボックス 293"/>
        <xdr:cNvSpPr txBox="1"/>
      </xdr:nvSpPr>
      <xdr:spPr>
        <a:xfrm>
          <a:off x="8561017" y="6269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164109</xdr:rowOff>
    </xdr:from>
    <xdr:to>
      <xdr:col>41</xdr:col>
      <xdr:colOff>101600</xdr:colOff>
      <xdr:row>37</xdr:row>
      <xdr:rowOff>94259</xdr:rowOff>
    </xdr:to>
    <xdr:sp macro="" textlink="">
      <xdr:nvSpPr>
        <xdr:cNvPr id="296" name="フローチャート: 判断 295"/>
        <xdr:cNvSpPr/>
      </xdr:nvSpPr>
      <xdr:spPr>
        <a:xfrm>
          <a:off x="7810500" y="633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110786</xdr:rowOff>
    </xdr:from>
    <xdr:ext cx="469744" cy="259045"/>
    <xdr:sp macro="" textlink="">
      <xdr:nvSpPr>
        <xdr:cNvPr id="297" name="テキスト ボックス 296"/>
        <xdr:cNvSpPr txBox="1"/>
      </xdr:nvSpPr>
      <xdr:spPr>
        <a:xfrm>
          <a:off x="7626428" y="611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7975</xdr:rowOff>
    </xdr:from>
    <xdr:to>
      <xdr:col>36</xdr:col>
      <xdr:colOff>165100</xdr:colOff>
      <xdr:row>37</xdr:row>
      <xdr:rowOff>109575</xdr:rowOff>
    </xdr:to>
    <xdr:sp macro="" textlink="">
      <xdr:nvSpPr>
        <xdr:cNvPr id="298" name="フローチャート: 判断 297"/>
        <xdr:cNvSpPr/>
      </xdr:nvSpPr>
      <xdr:spPr>
        <a:xfrm>
          <a:off x="6921500" y="63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126102</xdr:rowOff>
    </xdr:from>
    <xdr:ext cx="469744" cy="259045"/>
    <xdr:sp macro="" textlink="">
      <xdr:nvSpPr>
        <xdr:cNvPr id="299" name="テキスト ボックス 298"/>
        <xdr:cNvSpPr txBox="1"/>
      </xdr:nvSpPr>
      <xdr:spPr>
        <a:xfrm>
          <a:off x="6737428" y="612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135501</xdr:rowOff>
    </xdr:from>
    <xdr:to>
      <xdr:col>54</xdr:col>
      <xdr:colOff>189865</xdr:colOff>
      <xdr:row>58</xdr:row>
      <xdr:rowOff>150387</xdr:rowOff>
    </xdr:to>
    <xdr:cxnSp macro="">
      <xdr:nvCxnSpPr>
        <xdr:cNvPr id="338" name="直線コネクタ 337"/>
        <xdr:cNvCxnSpPr/>
      </xdr:nvCxnSpPr>
      <xdr:spPr>
        <a:xfrm flipV="1">
          <a:off x="10475595" y="8536551"/>
          <a:ext cx="1270" cy="1557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154214</xdr:rowOff>
    </xdr:from>
    <xdr:ext cx="534377" cy="259045"/>
    <xdr:sp macro="" textlink="">
      <xdr:nvSpPr>
        <xdr:cNvPr id="339" name="農林水産業費最小値テキスト"/>
        <xdr:cNvSpPr txBox="1"/>
      </xdr:nvSpPr>
      <xdr:spPr>
        <a:xfrm>
          <a:off x="10528300" y="1009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150387</xdr:rowOff>
    </xdr:from>
    <xdr:to>
      <xdr:col>55</xdr:col>
      <xdr:colOff>88900</xdr:colOff>
      <xdr:row>58</xdr:row>
      <xdr:rowOff>150387</xdr:rowOff>
    </xdr:to>
    <xdr:cxnSp macro="">
      <xdr:nvCxnSpPr>
        <xdr:cNvPr id="340" name="直線コネクタ 339"/>
        <xdr:cNvCxnSpPr/>
      </xdr:nvCxnSpPr>
      <xdr:spPr>
        <a:xfrm>
          <a:off x="10388600" y="10094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82178</xdr:rowOff>
    </xdr:from>
    <xdr:ext cx="599010" cy="259045"/>
    <xdr:sp macro="" textlink="">
      <xdr:nvSpPr>
        <xdr:cNvPr id="341" name="農林水産業費最大値テキスト"/>
        <xdr:cNvSpPr txBox="1"/>
      </xdr:nvSpPr>
      <xdr:spPr>
        <a:xfrm>
          <a:off x="10528300" y="8311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135501</xdr:rowOff>
    </xdr:from>
    <xdr:to>
      <xdr:col>55</xdr:col>
      <xdr:colOff>88900</xdr:colOff>
      <xdr:row>49</xdr:row>
      <xdr:rowOff>135501</xdr:rowOff>
    </xdr:to>
    <xdr:cxnSp macro="">
      <xdr:nvCxnSpPr>
        <xdr:cNvPr id="342" name="直線コネクタ 341"/>
        <xdr:cNvCxnSpPr/>
      </xdr:nvCxnSpPr>
      <xdr:spPr>
        <a:xfrm>
          <a:off x="10388600" y="853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121587</xdr:rowOff>
    </xdr:from>
    <xdr:to>
      <xdr:col>55</xdr:col>
      <xdr:colOff>0</xdr:colOff>
      <xdr:row>56</xdr:row>
      <xdr:rowOff>152768</xdr:rowOff>
    </xdr:to>
    <xdr:cxnSp macro="">
      <xdr:nvCxnSpPr>
        <xdr:cNvPr id="343" name="直線コネクタ 342"/>
        <xdr:cNvCxnSpPr/>
      </xdr:nvCxnSpPr>
      <xdr:spPr>
        <a:xfrm flipV="1">
          <a:off x="9639300" y="9722787"/>
          <a:ext cx="838200" cy="3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107343</xdr:rowOff>
    </xdr:from>
    <xdr:ext cx="534377" cy="259045"/>
    <xdr:sp macro="" textlink="">
      <xdr:nvSpPr>
        <xdr:cNvPr id="344" name="農林水産業費平均値テキスト"/>
        <xdr:cNvSpPr txBox="1"/>
      </xdr:nvSpPr>
      <xdr:spPr>
        <a:xfrm>
          <a:off x="10528300" y="9708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128916</xdr:rowOff>
    </xdr:from>
    <xdr:to>
      <xdr:col>55</xdr:col>
      <xdr:colOff>50800</xdr:colOff>
      <xdr:row>57</xdr:row>
      <xdr:rowOff>59066</xdr:rowOff>
    </xdr:to>
    <xdr:sp macro="" textlink="">
      <xdr:nvSpPr>
        <xdr:cNvPr id="345" name="フローチャート: 判断 344"/>
        <xdr:cNvSpPr/>
      </xdr:nvSpPr>
      <xdr:spPr>
        <a:xfrm>
          <a:off x="10426700" y="973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152768</xdr:rowOff>
    </xdr:from>
    <xdr:to>
      <xdr:col>50</xdr:col>
      <xdr:colOff>114300</xdr:colOff>
      <xdr:row>57</xdr:row>
      <xdr:rowOff>19765</xdr:rowOff>
    </xdr:to>
    <xdr:cxnSp macro="">
      <xdr:nvCxnSpPr>
        <xdr:cNvPr id="346" name="直線コネクタ 345"/>
        <xdr:cNvCxnSpPr/>
      </xdr:nvCxnSpPr>
      <xdr:spPr>
        <a:xfrm flipV="1">
          <a:off x="8750300" y="9753968"/>
          <a:ext cx="889000" cy="38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44038</xdr:rowOff>
    </xdr:from>
    <xdr:to>
      <xdr:col>50</xdr:col>
      <xdr:colOff>165100</xdr:colOff>
      <xdr:row>56</xdr:row>
      <xdr:rowOff>145638</xdr:rowOff>
    </xdr:to>
    <xdr:sp macro="" textlink="">
      <xdr:nvSpPr>
        <xdr:cNvPr id="347" name="フローチャート: 判断 346"/>
        <xdr:cNvSpPr/>
      </xdr:nvSpPr>
      <xdr:spPr>
        <a:xfrm>
          <a:off x="9588500" y="964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162165</xdr:rowOff>
    </xdr:from>
    <xdr:ext cx="599010" cy="259045"/>
    <xdr:sp macro="" textlink="">
      <xdr:nvSpPr>
        <xdr:cNvPr id="348" name="テキスト ボックス 347"/>
        <xdr:cNvSpPr txBox="1"/>
      </xdr:nvSpPr>
      <xdr:spPr>
        <a:xfrm>
          <a:off x="9339795" y="9420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19765</xdr:rowOff>
    </xdr:from>
    <xdr:to>
      <xdr:col>45</xdr:col>
      <xdr:colOff>177800</xdr:colOff>
      <xdr:row>57</xdr:row>
      <xdr:rowOff>57438</xdr:rowOff>
    </xdr:to>
    <xdr:cxnSp macro="">
      <xdr:nvCxnSpPr>
        <xdr:cNvPr id="349" name="直線コネクタ 348"/>
        <xdr:cNvCxnSpPr/>
      </xdr:nvCxnSpPr>
      <xdr:spPr>
        <a:xfrm flipV="1">
          <a:off x="7861300" y="9792415"/>
          <a:ext cx="889000" cy="3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133572</xdr:rowOff>
    </xdr:from>
    <xdr:to>
      <xdr:col>46</xdr:col>
      <xdr:colOff>38100</xdr:colOff>
      <xdr:row>57</xdr:row>
      <xdr:rowOff>63722</xdr:rowOff>
    </xdr:to>
    <xdr:sp macro="" textlink="">
      <xdr:nvSpPr>
        <xdr:cNvPr id="350" name="フローチャート: 判断 349"/>
        <xdr:cNvSpPr/>
      </xdr:nvSpPr>
      <xdr:spPr>
        <a:xfrm>
          <a:off x="8699500" y="973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80249</xdr:rowOff>
    </xdr:from>
    <xdr:ext cx="534377" cy="259045"/>
    <xdr:sp macro="" textlink="">
      <xdr:nvSpPr>
        <xdr:cNvPr id="351" name="テキスト ボックス 350"/>
        <xdr:cNvSpPr txBox="1"/>
      </xdr:nvSpPr>
      <xdr:spPr>
        <a:xfrm>
          <a:off x="8483111" y="950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27724</xdr:rowOff>
    </xdr:from>
    <xdr:to>
      <xdr:col>41</xdr:col>
      <xdr:colOff>50800</xdr:colOff>
      <xdr:row>57</xdr:row>
      <xdr:rowOff>57438</xdr:rowOff>
    </xdr:to>
    <xdr:cxnSp macro="">
      <xdr:nvCxnSpPr>
        <xdr:cNvPr id="352" name="直線コネクタ 351"/>
        <xdr:cNvCxnSpPr/>
      </xdr:nvCxnSpPr>
      <xdr:spPr>
        <a:xfrm>
          <a:off x="6972300" y="9800374"/>
          <a:ext cx="889000" cy="29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170945</xdr:rowOff>
    </xdr:from>
    <xdr:to>
      <xdr:col>41</xdr:col>
      <xdr:colOff>101600</xdr:colOff>
      <xdr:row>57</xdr:row>
      <xdr:rowOff>101095</xdr:rowOff>
    </xdr:to>
    <xdr:sp macro="" textlink="">
      <xdr:nvSpPr>
        <xdr:cNvPr id="353" name="フローチャート: 判断 352"/>
        <xdr:cNvSpPr/>
      </xdr:nvSpPr>
      <xdr:spPr>
        <a:xfrm>
          <a:off x="7810500" y="977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117622</xdr:rowOff>
    </xdr:from>
    <xdr:ext cx="534377" cy="259045"/>
    <xdr:sp macro="" textlink="">
      <xdr:nvSpPr>
        <xdr:cNvPr id="354" name="テキスト ボックス 353"/>
        <xdr:cNvSpPr txBox="1"/>
      </xdr:nvSpPr>
      <xdr:spPr>
        <a:xfrm>
          <a:off x="7594111" y="954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163698</xdr:rowOff>
    </xdr:from>
    <xdr:to>
      <xdr:col>36</xdr:col>
      <xdr:colOff>165100</xdr:colOff>
      <xdr:row>57</xdr:row>
      <xdr:rowOff>93848</xdr:rowOff>
    </xdr:to>
    <xdr:sp macro="" textlink="">
      <xdr:nvSpPr>
        <xdr:cNvPr id="355" name="フローチャート: 判断 354"/>
        <xdr:cNvSpPr/>
      </xdr:nvSpPr>
      <xdr:spPr>
        <a:xfrm>
          <a:off x="6921500" y="976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84975</xdr:rowOff>
    </xdr:from>
    <xdr:ext cx="534377" cy="259045"/>
    <xdr:sp macro="" textlink="">
      <xdr:nvSpPr>
        <xdr:cNvPr id="356" name="テキスト ボックス 355"/>
        <xdr:cNvSpPr txBox="1"/>
      </xdr:nvSpPr>
      <xdr:spPr>
        <a:xfrm>
          <a:off x="6705111" y="985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70787</xdr:rowOff>
    </xdr:from>
    <xdr:to>
      <xdr:col>55</xdr:col>
      <xdr:colOff>50800</xdr:colOff>
      <xdr:row>57</xdr:row>
      <xdr:rowOff>937</xdr:rowOff>
    </xdr:to>
    <xdr:sp macro="" textlink="">
      <xdr:nvSpPr>
        <xdr:cNvPr id="362" name="楕円 361"/>
        <xdr:cNvSpPr/>
      </xdr:nvSpPr>
      <xdr:spPr>
        <a:xfrm>
          <a:off x="10426700" y="967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93664</xdr:rowOff>
    </xdr:from>
    <xdr:ext cx="599010" cy="259045"/>
    <xdr:sp macro="" textlink="">
      <xdr:nvSpPr>
        <xdr:cNvPr id="363" name="農林水産業費該当値テキスト"/>
        <xdr:cNvSpPr txBox="1"/>
      </xdr:nvSpPr>
      <xdr:spPr>
        <a:xfrm>
          <a:off x="10528300" y="9523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101968</xdr:rowOff>
    </xdr:from>
    <xdr:to>
      <xdr:col>50</xdr:col>
      <xdr:colOff>165100</xdr:colOff>
      <xdr:row>57</xdr:row>
      <xdr:rowOff>32118</xdr:rowOff>
    </xdr:to>
    <xdr:sp macro="" textlink="">
      <xdr:nvSpPr>
        <xdr:cNvPr id="364" name="楕円 363"/>
        <xdr:cNvSpPr/>
      </xdr:nvSpPr>
      <xdr:spPr>
        <a:xfrm>
          <a:off x="9588500" y="970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23245</xdr:rowOff>
    </xdr:from>
    <xdr:ext cx="599010" cy="259045"/>
    <xdr:sp macro="" textlink="">
      <xdr:nvSpPr>
        <xdr:cNvPr id="365" name="テキスト ボックス 364"/>
        <xdr:cNvSpPr txBox="1"/>
      </xdr:nvSpPr>
      <xdr:spPr>
        <a:xfrm>
          <a:off x="9339795" y="979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140415</xdr:rowOff>
    </xdr:from>
    <xdr:to>
      <xdr:col>46</xdr:col>
      <xdr:colOff>38100</xdr:colOff>
      <xdr:row>57</xdr:row>
      <xdr:rowOff>70565</xdr:rowOff>
    </xdr:to>
    <xdr:sp macro="" textlink="">
      <xdr:nvSpPr>
        <xdr:cNvPr id="366" name="楕円 365"/>
        <xdr:cNvSpPr/>
      </xdr:nvSpPr>
      <xdr:spPr>
        <a:xfrm>
          <a:off x="8699500" y="974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61692</xdr:rowOff>
    </xdr:from>
    <xdr:ext cx="534377" cy="259045"/>
    <xdr:sp macro="" textlink="">
      <xdr:nvSpPr>
        <xdr:cNvPr id="367" name="テキスト ボックス 366"/>
        <xdr:cNvSpPr txBox="1"/>
      </xdr:nvSpPr>
      <xdr:spPr>
        <a:xfrm>
          <a:off x="8483111" y="983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6638</xdr:rowOff>
    </xdr:from>
    <xdr:to>
      <xdr:col>41</xdr:col>
      <xdr:colOff>101600</xdr:colOff>
      <xdr:row>57</xdr:row>
      <xdr:rowOff>108238</xdr:rowOff>
    </xdr:to>
    <xdr:sp macro="" textlink="">
      <xdr:nvSpPr>
        <xdr:cNvPr id="368" name="楕円 367"/>
        <xdr:cNvSpPr/>
      </xdr:nvSpPr>
      <xdr:spPr>
        <a:xfrm>
          <a:off x="7810500" y="977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99365</xdr:rowOff>
    </xdr:from>
    <xdr:ext cx="534377" cy="259045"/>
    <xdr:sp macro="" textlink="">
      <xdr:nvSpPr>
        <xdr:cNvPr id="369" name="テキスト ボックス 368"/>
        <xdr:cNvSpPr txBox="1"/>
      </xdr:nvSpPr>
      <xdr:spPr>
        <a:xfrm>
          <a:off x="7594111" y="987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148374</xdr:rowOff>
    </xdr:from>
    <xdr:to>
      <xdr:col>36</xdr:col>
      <xdr:colOff>165100</xdr:colOff>
      <xdr:row>57</xdr:row>
      <xdr:rowOff>78524</xdr:rowOff>
    </xdr:to>
    <xdr:sp macro="" textlink="">
      <xdr:nvSpPr>
        <xdr:cNvPr id="370" name="楕円 369"/>
        <xdr:cNvSpPr/>
      </xdr:nvSpPr>
      <xdr:spPr>
        <a:xfrm>
          <a:off x="6921500" y="974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95051</xdr:rowOff>
    </xdr:from>
    <xdr:ext cx="534377" cy="259045"/>
    <xdr:sp macro="" textlink="">
      <xdr:nvSpPr>
        <xdr:cNvPr id="371" name="テキスト ボックス 370"/>
        <xdr:cNvSpPr txBox="1"/>
      </xdr:nvSpPr>
      <xdr:spPr>
        <a:xfrm>
          <a:off x="6705111" y="952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76784</xdr:rowOff>
    </xdr:from>
    <xdr:to>
      <xdr:col>54</xdr:col>
      <xdr:colOff>189865</xdr:colOff>
      <xdr:row>79</xdr:row>
      <xdr:rowOff>35255</xdr:rowOff>
    </xdr:to>
    <xdr:cxnSp macro="">
      <xdr:nvCxnSpPr>
        <xdr:cNvPr id="395" name="直線コネクタ 394"/>
        <xdr:cNvCxnSpPr/>
      </xdr:nvCxnSpPr>
      <xdr:spPr>
        <a:xfrm flipV="1">
          <a:off x="10475595" y="12249734"/>
          <a:ext cx="1270" cy="1330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39082</xdr:rowOff>
    </xdr:from>
    <xdr:ext cx="378565" cy="259045"/>
    <xdr:sp macro="" textlink="">
      <xdr:nvSpPr>
        <xdr:cNvPr id="396" name="商工費最小値テキスト"/>
        <xdr:cNvSpPr txBox="1"/>
      </xdr:nvSpPr>
      <xdr:spPr>
        <a:xfrm>
          <a:off x="10528300" y="13583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35255</xdr:rowOff>
    </xdr:from>
    <xdr:to>
      <xdr:col>55</xdr:col>
      <xdr:colOff>88900</xdr:colOff>
      <xdr:row>79</xdr:row>
      <xdr:rowOff>35255</xdr:rowOff>
    </xdr:to>
    <xdr:cxnSp macro="">
      <xdr:nvCxnSpPr>
        <xdr:cNvPr id="397" name="直線コネクタ 396"/>
        <xdr:cNvCxnSpPr/>
      </xdr:nvCxnSpPr>
      <xdr:spPr>
        <a:xfrm>
          <a:off x="10388600" y="1357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23461</xdr:rowOff>
    </xdr:from>
    <xdr:ext cx="599010" cy="259045"/>
    <xdr:sp macro="" textlink="">
      <xdr:nvSpPr>
        <xdr:cNvPr id="398" name="商工費最大値テキスト"/>
        <xdr:cNvSpPr txBox="1"/>
      </xdr:nvSpPr>
      <xdr:spPr>
        <a:xfrm>
          <a:off x="10528300" y="12024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76784</xdr:rowOff>
    </xdr:from>
    <xdr:to>
      <xdr:col>55</xdr:col>
      <xdr:colOff>88900</xdr:colOff>
      <xdr:row>71</xdr:row>
      <xdr:rowOff>76784</xdr:rowOff>
    </xdr:to>
    <xdr:cxnSp macro="">
      <xdr:nvCxnSpPr>
        <xdr:cNvPr id="399" name="直線コネクタ 398"/>
        <xdr:cNvCxnSpPr/>
      </xdr:nvCxnSpPr>
      <xdr:spPr>
        <a:xfrm>
          <a:off x="10388600" y="1224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154369</xdr:rowOff>
    </xdr:from>
    <xdr:to>
      <xdr:col>55</xdr:col>
      <xdr:colOff>0</xdr:colOff>
      <xdr:row>78</xdr:row>
      <xdr:rowOff>159131</xdr:rowOff>
    </xdr:to>
    <xdr:cxnSp macro="">
      <xdr:nvCxnSpPr>
        <xdr:cNvPr id="400" name="直線コネクタ 399"/>
        <xdr:cNvCxnSpPr/>
      </xdr:nvCxnSpPr>
      <xdr:spPr>
        <a:xfrm>
          <a:off x="9639300" y="13527469"/>
          <a:ext cx="83820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8487</xdr:rowOff>
    </xdr:from>
    <xdr:ext cx="534377" cy="259045"/>
    <xdr:sp macro="" textlink="">
      <xdr:nvSpPr>
        <xdr:cNvPr id="401" name="商工費平均値テキスト"/>
        <xdr:cNvSpPr txBox="1"/>
      </xdr:nvSpPr>
      <xdr:spPr>
        <a:xfrm>
          <a:off x="10528300" y="13038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157060</xdr:rowOff>
    </xdr:from>
    <xdr:to>
      <xdr:col>55</xdr:col>
      <xdr:colOff>50800</xdr:colOff>
      <xdr:row>77</xdr:row>
      <xdr:rowOff>87210</xdr:rowOff>
    </xdr:to>
    <xdr:sp macro="" textlink="">
      <xdr:nvSpPr>
        <xdr:cNvPr id="402" name="フローチャート: 判断 401"/>
        <xdr:cNvSpPr/>
      </xdr:nvSpPr>
      <xdr:spPr>
        <a:xfrm>
          <a:off x="10426700" y="1318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154369</xdr:rowOff>
    </xdr:from>
    <xdr:to>
      <xdr:col>50</xdr:col>
      <xdr:colOff>114300</xdr:colOff>
      <xdr:row>78</xdr:row>
      <xdr:rowOff>158965</xdr:rowOff>
    </xdr:to>
    <xdr:cxnSp macro="">
      <xdr:nvCxnSpPr>
        <xdr:cNvPr id="403" name="直線コネクタ 402"/>
        <xdr:cNvCxnSpPr/>
      </xdr:nvCxnSpPr>
      <xdr:spPr>
        <a:xfrm flipV="1">
          <a:off x="8750300" y="13527469"/>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157238</xdr:rowOff>
    </xdr:from>
    <xdr:to>
      <xdr:col>50</xdr:col>
      <xdr:colOff>165100</xdr:colOff>
      <xdr:row>77</xdr:row>
      <xdr:rowOff>87388</xdr:rowOff>
    </xdr:to>
    <xdr:sp macro="" textlink="">
      <xdr:nvSpPr>
        <xdr:cNvPr id="404" name="フローチャート: 判断 403"/>
        <xdr:cNvSpPr/>
      </xdr:nvSpPr>
      <xdr:spPr>
        <a:xfrm>
          <a:off x="9588500" y="131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103915</xdr:rowOff>
    </xdr:from>
    <xdr:ext cx="534377" cy="259045"/>
    <xdr:sp macro="" textlink="">
      <xdr:nvSpPr>
        <xdr:cNvPr id="405" name="テキスト ボックス 404"/>
        <xdr:cNvSpPr txBox="1"/>
      </xdr:nvSpPr>
      <xdr:spPr>
        <a:xfrm>
          <a:off x="9372111" y="1296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158965</xdr:rowOff>
    </xdr:from>
    <xdr:to>
      <xdr:col>45</xdr:col>
      <xdr:colOff>177800</xdr:colOff>
      <xdr:row>79</xdr:row>
      <xdr:rowOff>1067</xdr:rowOff>
    </xdr:to>
    <xdr:cxnSp macro="">
      <xdr:nvCxnSpPr>
        <xdr:cNvPr id="406" name="直線コネクタ 405"/>
        <xdr:cNvCxnSpPr/>
      </xdr:nvCxnSpPr>
      <xdr:spPr>
        <a:xfrm flipV="1">
          <a:off x="7861300" y="13532065"/>
          <a:ext cx="889000" cy="1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149746</xdr:rowOff>
    </xdr:from>
    <xdr:to>
      <xdr:col>46</xdr:col>
      <xdr:colOff>38100</xdr:colOff>
      <xdr:row>77</xdr:row>
      <xdr:rowOff>79896</xdr:rowOff>
    </xdr:to>
    <xdr:sp macro="" textlink="">
      <xdr:nvSpPr>
        <xdr:cNvPr id="407" name="フローチャート: 判断 406"/>
        <xdr:cNvSpPr/>
      </xdr:nvSpPr>
      <xdr:spPr>
        <a:xfrm>
          <a:off x="8699500" y="131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96423</xdr:rowOff>
    </xdr:from>
    <xdr:ext cx="534377" cy="259045"/>
    <xdr:sp macro="" textlink="">
      <xdr:nvSpPr>
        <xdr:cNvPr id="408" name="テキスト ボックス 407"/>
        <xdr:cNvSpPr txBox="1"/>
      </xdr:nvSpPr>
      <xdr:spPr>
        <a:xfrm>
          <a:off x="8483111" y="1295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1067</xdr:rowOff>
    </xdr:from>
    <xdr:to>
      <xdr:col>41</xdr:col>
      <xdr:colOff>50800</xdr:colOff>
      <xdr:row>79</xdr:row>
      <xdr:rowOff>1815</xdr:rowOff>
    </xdr:to>
    <xdr:cxnSp macro="">
      <xdr:nvCxnSpPr>
        <xdr:cNvPr id="409" name="直線コネクタ 408"/>
        <xdr:cNvCxnSpPr/>
      </xdr:nvCxnSpPr>
      <xdr:spPr>
        <a:xfrm flipV="1">
          <a:off x="6972300" y="13545617"/>
          <a:ext cx="889000" cy="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164109</xdr:rowOff>
    </xdr:from>
    <xdr:to>
      <xdr:col>41</xdr:col>
      <xdr:colOff>101600</xdr:colOff>
      <xdr:row>77</xdr:row>
      <xdr:rowOff>94259</xdr:rowOff>
    </xdr:to>
    <xdr:sp macro="" textlink="">
      <xdr:nvSpPr>
        <xdr:cNvPr id="410" name="フローチャート: 判断 409"/>
        <xdr:cNvSpPr/>
      </xdr:nvSpPr>
      <xdr:spPr>
        <a:xfrm>
          <a:off x="7810500" y="1319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110786</xdr:rowOff>
    </xdr:from>
    <xdr:ext cx="534377" cy="259045"/>
    <xdr:sp macro="" textlink="">
      <xdr:nvSpPr>
        <xdr:cNvPr id="411" name="テキスト ボックス 410"/>
        <xdr:cNvSpPr txBox="1"/>
      </xdr:nvSpPr>
      <xdr:spPr>
        <a:xfrm>
          <a:off x="7594111" y="1296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10503</xdr:rowOff>
    </xdr:from>
    <xdr:to>
      <xdr:col>36</xdr:col>
      <xdr:colOff>165100</xdr:colOff>
      <xdr:row>77</xdr:row>
      <xdr:rowOff>112103</xdr:rowOff>
    </xdr:to>
    <xdr:sp macro="" textlink="">
      <xdr:nvSpPr>
        <xdr:cNvPr id="412" name="フローチャート: 判断 411"/>
        <xdr:cNvSpPr/>
      </xdr:nvSpPr>
      <xdr:spPr>
        <a:xfrm>
          <a:off x="6921500" y="132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128630</xdr:rowOff>
    </xdr:from>
    <xdr:ext cx="534377" cy="259045"/>
    <xdr:sp macro="" textlink="">
      <xdr:nvSpPr>
        <xdr:cNvPr id="413" name="テキスト ボックス 412"/>
        <xdr:cNvSpPr txBox="1"/>
      </xdr:nvSpPr>
      <xdr:spPr>
        <a:xfrm>
          <a:off x="6705111" y="1298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108331</xdr:rowOff>
    </xdr:from>
    <xdr:to>
      <xdr:col>55</xdr:col>
      <xdr:colOff>50800</xdr:colOff>
      <xdr:row>79</xdr:row>
      <xdr:rowOff>38481</xdr:rowOff>
    </xdr:to>
    <xdr:sp macro="" textlink="">
      <xdr:nvSpPr>
        <xdr:cNvPr id="419" name="楕円 418"/>
        <xdr:cNvSpPr/>
      </xdr:nvSpPr>
      <xdr:spPr>
        <a:xfrm>
          <a:off x="10426700" y="1348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23258</xdr:rowOff>
    </xdr:from>
    <xdr:ext cx="469744" cy="259045"/>
    <xdr:sp macro="" textlink="">
      <xdr:nvSpPr>
        <xdr:cNvPr id="420" name="商工費該当値テキスト"/>
        <xdr:cNvSpPr txBox="1"/>
      </xdr:nvSpPr>
      <xdr:spPr>
        <a:xfrm>
          <a:off x="10528300" y="13396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103569</xdr:rowOff>
    </xdr:from>
    <xdr:to>
      <xdr:col>50</xdr:col>
      <xdr:colOff>165100</xdr:colOff>
      <xdr:row>79</xdr:row>
      <xdr:rowOff>33719</xdr:rowOff>
    </xdr:to>
    <xdr:sp macro="" textlink="">
      <xdr:nvSpPr>
        <xdr:cNvPr id="421" name="楕円 420"/>
        <xdr:cNvSpPr/>
      </xdr:nvSpPr>
      <xdr:spPr>
        <a:xfrm>
          <a:off x="9588500" y="1347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24846</xdr:rowOff>
    </xdr:from>
    <xdr:ext cx="469744" cy="259045"/>
    <xdr:sp macro="" textlink="">
      <xdr:nvSpPr>
        <xdr:cNvPr id="422" name="テキスト ボックス 421"/>
        <xdr:cNvSpPr txBox="1"/>
      </xdr:nvSpPr>
      <xdr:spPr>
        <a:xfrm>
          <a:off x="9404428" y="13569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108165</xdr:rowOff>
    </xdr:from>
    <xdr:to>
      <xdr:col>46</xdr:col>
      <xdr:colOff>38100</xdr:colOff>
      <xdr:row>79</xdr:row>
      <xdr:rowOff>38315</xdr:rowOff>
    </xdr:to>
    <xdr:sp macro="" textlink="">
      <xdr:nvSpPr>
        <xdr:cNvPr id="423" name="楕円 422"/>
        <xdr:cNvSpPr/>
      </xdr:nvSpPr>
      <xdr:spPr>
        <a:xfrm>
          <a:off x="8699500" y="1348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29442</xdr:rowOff>
    </xdr:from>
    <xdr:ext cx="469744" cy="259045"/>
    <xdr:sp macro="" textlink="">
      <xdr:nvSpPr>
        <xdr:cNvPr id="424" name="テキスト ボックス 423"/>
        <xdr:cNvSpPr txBox="1"/>
      </xdr:nvSpPr>
      <xdr:spPr>
        <a:xfrm>
          <a:off x="8515428" y="13573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121717</xdr:rowOff>
    </xdr:from>
    <xdr:to>
      <xdr:col>41</xdr:col>
      <xdr:colOff>101600</xdr:colOff>
      <xdr:row>79</xdr:row>
      <xdr:rowOff>51867</xdr:rowOff>
    </xdr:to>
    <xdr:sp macro="" textlink="">
      <xdr:nvSpPr>
        <xdr:cNvPr id="425" name="楕円 424"/>
        <xdr:cNvSpPr/>
      </xdr:nvSpPr>
      <xdr:spPr>
        <a:xfrm>
          <a:off x="7810500" y="1349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42994</xdr:rowOff>
    </xdr:from>
    <xdr:ext cx="469744" cy="259045"/>
    <xdr:sp macro="" textlink="">
      <xdr:nvSpPr>
        <xdr:cNvPr id="426" name="テキスト ボックス 425"/>
        <xdr:cNvSpPr txBox="1"/>
      </xdr:nvSpPr>
      <xdr:spPr>
        <a:xfrm>
          <a:off x="7626428" y="1358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122465</xdr:rowOff>
    </xdr:from>
    <xdr:to>
      <xdr:col>36</xdr:col>
      <xdr:colOff>165100</xdr:colOff>
      <xdr:row>79</xdr:row>
      <xdr:rowOff>52615</xdr:rowOff>
    </xdr:to>
    <xdr:sp macro="" textlink="">
      <xdr:nvSpPr>
        <xdr:cNvPr id="427" name="楕円 426"/>
        <xdr:cNvSpPr/>
      </xdr:nvSpPr>
      <xdr:spPr>
        <a:xfrm>
          <a:off x="6921500" y="1349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43742</xdr:rowOff>
    </xdr:from>
    <xdr:ext cx="469744" cy="259045"/>
    <xdr:sp macro="" textlink="">
      <xdr:nvSpPr>
        <xdr:cNvPr id="428" name="テキスト ボックス 427"/>
        <xdr:cNvSpPr txBox="1"/>
      </xdr:nvSpPr>
      <xdr:spPr>
        <a:xfrm>
          <a:off x="6737428" y="1358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0" name="テキスト ボックス 439"/>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3" name="直線コネクタ 442"/>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4" name="テキスト ボックス 443"/>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130184</xdr:rowOff>
    </xdr:from>
    <xdr:to>
      <xdr:col>54</xdr:col>
      <xdr:colOff>189865</xdr:colOff>
      <xdr:row>97</xdr:row>
      <xdr:rowOff>84041</xdr:rowOff>
    </xdr:to>
    <xdr:cxnSp macro="">
      <xdr:nvCxnSpPr>
        <xdr:cNvPr id="448" name="直線コネクタ 447"/>
        <xdr:cNvCxnSpPr/>
      </xdr:nvCxnSpPr>
      <xdr:spPr>
        <a:xfrm flipV="1">
          <a:off x="10475595" y="15560684"/>
          <a:ext cx="1270" cy="1154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87868</xdr:rowOff>
    </xdr:from>
    <xdr:ext cx="534377" cy="259045"/>
    <xdr:sp macro="" textlink="">
      <xdr:nvSpPr>
        <xdr:cNvPr id="449" name="土木費最小値テキスト"/>
        <xdr:cNvSpPr txBox="1"/>
      </xdr:nvSpPr>
      <xdr:spPr>
        <a:xfrm>
          <a:off x="10528300" y="1671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84041</xdr:rowOff>
    </xdr:from>
    <xdr:to>
      <xdr:col>55</xdr:col>
      <xdr:colOff>88900</xdr:colOff>
      <xdr:row>97</xdr:row>
      <xdr:rowOff>84041</xdr:rowOff>
    </xdr:to>
    <xdr:cxnSp macro="">
      <xdr:nvCxnSpPr>
        <xdr:cNvPr id="450" name="直線コネクタ 449"/>
        <xdr:cNvCxnSpPr/>
      </xdr:nvCxnSpPr>
      <xdr:spPr>
        <a:xfrm>
          <a:off x="10388600" y="1671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76861</xdr:rowOff>
    </xdr:from>
    <xdr:ext cx="599010" cy="259045"/>
    <xdr:sp macro="" textlink="">
      <xdr:nvSpPr>
        <xdr:cNvPr id="451" name="土木費最大値テキスト"/>
        <xdr:cNvSpPr txBox="1"/>
      </xdr:nvSpPr>
      <xdr:spPr>
        <a:xfrm>
          <a:off x="10528300" y="1533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130184</xdr:rowOff>
    </xdr:from>
    <xdr:to>
      <xdr:col>55</xdr:col>
      <xdr:colOff>88900</xdr:colOff>
      <xdr:row>90</xdr:row>
      <xdr:rowOff>130184</xdr:rowOff>
    </xdr:to>
    <xdr:cxnSp macro="">
      <xdr:nvCxnSpPr>
        <xdr:cNvPr id="452" name="直線コネクタ 451"/>
        <xdr:cNvCxnSpPr/>
      </xdr:nvCxnSpPr>
      <xdr:spPr>
        <a:xfrm>
          <a:off x="10388600" y="1556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12816</xdr:rowOff>
    </xdr:from>
    <xdr:to>
      <xdr:col>55</xdr:col>
      <xdr:colOff>0</xdr:colOff>
      <xdr:row>95</xdr:row>
      <xdr:rowOff>19148</xdr:rowOff>
    </xdr:to>
    <xdr:cxnSp macro="">
      <xdr:nvCxnSpPr>
        <xdr:cNvPr id="453" name="直線コネクタ 452"/>
        <xdr:cNvCxnSpPr/>
      </xdr:nvCxnSpPr>
      <xdr:spPr>
        <a:xfrm flipV="1">
          <a:off x="9639300" y="16300566"/>
          <a:ext cx="838200" cy="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135442</xdr:rowOff>
    </xdr:from>
    <xdr:ext cx="534377" cy="259045"/>
    <xdr:sp macro="" textlink="">
      <xdr:nvSpPr>
        <xdr:cNvPr id="454" name="土木費平均値テキスト"/>
        <xdr:cNvSpPr txBox="1"/>
      </xdr:nvSpPr>
      <xdr:spPr>
        <a:xfrm>
          <a:off x="10528300" y="16080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112565</xdr:rowOff>
    </xdr:from>
    <xdr:to>
      <xdr:col>55</xdr:col>
      <xdr:colOff>50800</xdr:colOff>
      <xdr:row>95</xdr:row>
      <xdr:rowOff>42715</xdr:rowOff>
    </xdr:to>
    <xdr:sp macro="" textlink="">
      <xdr:nvSpPr>
        <xdr:cNvPr id="455" name="フローチャート: 判断 454"/>
        <xdr:cNvSpPr/>
      </xdr:nvSpPr>
      <xdr:spPr>
        <a:xfrm>
          <a:off x="10426700" y="162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58936</xdr:rowOff>
    </xdr:from>
    <xdr:to>
      <xdr:col>50</xdr:col>
      <xdr:colOff>114300</xdr:colOff>
      <xdr:row>95</xdr:row>
      <xdr:rowOff>19148</xdr:rowOff>
    </xdr:to>
    <xdr:cxnSp macro="">
      <xdr:nvCxnSpPr>
        <xdr:cNvPr id="456" name="直線コネクタ 455"/>
        <xdr:cNvCxnSpPr/>
      </xdr:nvCxnSpPr>
      <xdr:spPr>
        <a:xfrm>
          <a:off x="8750300" y="16175236"/>
          <a:ext cx="889000" cy="131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105891</xdr:rowOff>
    </xdr:from>
    <xdr:to>
      <xdr:col>50</xdr:col>
      <xdr:colOff>165100</xdr:colOff>
      <xdr:row>95</xdr:row>
      <xdr:rowOff>36041</xdr:rowOff>
    </xdr:to>
    <xdr:sp macro="" textlink="">
      <xdr:nvSpPr>
        <xdr:cNvPr id="457" name="フローチャート: 判断 456"/>
        <xdr:cNvSpPr/>
      </xdr:nvSpPr>
      <xdr:spPr>
        <a:xfrm>
          <a:off x="9588500" y="1622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52568</xdr:rowOff>
    </xdr:from>
    <xdr:ext cx="534377" cy="259045"/>
    <xdr:sp macro="" textlink="">
      <xdr:nvSpPr>
        <xdr:cNvPr id="458" name="テキスト ボックス 457"/>
        <xdr:cNvSpPr txBox="1"/>
      </xdr:nvSpPr>
      <xdr:spPr>
        <a:xfrm>
          <a:off x="9372111" y="1599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35099</xdr:rowOff>
    </xdr:from>
    <xdr:to>
      <xdr:col>45</xdr:col>
      <xdr:colOff>177800</xdr:colOff>
      <xdr:row>94</xdr:row>
      <xdr:rowOff>58936</xdr:rowOff>
    </xdr:to>
    <xdr:cxnSp macro="">
      <xdr:nvCxnSpPr>
        <xdr:cNvPr id="459" name="直線コネクタ 458"/>
        <xdr:cNvCxnSpPr/>
      </xdr:nvCxnSpPr>
      <xdr:spPr>
        <a:xfrm>
          <a:off x="7861300" y="16151399"/>
          <a:ext cx="889000" cy="2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134243</xdr:rowOff>
    </xdr:from>
    <xdr:to>
      <xdr:col>46</xdr:col>
      <xdr:colOff>38100</xdr:colOff>
      <xdr:row>95</xdr:row>
      <xdr:rowOff>64393</xdr:rowOff>
    </xdr:to>
    <xdr:sp macro="" textlink="">
      <xdr:nvSpPr>
        <xdr:cNvPr id="460" name="フローチャート: 判断 459"/>
        <xdr:cNvSpPr/>
      </xdr:nvSpPr>
      <xdr:spPr>
        <a:xfrm>
          <a:off x="8699500" y="1625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55520</xdr:rowOff>
    </xdr:from>
    <xdr:ext cx="534377" cy="259045"/>
    <xdr:sp macro="" textlink="">
      <xdr:nvSpPr>
        <xdr:cNvPr id="461" name="テキスト ボックス 460"/>
        <xdr:cNvSpPr txBox="1"/>
      </xdr:nvSpPr>
      <xdr:spPr>
        <a:xfrm>
          <a:off x="8483111" y="1634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35099</xdr:rowOff>
    </xdr:from>
    <xdr:to>
      <xdr:col>41</xdr:col>
      <xdr:colOff>50800</xdr:colOff>
      <xdr:row>94</xdr:row>
      <xdr:rowOff>131505</xdr:rowOff>
    </xdr:to>
    <xdr:cxnSp macro="">
      <xdr:nvCxnSpPr>
        <xdr:cNvPr id="462" name="直線コネクタ 461"/>
        <xdr:cNvCxnSpPr/>
      </xdr:nvCxnSpPr>
      <xdr:spPr>
        <a:xfrm flipV="1">
          <a:off x="6972300" y="16151399"/>
          <a:ext cx="889000" cy="9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151588</xdr:rowOff>
    </xdr:from>
    <xdr:to>
      <xdr:col>41</xdr:col>
      <xdr:colOff>101600</xdr:colOff>
      <xdr:row>95</xdr:row>
      <xdr:rowOff>81738</xdr:rowOff>
    </xdr:to>
    <xdr:sp macro="" textlink="">
      <xdr:nvSpPr>
        <xdr:cNvPr id="463" name="フローチャート: 判断 462"/>
        <xdr:cNvSpPr/>
      </xdr:nvSpPr>
      <xdr:spPr>
        <a:xfrm>
          <a:off x="7810500" y="1626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72865</xdr:rowOff>
    </xdr:from>
    <xdr:ext cx="534377" cy="259045"/>
    <xdr:sp macro="" textlink="">
      <xdr:nvSpPr>
        <xdr:cNvPr id="464" name="テキスト ボックス 463"/>
        <xdr:cNvSpPr txBox="1"/>
      </xdr:nvSpPr>
      <xdr:spPr>
        <a:xfrm>
          <a:off x="7594111" y="1636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119492</xdr:rowOff>
    </xdr:from>
    <xdr:to>
      <xdr:col>36</xdr:col>
      <xdr:colOff>165100</xdr:colOff>
      <xdr:row>95</xdr:row>
      <xdr:rowOff>49642</xdr:rowOff>
    </xdr:to>
    <xdr:sp macro="" textlink="">
      <xdr:nvSpPr>
        <xdr:cNvPr id="465" name="フローチャート: 判断 464"/>
        <xdr:cNvSpPr/>
      </xdr:nvSpPr>
      <xdr:spPr>
        <a:xfrm>
          <a:off x="6921500" y="162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40769</xdr:rowOff>
    </xdr:from>
    <xdr:ext cx="534377" cy="259045"/>
    <xdr:sp macro="" textlink="">
      <xdr:nvSpPr>
        <xdr:cNvPr id="466" name="テキスト ボックス 465"/>
        <xdr:cNvSpPr txBox="1"/>
      </xdr:nvSpPr>
      <xdr:spPr>
        <a:xfrm>
          <a:off x="6705111" y="1632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133466</xdr:rowOff>
    </xdr:from>
    <xdr:to>
      <xdr:col>55</xdr:col>
      <xdr:colOff>50800</xdr:colOff>
      <xdr:row>95</xdr:row>
      <xdr:rowOff>63616</xdr:rowOff>
    </xdr:to>
    <xdr:sp macro="" textlink="">
      <xdr:nvSpPr>
        <xdr:cNvPr id="472" name="楕円 471"/>
        <xdr:cNvSpPr/>
      </xdr:nvSpPr>
      <xdr:spPr>
        <a:xfrm>
          <a:off x="10426700" y="1624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111893</xdr:rowOff>
    </xdr:from>
    <xdr:ext cx="534377" cy="259045"/>
    <xdr:sp macro="" textlink="">
      <xdr:nvSpPr>
        <xdr:cNvPr id="473" name="土木費該当値テキスト"/>
        <xdr:cNvSpPr txBox="1"/>
      </xdr:nvSpPr>
      <xdr:spPr>
        <a:xfrm>
          <a:off x="10528300" y="16228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139798</xdr:rowOff>
    </xdr:from>
    <xdr:to>
      <xdr:col>50</xdr:col>
      <xdr:colOff>165100</xdr:colOff>
      <xdr:row>95</xdr:row>
      <xdr:rowOff>69948</xdr:rowOff>
    </xdr:to>
    <xdr:sp macro="" textlink="">
      <xdr:nvSpPr>
        <xdr:cNvPr id="474" name="楕円 473"/>
        <xdr:cNvSpPr/>
      </xdr:nvSpPr>
      <xdr:spPr>
        <a:xfrm>
          <a:off x="9588500" y="1625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61075</xdr:rowOff>
    </xdr:from>
    <xdr:ext cx="534377" cy="259045"/>
    <xdr:sp macro="" textlink="">
      <xdr:nvSpPr>
        <xdr:cNvPr id="475" name="テキスト ボックス 474"/>
        <xdr:cNvSpPr txBox="1"/>
      </xdr:nvSpPr>
      <xdr:spPr>
        <a:xfrm>
          <a:off x="9372111" y="1634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8136</xdr:rowOff>
    </xdr:from>
    <xdr:to>
      <xdr:col>46</xdr:col>
      <xdr:colOff>38100</xdr:colOff>
      <xdr:row>94</xdr:row>
      <xdr:rowOff>109736</xdr:rowOff>
    </xdr:to>
    <xdr:sp macro="" textlink="">
      <xdr:nvSpPr>
        <xdr:cNvPr id="476" name="楕円 475"/>
        <xdr:cNvSpPr/>
      </xdr:nvSpPr>
      <xdr:spPr>
        <a:xfrm>
          <a:off x="8699500" y="1612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126263</xdr:rowOff>
    </xdr:from>
    <xdr:ext cx="599010" cy="259045"/>
    <xdr:sp macro="" textlink="">
      <xdr:nvSpPr>
        <xdr:cNvPr id="477" name="テキスト ボックス 476"/>
        <xdr:cNvSpPr txBox="1"/>
      </xdr:nvSpPr>
      <xdr:spPr>
        <a:xfrm>
          <a:off x="8450795" y="15899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155749</xdr:rowOff>
    </xdr:from>
    <xdr:to>
      <xdr:col>41</xdr:col>
      <xdr:colOff>101600</xdr:colOff>
      <xdr:row>94</xdr:row>
      <xdr:rowOff>85899</xdr:rowOff>
    </xdr:to>
    <xdr:sp macro="" textlink="">
      <xdr:nvSpPr>
        <xdr:cNvPr id="478" name="楕円 477"/>
        <xdr:cNvSpPr/>
      </xdr:nvSpPr>
      <xdr:spPr>
        <a:xfrm>
          <a:off x="7810500" y="1610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102426</xdr:rowOff>
    </xdr:from>
    <xdr:ext cx="599010" cy="259045"/>
    <xdr:sp macro="" textlink="">
      <xdr:nvSpPr>
        <xdr:cNvPr id="479" name="テキスト ボックス 478"/>
        <xdr:cNvSpPr txBox="1"/>
      </xdr:nvSpPr>
      <xdr:spPr>
        <a:xfrm>
          <a:off x="7561795" y="15875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80705</xdr:rowOff>
    </xdr:from>
    <xdr:to>
      <xdr:col>36</xdr:col>
      <xdr:colOff>165100</xdr:colOff>
      <xdr:row>95</xdr:row>
      <xdr:rowOff>10855</xdr:rowOff>
    </xdr:to>
    <xdr:sp macro="" textlink="">
      <xdr:nvSpPr>
        <xdr:cNvPr id="480" name="楕円 479"/>
        <xdr:cNvSpPr/>
      </xdr:nvSpPr>
      <xdr:spPr>
        <a:xfrm>
          <a:off x="6921500" y="1619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27382</xdr:rowOff>
    </xdr:from>
    <xdr:ext cx="599010" cy="259045"/>
    <xdr:sp macro="" textlink="">
      <xdr:nvSpPr>
        <xdr:cNvPr id="481" name="テキスト ボックス 480"/>
        <xdr:cNvSpPr txBox="1"/>
      </xdr:nvSpPr>
      <xdr:spPr>
        <a:xfrm>
          <a:off x="6672795" y="1597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3" name="直線コネクタ 49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4" name="テキスト ボックス 493"/>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5" name="直線コネクタ 49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6" name="テキスト ボックス 49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7" name="直線コネクタ 49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8" name="テキスト ボックス 49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9" name="直線コネクタ 49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0" name="テキスト ボックス 49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1" name="直線コネクタ 50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2" name="テキスト ボックス 501"/>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3" name="直線コネクタ 50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4" name="テキスト ボックス 50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27098</xdr:rowOff>
    </xdr:from>
    <xdr:to>
      <xdr:col>85</xdr:col>
      <xdr:colOff>126364</xdr:colOff>
      <xdr:row>39</xdr:row>
      <xdr:rowOff>111517</xdr:rowOff>
    </xdr:to>
    <xdr:cxnSp macro="">
      <xdr:nvCxnSpPr>
        <xdr:cNvPr id="508" name="直線コネクタ 507"/>
        <xdr:cNvCxnSpPr/>
      </xdr:nvCxnSpPr>
      <xdr:spPr>
        <a:xfrm flipV="1">
          <a:off x="16317595" y="5342048"/>
          <a:ext cx="1269" cy="1456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115344</xdr:rowOff>
    </xdr:from>
    <xdr:ext cx="534377" cy="259045"/>
    <xdr:sp macro="" textlink="">
      <xdr:nvSpPr>
        <xdr:cNvPr id="509" name="消防費最小値テキスト"/>
        <xdr:cNvSpPr txBox="1"/>
      </xdr:nvSpPr>
      <xdr:spPr>
        <a:xfrm>
          <a:off x="16370300" y="680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111517</xdr:rowOff>
    </xdr:from>
    <xdr:to>
      <xdr:col>86</xdr:col>
      <xdr:colOff>25400</xdr:colOff>
      <xdr:row>39</xdr:row>
      <xdr:rowOff>111517</xdr:rowOff>
    </xdr:to>
    <xdr:cxnSp macro="">
      <xdr:nvCxnSpPr>
        <xdr:cNvPr id="510" name="直線コネクタ 509"/>
        <xdr:cNvCxnSpPr/>
      </xdr:nvCxnSpPr>
      <xdr:spPr>
        <a:xfrm>
          <a:off x="16230600" y="679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145225</xdr:rowOff>
    </xdr:from>
    <xdr:ext cx="599010" cy="259045"/>
    <xdr:sp macro="" textlink="">
      <xdr:nvSpPr>
        <xdr:cNvPr id="511" name="消防費最大値テキスト"/>
        <xdr:cNvSpPr txBox="1"/>
      </xdr:nvSpPr>
      <xdr:spPr>
        <a:xfrm>
          <a:off x="16370300" y="5117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108,396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27098</xdr:rowOff>
    </xdr:from>
    <xdr:to>
      <xdr:col>86</xdr:col>
      <xdr:colOff>25400</xdr:colOff>
      <xdr:row>31</xdr:row>
      <xdr:rowOff>27098</xdr:rowOff>
    </xdr:to>
    <xdr:cxnSp macro="">
      <xdr:nvCxnSpPr>
        <xdr:cNvPr id="512" name="直線コネクタ 511"/>
        <xdr:cNvCxnSpPr/>
      </xdr:nvCxnSpPr>
      <xdr:spPr>
        <a:xfrm>
          <a:off x="16230600" y="534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120661</xdr:rowOff>
    </xdr:from>
    <xdr:to>
      <xdr:col>85</xdr:col>
      <xdr:colOff>127000</xdr:colOff>
      <xdr:row>38</xdr:row>
      <xdr:rowOff>150983</xdr:rowOff>
    </xdr:to>
    <xdr:cxnSp macro="">
      <xdr:nvCxnSpPr>
        <xdr:cNvPr id="513" name="直線コネクタ 512"/>
        <xdr:cNvCxnSpPr/>
      </xdr:nvCxnSpPr>
      <xdr:spPr>
        <a:xfrm flipV="1">
          <a:off x="15481300" y="6635761"/>
          <a:ext cx="838200" cy="3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61191</xdr:rowOff>
    </xdr:from>
    <xdr:ext cx="534377" cy="259045"/>
    <xdr:sp macro="" textlink="">
      <xdr:nvSpPr>
        <xdr:cNvPr id="514" name="消防費平均値テキスト"/>
        <xdr:cNvSpPr txBox="1"/>
      </xdr:nvSpPr>
      <xdr:spPr>
        <a:xfrm>
          <a:off x="16370300" y="6233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38314</xdr:rowOff>
    </xdr:from>
    <xdr:to>
      <xdr:col>85</xdr:col>
      <xdr:colOff>177800</xdr:colOff>
      <xdr:row>37</xdr:row>
      <xdr:rowOff>139914</xdr:rowOff>
    </xdr:to>
    <xdr:sp macro="" textlink="">
      <xdr:nvSpPr>
        <xdr:cNvPr id="515" name="フローチャート: 判断 514"/>
        <xdr:cNvSpPr/>
      </xdr:nvSpPr>
      <xdr:spPr>
        <a:xfrm>
          <a:off x="16268700" y="638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143668</xdr:rowOff>
    </xdr:from>
    <xdr:to>
      <xdr:col>81</xdr:col>
      <xdr:colOff>50800</xdr:colOff>
      <xdr:row>38</xdr:row>
      <xdr:rowOff>150983</xdr:rowOff>
    </xdr:to>
    <xdr:cxnSp macro="">
      <xdr:nvCxnSpPr>
        <xdr:cNvPr id="516" name="直線コネクタ 515"/>
        <xdr:cNvCxnSpPr/>
      </xdr:nvCxnSpPr>
      <xdr:spPr>
        <a:xfrm>
          <a:off x="14592300" y="6658768"/>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46772</xdr:rowOff>
    </xdr:from>
    <xdr:to>
      <xdr:col>81</xdr:col>
      <xdr:colOff>101600</xdr:colOff>
      <xdr:row>37</xdr:row>
      <xdr:rowOff>148372</xdr:rowOff>
    </xdr:to>
    <xdr:sp macro="" textlink="">
      <xdr:nvSpPr>
        <xdr:cNvPr id="517" name="フローチャート: 判断 516"/>
        <xdr:cNvSpPr/>
      </xdr:nvSpPr>
      <xdr:spPr>
        <a:xfrm>
          <a:off x="15430500" y="63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164899</xdr:rowOff>
    </xdr:from>
    <xdr:ext cx="534377" cy="259045"/>
    <xdr:sp macro="" textlink="">
      <xdr:nvSpPr>
        <xdr:cNvPr id="518" name="テキスト ボックス 517"/>
        <xdr:cNvSpPr txBox="1"/>
      </xdr:nvSpPr>
      <xdr:spPr>
        <a:xfrm>
          <a:off x="15214111" y="616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137953</xdr:rowOff>
    </xdr:from>
    <xdr:to>
      <xdr:col>76</xdr:col>
      <xdr:colOff>114300</xdr:colOff>
      <xdr:row>38</xdr:row>
      <xdr:rowOff>143668</xdr:rowOff>
    </xdr:to>
    <xdr:cxnSp macro="">
      <xdr:nvCxnSpPr>
        <xdr:cNvPr id="519" name="直線コネクタ 518"/>
        <xdr:cNvCxnSpPr/>
      </xdr:nvCxnSpPr>
      <xdr:spPr>
        <a:xfrm>
          <a:off x="13703300" y="6653053"/>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8155</xdr:rowOff>
    </xdr:from>
    <xdr:to>
      <xdr:col>76</xdr:col>
      <xdr:colOff>165100</xdr:colOff>
      <xdr:row>37</xdr:row>
      <xdr:rowOff>109755</xdr:rowOff>
    </xdr:to>
    <xdr:sp macro="" textlink="">
      <xdr:nvSpPr>
        <xdr:cNvPr id="520" name="フローチャート: 判断 519"/>
        <xdr:cNvSpPr/>
      </xdr:nvSpPr>
      <xdr:spPr>
        <a:xfrm>
          <a:off x="14541500" y="635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126282</xdr:rowOff>
    </xdr:from>
    <xdr:ext cx="534377" cy="259045"/>
    <xdr:sp macro="" textlink="">
      <xdr:nvSpPr>
        <xdr:cNvPr id="521" name="テキスト ボックス 520"/>
        <xdr:cNvSpPr txBox="1"/>
      </xdr:nvSpPr>
      <xdr:spPr>
        <a:xfrm>
          <a:off x="14325111" y="612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105459</xdr:rowOff>
    </xdr:from>
    <xdr:to>
      <xdr:col>71</xdr:col>
      <xdr:colOff>177800</xdr:colOff>
      <xdr:row>38</xdr:row>
      <xdr:rowOff>137953</xdr:rowOff>
    </xdr:to>
    <xdr:cxnSp macro="">
      <xdr:nvCxnSpPr>
        <xdr:cNvPr id="522" name="直線コネクタ 521"/>
        <xdr:cNvCxnSpPr/>
      </xdr:nvCxnSpPr>
      <xdr:spPr>
        <a:xfrm>
          <a:off x="12814300" y="6620559"/>
          <a:ext cx="889000" cy="3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139714</xdr:rowOff>
    </xdr:from>
    <xdr:to>
      <xdr:col>72</xdr:col>
      <xdr:colOff>38100</xdr:colOff>
      <xdr:row>37</xdr:row>
      <xdr:rowOff>69864</xdr:rowOff>
    </xdr:to>
    <xdr:sp macro="" textlink="">
      <xdr:nvSpPr>
        <xdr:cNvPr id="523" name="フローチャート: 判断 522"/>
        <xdr:cNvSpPr/>
      </xdr:nvSpPr>
      <xdr:spPr>
        <a:xfrm>
          <a:off x="13652500" y="631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86391</xdr:rowOff>
    </xdr:from>
    <xdr:ext cx="534377" cy="259045"/>
    <xdr:sp macro="" textlink="">
      <xdr:nvSpPr>
        <xdr:cNvPr id="524" name="テキスト ボックス 523"/>
        <xdr:cNvSpPr txBox="1"/>
      </xdr:nvSpPr>
      <xdr:spPr>
        <a:xfrm>
          <a:off x="13436111" y="608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114046</xdr:rowOff>
    </xdr:from>
    <xdr:to>
      <xdr:col>67</xdr:col>
      <xdr:colOff>101600</xdr:colOff>
      <xdr:row>37</xdr:row>
      <xdr:rowOff>44196</xdr:rowOff>
    </xdr:to>
    <xdr:sp macro="" textlink="">
      <xdr:nvSpPr>
        <xdr:cNvPr id="525" name="フローチャート: 判断 524"/>
        <xdr:cNvSpPr/>
      </xdr:nvSpPr>
      <xdr:spPr>
        <a:xfrm>
          <a:off x="12763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60723</xdr:rowOff>
    </xdr:from>
    <xdr:ext cx="534377" cy="259045"/>
    <xdr:sp macro="" textlink="">
      <xdr:nvSpPr>
        <xdr:cNvPr id="526" name="テキスト ボックス 525"/>
        <xdr:cNvSpPr txBox="1"/>
      </xdr:nvSpPr>
      <xdr:spPr>
        <a:xfrm>
          <a:off x="12547111" y="606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69861</xdr:rowOff>
    </xdr:from>
    <xdr:to>
      <xdr:col>85</xdr:col>
      <xdr:colOff>177800</xdr:colOff>
      <xdr:row>39</xdr:row>
      <xdr:rowOff>11</xdr:rowOff>
    </xdr:to>
    <xdr:sp macro="" textlink="">
      <xdr:nvSpPr>
        <xdr:cNvPr id="532" name="楕円 531"/>
        <xdr:cNvSpPr/>
      </xdr:nvSpPr>
      <xdr:spPr>
        <a:xfrm>
          <a:off x="16268700" y="658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48288</xdr:rowOff>
    </xdr:from>
    <xdr:ext cx="534377" cy="259045"/>
    <xdr:sp macro="" textlink="">
      <xdr:nvSpPr>
        <xdr:cNvPr id="533" name="消防費該当値テキスト"/>
        <xdr:cNvSpPr txBox="1"/>
      </xdr:nvSpPr>
      <xdr:spPr>
        <a:xfrm>
          <a:off x="16370300" y="656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100183</xdr:rowOff>
    </xdr:from>
    <xdr:to>
      <xdr:col>81</xdr:col>
      <xdr:colOff>101600</xdr:colOff>
      <xdr:row>39</xdr:row>
      <xdr:rowOff>30333</xdr:rowOff>
    </xdr:to>
    <xdr:sp macro="" textlink="">
      <xdr:nvSpPr>
        <xdr:cNvPr id="534" name="楕円 533"/>
        <xdr:cNvSpPr/>
      </xdr:nvSpPr>
      <xdr:spPr>
        <a:xfrm>
          <a:off x="15430500" y="661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21460</xdr:rowOff>
    </xdr:from>
    <xdr:ext cx="534377" cy="259045"/>
    <xdr:sp macro="" textlink="">
      <xdr:nvSpPr>
        <xdr:cNvPr id="535" name="テキスト ボックス 534"/>
        <xdr:cNvSpPr txBox="1"/>
      </xdr:nvSpPr>
      <xdr:spPr>
        <a:xfrm>
          <a:off x="15214111" y="670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92868</xdr:rowOff>
    </xdr:from>
    <xdr:to>
      <xdr:col>76</xdr:col>
      <xdr:colOff>165100</xdr:colOff>
      <xdr:row>39</xdr:row>
      <xdr:rowOff>23018</xdr:rowOff>
    </xdr:to>
    <xdr:sp macro="" textlink="">
      <xdr:nvSpPr>
        <xdr:cNvPr id="536" name="楕円 535"/>
        <xdr:cNvSpPr/>
      </xdr:nvSpPr>
      <xdr:spPr>
        <a:xfrm>
          <a:off x="14541500" y="660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14145</xdr:rowOff>
    </xdr:from>
    <xdr:ext cx="534377" cy="259045"/>
    <xdr:sp macro="" textlink="">
      <xdr:nvSpPr>
        <xdr:cNvPr id="537" name="テキスト ボックス 536"/>
        <xdr:cNvSpPr txBox="1"/>
      </xdr:nvSpPr>
      <xdr:spPr>
        <a:xfrm>
          <a:off x="14325111" y="670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87153</xdr:rowOff>
    </xdr:from>
    <xdr:to>
      <xdr:col>72</xdr:col>
      <xdr:colOff>38100</xdr:colOff>
      <xdr:row>39</xdr:row>
      <xdr:rowOff>17303</xdr:rowOff>
    </xdr:to>
    <xdr:sp macro="" textlink="">
      <xdr:nvSpPr>
        <xdr:cNvPr id="538" name="楕円 537"/>
        <xdr:cNvSpPr/>
      </xdr:nvSpPr>
      <xdr:spPr>
        <a:xfrm>
          <a:off x="13652500" y="660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8430</xdr:rowOff>
    </xdr:from>
    <xdr:ext cx="534377" cy="259045"/>
    <xdr:sp macro="" textlink="">
      <xdr:nvSpPr>
        <xdr:cNvPr id="539" name="テキスト ボックス 538"/>
        <xdr:cNvSpPr txBox="1"/>
      </xdr:nvSpPr>
      <xdr:spPr>
        <a:xfrm>
          <a:off x="13436111" y="669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54659</xdr:rowOff>
    </xdr:from>
    <xdr:to>
      <xdr:col>67</xdr:col>
      <xdr:colOff>101600</xdr:colOff>
      <xdr:row>38</xdr:row>
      <xdr:rowOff>156259</xdr:rowOff>
    </xdr:to>
    <xdr:sp macro="" textlink="">
      <xdr:nvSpPr>
        <xdr:cNvPr id="540" name="楕円 539"/>
        <xdr:cNvSpPr/>
      </xdr:nvSpPr>
      <xdr:spPr>
        <a:xfrm>
          <a:off x="12763500" y="656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147386</xdr:rowOff>
    </xdr:from>
    <xdr:ext cx="534377" cy="259045"/>
    <xdr:sp macro="" textlink="">
      <xdr:nvSpPr>
        <xdr:cNvPr id="541" name="テキスト ボックス 540"/>
        <xdr:cNvSpPr txBox="1"/>
      </xdr:nvSpPr>
      <xdr:spPr>
        <a:xfrm>
          <a:off x="12547111" y="6662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128015</xdr:rowOff>
    </xdr:from>
    <xdr:to>
      <xdr:col>85</xdr:col>
      <xdr:colOff>126364</xdr:colOff>
      <xdr:row>58</xdr:row>
      <xdr:rowOff>94578</xdr:rowOff>
    </xdr:to>
    <xdr:cxnSp macro="">
      <xdr:nvCxnSpPr>
        <xdr:cNvPr id="565" name="直線コネクタ 564"/>
        <xdr:cNvCxnSpPr/>
      </xdr:nvCxnSpPr>
      <xdr:spPr>
        <a:xfrm flipV="1">
          <a:off x="16317595" y="8700515"/>
          <a:ext cx="1269" cy="1338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98405</xdr:rowOff>
    </xdr:from>
    <xdr:ext cx="534377" cy="259045"/>
    <xdr:sp macro="" textlink="">
      <xdr:nvSpPr>
        <xdr:cNvPr id="566" name="教育費最小値テキスト"/>
        <xdr:cNvSpPr txBox="1"/>
      </xdr:nvSpPr>
      <xdr:spPr>
        <a:xfrm>
          <a:off x="16370300" y="1004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94578</xdr:rowOff>
    </xdr:from>
    <xdr:to>
      <xdr:col>86</xdr:col>
      <xdr:colOff>25400</xdr:colOff>
      <xdr:row>58</xdr:row>
      <xdr:rowOff>94578</xdr:rowOff>
    </xdr:to>
    <xdr:cxnSp macro="">
      <xdr:nvCxnSpPr>
        <xdr:cNvPr id="567" name="直線コネクタ 566"/>
        <xdr:cNvCxnSpPr/>
      </xdr:nvCxnSpPr>
      <xdr:spPr>
        <a:xfrm>
          <a:off x="16230600" y="10038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74692</xdr:rowOff>
    </xdr:from>
    <xdr:ext cx="599010" cy="259045"/>
    <xdr:sp macro="" textlink="">
      <xdr:nvSpPr>
        <xdr:cNvPr id="568" name="教育費最大値テキスト"/>
        <xdr:cNvSpPr txBox="1"/>
      </xdr:nvSpPr>
      <xdr:spPr>
        <a:xfrm>
          <a:off x="16370300" y="847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383,067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128015</xdr:rowOff>
    </xdr:from>
    <xdr:to>
      <xdr:col>86</xdr:col>
      <xdr:colOff>25400</xdr:colOff>
      <xdr:row>50</xdr:row>
      <xdr:rowOff>128015</xdr:rowOff>
    </xdr:to>
    <xdr:cxnSp macro="">
      <xdr:nvCxnSpPr>
        <xdr:cNvPr id="569" name="直線コネクタ 568"/>
        <xdr:cNvCxnSpPr/>
      </xdr:nvCxnSpPr>
      <xdr:spPr>
        <a:xfrm>
          <a:off x="16230600" y="8700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5710</xdr:rowOff>
    </xdr:from>
    <xdr:to>
      <xdr:col>85</xdr:col>
      <xdr:colOff>127000</xdr:colOff>
      <xdr:row>57</xdr:row>
      <xdr:rowOff>21517</xdr:rowOff>
    </xdr:to>
    <xdr:cxnSp macro="">
      <xdr:nvCxnSpPr>
        <xdr:cNvPr id="570" name="直線コネクタ 569"/>
        <xdr:cNvCxnSpPr/>
      </xdr:nvCxnSpPr>
      <xdr:spPr>
        <a:xfrm flipV="1">
          <a:off x="15481300" y="9778360"/>
          <a:ext cx="838200" cy="15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127609</xdr:rowOff>
    </xdr:from>
    <xdr:ext cx="534377" cy="259045"/>
    <xdr:sp macro="" textlink="">
      <xdr:nvSpPr>
        <xdr:cNvPr id="571" name="教育費平均値テキスト"/>
        <xdr:cNvSpPr txBox="1"/>
      </xdr:nvSpPr>
      <xdr:spPr>
        <a:xfrm>
          <a:off x="16370300" y="9728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149182</xdr:rowOff>
    </xdr:from>
    <xdr:to>
      <xdr:col>85</xdr:col>
      <xdr:colOff>177800</xdr:colOff>
      <xdr:row>57</xdr:row>
      <xdr:rowOff>79332</xdr:rowOff>
    </xdr:to>
    <xdr:sp macro="" textlink="">
      <xdr:nvSpPr>
        <xdr:cNvPr id="572" name="フローチャート: 判断 571"/>
        <xdr:cNvSpPr/>
      </xdr:nvSpPr>
      <xdr:spPr>
        <a:xfrm>
          <a:off x="16268700" y="9750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27061</xdr:rowOff>
    </xdr:from>
    <xdr:to>
      <xdr:col>81</xdr:col>
      <xdr:colOff>50800</xdr:colOff>
      <xdr:row>57</xdr:row>
      <xdr:rowOff>21517</xdr:rowOff>
    </xdr:to>
    <xdr:cxnSp macro="">
      <xdr:nvCxnSpPr>
        <xdr:cNvPr id="573" name="直線コネクタ 572"/>
        <xdr:cNvCxnSpPr/>
      </xdr:nvCxnSpPr>
      <xdr:spPr>
        <a:xfrm>
          <a:off x="14592300" y="9285361"/>
          <a:ext cx="889000" cy="50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138761</xdr:rowOff>
    </xdr:from>
    <xdr:to>
      <xdr:col>81</xdr:col>
      <xdr:colOff>101600</xdr:colOff>
      <xdr:row>57</xdr:row>
      <xdr:rowOff>68911</xdr:rowOff>
    </xdr:to>
    <xdr:sp macro="" textlink="">
      <xdr:nvSpPr>
        <xdr:cNvPr id="574" name="フローチャート: 判断 573"/>
        <xdr:cNvSpPr/>
      </xdr:nvSpPr>
      <xdr:spPr>
        <a:xfrm>
          <a:off x="15430500" y="973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85438</xdr:rowOff>
    </xdr:from>
    <xdr:ext cx="534377" cy="259045"/>
    <xdr:sp macro="" textlink="">
      <xdr:nvSpPr>
        <xdr:cNvPr id="575" name="テキスト ボックス 574"/>
        <xdr:cNvSpPr txBox="1"/>
      </xdr:nvSpPr>
      <xdr:spPr>
        <a:xfrm>
          <a:off x="15214111" y="9515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27061</xdr:rowOff>
    </xdr:from>
    <xdr:to>
      <xdr:col>76</xdr:col>
      <xdr:colOff>114300</xdr:colOff>
      <xdr:row>56</xdr:row>
      <xdr:rowOff>167784</xdr:rowOff>
    </xdr:to>
    <xdr:cxnSp macro="">
      <xdr:nvCxnSpPr>
        <xdr:cNvPr id="576" name="直線コネクタ 575"/>
        <xdr:cNvCxnSpPr/>
      </xdr:nvCxnSpPr>
      <xdr:spPr>
        <a:xfrm flipV="1">
          <a:off x="13703300" y="9285361"/>
          <a:ext cx="889000" cy="48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152722</xdr:rowOff>
    </xdr:from>
    <xdr:to>
      <xdr:col>76</xdr:col>
      <xdr:colOff>165100</xdr:colOff>
      <xdr:row>57</xdr:row>
      <xdr:rowOff>82872</xdr:rowOff>
    </xdr:to>
    <xdr:sp macro="" textlink="">
      <xdr:nvSpPr>
        <xdr:cNvPr id="577" name="フローチャート: 判断 576"/>
        <xdr:cNvSpPr/>
      </xdr:nvSpPr>
      <xdr:spPr>
        <a:xfrm>
          <a:off x="14541500" y="97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73999</xdr:rowOff>
    </xdr:from>
    <xdr:ext cx="534377" cy="259045"/>
    <xdr:sp macro="" textlink="">
      <xdr:nvSpPr>
        <xdr:cNvPr id="578" name="テキスト ボックス 577"/>
        <xdr:cNvSpPr txBox="1"/>
      </xdr:nvSpPr>
      <xdr:spPr>
        <a:xfrm>
          <a:off x="14325111" y="984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155088</xdr:rowOff>
    </xdr:from>
    <xdr:to>
      <xdr:col>71</xdr:col>
      <xdr:colOff>177800</xdr:colOff>
      <xdr:row>56</xdr:row>
      <xdr:rowOff>167784</xdr:rowOff>
    </xdr:to>
    <xdr:cxnSp macro="">
      <xdr:nvCxnSpPr>
        <xdr:cNvPr id="579" name="直線コネクタ 578"/>
        <xdr:cNvCxnSpPr/>
      </xdr:nvCxnSpPr>
      <xdr:spPr>
        <a:xfrm>
          <a:off x="12814300" y="9756288"/>
          <a:ext cx="889000" cy="12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154043</xdr:rowOff>
    </xdr:from>
    <xdr:to>
      <xdr:col>72</xdr:col>
      <xdr:colOff>38100</xdr:colOff>
      <xdr:row>57</xdr:row>
      <xdr:rowOff>84193</xdr:rowOff>
    </xdr:to>
    <xdr:sp macro="" textlink="">
      <xdr:nvSpPr>
        <xdr:cNvPr id="580" name="フローチャート: 判断 579"/>
        <xdr:cNvSpPr/>
      </xdr:nvSpPr>
      <xdr:spPr>
        <a:xfrm>
          <a:off x="13652500" y="975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75320</xdr:rowOff>
    </xdr:from>
    <xdr:ext cx="534377" cy="259045"/>
    <xdr:sp macro="" textlink="">
      <xdr:nvSpPr>
        <xdr:cNvPr id="581" name="テキスト ボックス 580"/>
        <xdr:cNvSpPr txBox="1"/>
      </xdr:nvSpPr>
      <xdr:spPr>
        <a:xfrm>
          <a:off x="13436111" y="98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151727</xdr:rowOff>
    </xdr:from>
    <xdr:to>
      <xdr:col>67</xdr:col>
      <xdr:colOff>101600</xdr:colOff>
      <xdr:row>57</xdr:row>
      <xdr:rowOff>81877</xdr:rowOff>
    </xdr:to>
    <xdr:sp macro="" textlink="">
      <xdr:nvSpPr>
        <xdr:cNvPr id="582" name="フローチャート: 判断 581"/>
        <xdr:cNvSpPr/>
      </xdr:nvSpPr>
      <xdr:spPr>
        <a:xfrm>
          <a:off x="12763500" y="975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73004</xdr:rowOff>
    </xdr:from>
    <xdr:ext cx="534377" cy="259045"/>
    <xdr:sp macro="" textlink="">
      <xdr:nvSpPr>
        <xdr:cNvPr id="583" name="テキスト ボックス 582"/>
        <xdr:cNvSpPr txBox="1"/>
      </xdr:nvSpPr>
      <xdr:spPr>
        <a:xfrm>
          <a:off x="12547111" y="98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126360</xdr:rowOff>
    </xdr:from>
    <xdr:to>
      <xdr:col>85</xdr:col>
      <xdr:colOff>177800</xdr:colOff>
      <xdr:row>57</xdr:row>
      <xdr:rowOff>56510</xdr:rowOff>
    </xdr:to>
    <xdr:sp macro="" textlink="">
      <xdr:nvSpPr>
        <xdr:cNvPr id="589" name="楕円 588"/>
        <xdr:cNvSpPr/>
      </xdr:nvSpPr>
      <xdr:spPr>
        <a:xfrm>
          <a:off x="16268700" y="972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149237</xdr:rowOff>
    </xdr:from>
    <xdr:ext cx="599010" cy="259045"/>
    <xdr:sp macro="" textlink="">
      <xdr:nvSpPr>
        <xdr:cNvPr id="590" name="教育費該当値テキスト"/>
        <xdr:cNvSpPr txBox="1"/>
      </xdr:nvSpPr>
      <xdr:spPr>
        <a:xfrm>
          <a:off x="16370300" y="9578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142167</xdr:rowOff>
    </xdr:from>
    <xdr:to>
      <xdr:col>81</xdr:col>
      <xdr:colOff>101600</xdr:colOff>
      <xdr:row>57</xdr:row>
      <xdr:rowOff>72317</xdr:rowOff>
    </xdr:to>
    <xdr:sp macro="" textlink="">
      <xdr:nvSpPr>
        <xdr:cNvPr id="591" name="楕円 590"/>
        <xdr:cNvSpPr/>
      </xdr:nvSpPr>
      <xdr:spPr>
        <a:xfrm>
          <a:off x="15430500" y="974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63444</xdr:rowOff>
    </xdr:from>
    <xdr:ext cx="534377" cy="259045"/>
    <xdr:sp macro="" textlink="">
      <xdr:nvSpPr>
        <xdr:cNvPr id="592" name="テキスト ボックス 591"/>
        <xdr:cNvSpPr txBox="1"/>
      </xdr:nvSpPr>
      <xdr:spPr>
        <a:xfrm>
          <a:off x="15214111" y="983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147711</xdr:rowOff>
    </xdr:from>
    <xdr:to>
      <xdr:col>76</xdr:col>
      <xdr:colOff>165100</xdr:colOff>
      <xdr:row>54</xdr:row>
      <xdr:rowOff>77861</xdr:rowOff>
    </xdr:to>
    <xdr:sp macro="" textlink="">
      <xdr:nvSpPr>
        <xdr:cNvPr id="593" name="楕円 592"/>
        <xdr:cNvSpPr/>
      </xdr:nvSpPr>
      <xdr:spPr>
        <a:xfrm>
          <a:off x="14541500" y="923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94388</xdr:rowOff>
    </xdr:from>
    <xdr:ext cx="599010" cy="259045"/>
    <xdr:sp macro="" textlink="">
      <xdr:nvSpPr>
        <xdr:cNvPr id="594" name="テキスト ボックス 593"/>
        <xdr:cNvSpPr txBox="1"/>
      </xdr:nvSpPr>
      <xdr:spPr>
        <a:xfrm>
          <a:off x="14292795" y="9009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116984</xdr:rowOff>
    </xdr:from>
    <xdr:to>
      <xdr:col>72</xdr:col>
      <xdr:colOff>38100</xdr:colOff>
      <xdr:row>57</xdr:row>
      <xdr:rowOff>47134</xdr:rowOff>
    </xdr:to>
    <xdr:sp macro="" textlink="">
      <xdr:nvSpPr>
        <xdr:cNvPr id="595" name="楕円 594"/>
        <xdr:cNvSpPr/>
      </xdr:nvSpPr>
      <xdr:spPr>
        <a:xfrm>
          <a:off x="13652500" y="971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63661</xdr:rowOff>
    </xdr:from>
    <xdr:ext cx="599010" cy="259045"/>
    <xdr:sp macro="" textlink="">
      <xdr:nvSpPr>
        <xdr:cNvPr id="596" name="テキスト ボックス 595"/>
        <xdr:cNvSpPr txBox="1"/>
      </xdr:nvSpPr>
      <xdr:spPr>
        <a:xfrm>
          <a:off x="13403795" y="9493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104288</xdr:rowOff>
    </xdr:from>
    <xdr:to>
      <xdr:col>67</xdr:col>
      <xdr:colOff>101600</xdr:colOff>
      <xdr:row>57</xdr:row>
      <xdr:rowOff>34438</xdr:rowOff>
    </xdr:to>
    <xdr:sp macro="" textlink="">
      <xdr:nvSpPr>
        <xdr:cNvPr id="597" name="楕円 596"/>
        <xdr:cNvSpPr/>
      </xdr:nvSpPr>
      <xdr:spPr>
        <a:xfrm>
          <a:off x="12763500" y="970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50965</xdr:rowOff>
    </xdr:from>
    <xdr:ext cx="599010" cy="259045"/>
    <xdr:sp macro="" textlink="">
      <xdr:nvSpPr>
        <xdr:cNvPr id="598" name="テキスト ボックス 597"/>
        <xdr:cNvSpPr txBox="1"/>
      </xdr:nvSpPr>
      <xdr:spPr>
        <a:xfrm>
          <a:off x="12514795" y="9480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6250</xdr:rowOff>
    </xdr:from>
    <xdr:to>
      <xdr:col>85</xdr:col>
      <xdr:colOff>126364</xdr:colOff>
      <xdr:row>78</xdr:row>
      <xdr:rowOff>139700</xdr:rowOff>
    </xdr:to>
    <xdr:cxnSp macro="">
      <xdr:nvCxnSpPr>
        <xdr:cNvPr id="620" name="直線コネクタ 619"/>
        <xdr:cNvCxnSpPr/>
      </xdr:nvCxnSpPr>
      <xdr:spPr>
        <a:xfrm flipV="1">
          <a:off x="16317595" y="12179200"/>
          <a:ext cx="1269" cy="1333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157961</xdr:rowOff>
    </xdr:from>
    <xdr:ext cx="249299" cy="259045"/>
    <xdr:sp macro="" textlink="">
      <xdr:nvSpPr>
        <xdr:cNvPr id="621" name="災害復旧費最小値テキスト"/>
        <xdr:cNvSpPr txBox="1"/>
      </xdr:nvSpPr>
      <xdr:spPr>
        <a:xfrm>
          <a:off x="16370300" y="13531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124377</xdr:rowOff>
    </xdr:from>
    <xdr:ext cx="599010" cy="259045"/>
    <xdr:sp macro="" textlink="">
      <xdr:nvSpPr>
        <xdr:cNvPr id="623" name="災害復旧費最大値テキスト"/>
        <xdr:cNvSpPr txBox="1"/>
      </xdr:nvSpPr>
      <xdr:spPr>
        <a:xfrm>
          <a:off x="16370300" y="11954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6250</xdr:rowOff>
    </xdr:from>
    <xdr:to>
      <xdr:col>86</xdr:col>
      <xdr:colOff>25400</xdr:colOff>
      <xdr:row>71</xdr:row>
      <xdr:rowOff>6250</xdr:rowOff>
    </xdr:to>
    <xdr:cxnSp macro="">
      <xdr:nvCxnSpPr>
        <xdr:cNvPr id="624" name="直線コネクタ 623"/>
        <xdr:cNvCxnSpPr/>
      </xdr:nvCxnSpPr>
      <xdr:spPr>
        <a:xfrm>
          <a:off x="16230600" y="1217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118216</xdr:rowOff>
    </xdr:from>
    <xdr:to>
      <xdr:col>85</xdr:col>
      <xdr:colOff>127000</xdr:colOff>
      <xdr:row>78</xdr:row>
      <xdr:rowOff>91553</xdr:rowOff>
    </xdr:to>
    <xdr:cxnSp macro="">
      <xdr:nvCxnSpPr>
        <xdr:cNvPr id="625" name="直線コネクタ 624"/>
        <xdr:cNvCxnSpPr/>
      </xdr:nvCxnSpPr>
      <xdr:spPr>
        <a:xfrm flipV="1">
          <a:off x="15481300" y="13319866"/>
          <a:ext cx="838200" cy="144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30962</xdr:rowOff>
    </xdr:from>
    <xdr:ext cx="534377" cy="259045"/>
    <xdr:sp macro="" textlink="">
      <xdr:nvSpPr>
        <xdr:cNvPr id="626" name="災害復旧費平均値テキスト"/>
        <xdr:cNvSpPr txBox="1"/>
      </xdr:nvSpPr>
      <xdr:spPr>
        <a:xfrm>
          <a:off x="16370300" y="13404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52535</xdr:rowOff>
    </xdr:from>
    <xdr:to>
      <xdr:col>85</xdr:col>
      <xdr:colOff>177800</xdr:colOff>
      <xdr:row>78</xdr:row>
      <xdr:rowOff>154135</xdr:rowOff>
    </xdr:to>
    <xdr:sp macro="" textlink="">
      <xdr:nvSpPr>
        <xdr:cNvPr id="627" name="フローチャート: 判断 626"/>
        <xdr:cNvSpPr/>
      </xdr:nvSpPr>
      <xdr:spPr>
        <a:xfrm>
          <a:off x="16268700" y="1342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91553</xdr:rowOff>
    </xdr:from>
    <xdr:to>
      <xdr:col>81</xdr:col>
      <xdr:colOff>50800</xdr:colOff>
      <xdr:row>78</xdr:row>
      <xdr:rowOff>139700</xdr:rowOff>
    </xdr:to>
    <xdr:cxnSp macro="">
      <xdr:nvCxnSpPr>
        <xdr:cNvPr id="628" name="直線コネクタ 627"/>
        <xdr:cNvCxnSpPr/>
      </xdr:nvCxnSpPr>
      <xdr:spPr>
        <a:xfrm flipV="1">
          <a:off x="14592300" y="13464653"/>
          <a:ext cx="889000" cy="48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52853</xdr:rowOff>
    </xdr:from>
    <xdr:to>
      <xdr:col>81</xdr:col>
      <xdr:colOff>101600</xdr:colOff>
      <xdr:row>78</xdr:row>
      <xdr:rowOff>154453</xdr:rowOff>
    </xdr:to>
    <xdr:sp macro="" textlink="">
      <xdr:nvSpPr>
        <xdr:cNvPr id="629" name="フローチャート: 判断 628"/>
        <xdr:cNvSpPr/>
      </xdr:nvSpPr>
      <xdr:spPr>
        <a:xfrm>
          <a:off x="15430500" y="1342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145580</xdr:rowOff>
    </xdr:from>
    <xdr:ext cx="534377" cy="259045"/>
    <xdr:sp macro="" textlink="">
      <xdr:nvSpPr>
        <xdr:cNvPr id="630" name="テキスト ボックス 629"/>
        <xdr:cNvSpPr txBox="1"/>
      </xdr:nvSpPr>
      <xdr:spPr>
        <a:xfrm>
          <a:off x="15214111" y="1351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1" name="直線コネクタ 630"/>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60016</xdr:rowOff>
    </xdr:from>
    <xdr:to>
      <xdr:col>76</xdr:col>
      <xdr:colOff>165100</xdr:colOff>
      <xdr:row>78</xdr:row>
      <xdr:rowOff>161616</xdr:rowOff>
    </xdr:to>
    <xdr:sp macro="" textlink="">
      <xdr:nvSpPr>
        <xdr:cNvPr id="632" name="フローチャート: 判断 631"/>
        <xdr:cNvSpPr/>
      </xdr:nvSpPr>
      <xdr:spPr>
        <a:xfrm>
          <a:off x="14541500" y="134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6693</xdr:rowOff>
    </xdr:from>
    <xdr:ext cx="534377" cy="259045"/>
    <xdr:sp macro="" textlink="">
      <xdr:nvSpPr>
        <xdr:cNvPr id="633" name="テキスト ボックス 632"/>
        <xdr:cNvSpPr txBox="1"/>
      </xdr:nvSpPr>
      <xdr:spPr>
        <a:xfrm>
          <a:off x="14325111" y="1320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4" name="直線コネクタ 633"/>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64106</xdr:rowOff>
    </xdr:from>
    <xdr:to>
      <xdr:col>72</xdr:col>
      <xdr:colOff>38100</xdr:colOff>
      <xdr:row>78</xdr:row>
      <xdr:rowOff>165706</xdr:rowOff>
    </xdr:to>
    <xdr:sp macro="" textlink="">
      <xdr:nvSpPr>
        <xdr:cNvPr id="635" name="フローチャート: 判断 634"/>
        <xdr:cNvSpPr/>
      </xdr:nvSpPr>
      <xdr:spPr>
        <a:xfrm>
          <a:off x="13652500" y="1343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10783</xdr:rowOff>
    </xdr:from>
    <xdr:ext cx="534377" cy="259045"/>
    <xdr:sp macro="" textlink="">
      <xdr:nvSpPr>
        <xdr:cNvPr id="636" name="テキスト ボックス 635"/>
        <xdr:cNvSpPr txBox="1"/>
      </xdr:nvSpPr>
      <xdr:spPr>
        <a:xfrm>
          <a:off x="13436111" y="1321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74106</xdr:rowOff>
    </xdr:from>
    <xdr:to>
      <xdr:col>67</xdr:col>
      <xdr:colOff>101600</xdr:colOff>
      <xdr:row>79</xdr:row>
      <xdr:rowOff>4256</xdr:rowOff>
    </xdr:to>
    <xdr:sp macro="" textlink="">
      <xdr:nvSpPr>
        <xdr:cNvPr id="637" name="フローチャート: 判断 636"/>
        <xdr:cNvSpPr/>
      </xdr:nvSpPr>
      <xdr:spPr>
        <a:xfrm>
          <a:off x="12763500" y="1344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20783</xdr:rowOff>
    </xdr:from>
    <xdr:ext cx="469744" cy="259045"/>
    <xdr:sp macro="" textlink="">
      <xdr:nvSpPr>
        <xdr:cNvPr id="638" name="テキスト ボックス 637"/>
        <xdr:cNvSpPr txBox="1"/>
      </xdr:nvSpPr>
      <xdr:spPr>
        <a:xfrm>
          <a:off x="12579428" y="13222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67416</xdr:rowOff>
    </xdr:from>
    <xdr:to>
      <xdr:col>85</xdr:col>
      <xdr:colOff>177800</xdr:colOff>
      <xdr:row>77</xdr:row>
      <xdr:rowOff>169016</xdr:rowOff>
    </xdr:to>
    <xdr:sp macro="" textlink="">
      <xdr:nvSpPr>
        <xdr:cNvPr id="644" name="楕円 643"/>
        <xdr:cNvSpPr/>
      </xdr:nvSpPr>
      <xdr:spPr>
        <a:xfrm>
          <a:off x="16268700" y="1326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90293</xdr:rowOff>
    </xdr:from>
    <xdr:ext cx="534377" cy="259045"/>
    <xdr:sp macro="" textlink="">
      <xdr:nvSpPr>
        <xdr:cNvPr id="645" name="災害復旧費該当値テキスト"/>
        <xdr:cNvSpPr txBox="1"/>
      </xdr:nvSpPr>
      <xdr:spPr>
        <a:xfrm>
          <a:off x="16370300" y="1312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40753</xdr:rowOff>
    </xdr:from>
    <xdr:to>
      <xdr:col>81</xdr:col>
      <xdr:colOff>101600</xdr:colOff>
      <xdr:row>78</xdr:row>
      <xdr:rowOff>142353</xdr:rowOff>
    </xdr:to>
    <xdr:sp macro="" textlink="">
      <xdr:nvSpPr>
        <xdr:cNvPr id="646" name="楕円 645"/>
        <xdr:cNvSpPr/>
      </xdr:nvSpPr>
      <xdr:spPr>
        <a:xfrm>
          <a:off x="15430500" y="1341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158880</xdr:rowOff>
    </xdr:from>
    <xdr:ext cx="534377" cy="259045"/>
    <xdr:sp macro="" textlink="">
      <xdr:nvSpPr>
        <xdr:cNvPr id="647" name="テキスト ボックス 646"/>
        <xdr:cNvSpPr txBox="1"/>
      </xdr:nvSpPr>
      <xdr:spPr>
        <a:xfrm>
          <a:off x="15214111" y="1318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8" name="楕円 647"/>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9" name="テキスト ボックス 648"/>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0" name="楕円 649"/>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1" name="テキスト ボックス 650"/>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2" name="楕円 651"/>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3" name="テキスト ボックス 652"/>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159108</xdr:rowOff>
    </xdr:from>
    <xdr:to>
      <xdr:col>85</xdr:col>
      <xdr:colOff>126364</xdr:colOff>
      <xdr:row>98</xdr:row>
      <xdr:rowOff>134831</xdr:rowOff>
    </xdr:to>
    <xdr:cxnSp macro="">
      <xdr:nvCxnSpPr>
        <xdr:cNvPr id="675" name="直線コネクタ 674"/>
        <xdr:cNvCxnSpPr/>
      </xdr:nvCxnSpPr>
      <xdr:spPr>
        <a:xfrm flipV="1">
          <a:off x="16317595" y="15761058"/>
          <a:ext cx="1269" cy="117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138658</xdr:rowOff>
    </xdr:from>
    <xdr:ext cx="469744" cy="259045"/>
    <xdr:sp macro="" textlink="">
      <xdr:nvSpPr>
        <xdr:cNvPr id="676" name="公債費最小値テキスト"/>
        <xdr:cNvSpPr txBox="1"/>
      </xdr:nvSpPr>
      <xdr:spPr>
        <a:xfrm>
          <a:off x="16370300" y="16940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134831</xdr:rowOff>
    </xdr:from>
    <xdr:to>
      <xdr:col>86</xdr:col>
      <xdr:colOff>25400</xdr:colOff>
      <xdr:row>98</xdr:row>
      <xdr:rowOff>134831</xdr:rowOff>
    </xdr:to>
    <xdr:cxnSp macro="">
      <xdr:nvCxnSpPr>
        <xdr:cNvPr id="677" name="直線コネクタ 676"/>
        <xdr:cNvCxnSpPr/>
      </xdr:nvCxnSpPr>
      <xdr:spPr>
        <a:xfrm>
          <a:off x="16230600" y="16936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105785</xdr:rowOff>
    </xdr:from>
    <xdr:ext cx="599010" cy="259045"/>
    <xdr:sp macro="" textlink="">
      <xdr:nvSpPr>
        <xdr:cNvPr id="678" name="公債費最大値テキスト"/>
        <xdr:cNvSpPr txBox="1"/>
      </xdr:nvSpPr>
      <xdr:spPr>
        <a:xfrm>
          <a:off x="16370300" y="1553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159108</xdr:rowOff>
    </xdr:from>
    <xdr:to>
      <xdr:col>86</xdr:col>
      <xdr:colOff>25400</xdr:colOff>
      <xdr:row>91</xdr:row>
      <xdr:rowOff>159108</xdr:rowOff>
    </xdr:to>
    <xdr:cxnSp macro="">
      <xdr:nvCxnSpPr>
        <xdr:cNvPr id="679" name="直線コネクタ 678"/>
        <xdr:cNvCxnSpPr/>
      </xdr:nvCxnSpPr>
      <xdr:spPr>
        <a:xfrm>
          <a:off x="16230600" y="1576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18757</xdr:rowOff>
    </xdr:from>
    <xdr:to>
      <xdr:col>85</xdr:col>
      <xdr:colOff>127000</xdr:colOff>
      <xdr:row>96</xdr:row>
      <xdr:rowOff>41956</xdr:rowOff>
    </xdr:to>
    <xdr:cxnSp macro="">
      <xdr:nvCxnSpPr>
        <xdr:cNvPr id="680" name="直線コネクタ 679"/>
        <xdr:cNvCxnSpPr/>
      </xdr:nvCxnSpPr>
      <xdr:spPr>
        <a:xfrm flipV="1">
          <a:off x="15481300" y="16477957"/>
          <a:ext cx="838200" cy="2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109500</xdr:rowOff>
    </xdr:from>
    <xdr:ext cx="599010" cy="259045"/>
    <xdr:sp macro="" textlink="">
      <xdr:nvSpPr>
        <xdr:cNvPr id="681" name="公債費平均値テキスト"/>
        <xdr:cNvSpPr txBox="1"/>
      </xdr:nvSpPr>
      <xdr:spPr>
        <a:xfrm>
          <a:off x="16370300" y="162258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86623</xdr:rowOff>
    </xdr:from>
    <xdr:to>
      <xdr:col>85</xdr:col>
      <xdr:colOff>177800</xdr:colOff>
      <xdr:row>96</xdr:row>
      <xdr:rowOff>16773</xdr:rowOff>
    </xdr:to>
    <xdr:sp macro="" textlink="">
      <xdr:nvSpPr>
        <xdr:cNvPr id="682" name="フローチャート: 判断 681"/>
        <xdr:cNvSpPr/>
      </xdr:nvSpPr>
      <xdr:spPr>
        <a:xfrm>
          <a:off x="162687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41956</xdr:rowOff>
    </xdr:from>
    <xdr:to>
      <xdr:col>81</xdr:col>
      <xdr:colOff>50800</xdr:colOff>
      <xdr:row>96</xdr:row>
      <xdr:rowOff>84232</xdr:rowOff>
    </xdr:to>
    <xdr:cxnSp macro="">
      <xdr:nvCxnSpPr>
        <xdr:cNvPr id="683" name="直線コネクタ 682"/>
        <xdr:cNvCxnSpPr/>
      </xdr:nvCxnSpPr>
      <xdr:spPr>
        <a:xfrm flipV="1">
          <a:off x="14592300" y="16501156"/>
          <a:ext cx="889000" cy="4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105130</xdr:rowOff>
    </xdr:from>
    <xdr:to>
      <xdr:col>81</xdr:col>
      <xdr:colOff>101600</xdr:colOff>
      <xdr:row>96</xdr:row>
      <xdr:rowOff>35280</xdr:rowOff>
    </xdr:to>
    <xdr:sp macro="" textlink="">
      <xdr:nvSpPr>
        <xdr:cNvPr id="684" name="フローチャート: 判断 683"/>
        <xdr:cNvSpPr/>
      </xdr:nvSpPr>
      <xdr:spPr>
        <a:xfrm>
          <a:off x="154305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51807</xdr:rowOff>
    </xdr:from>
    <xdr:ext cx="599010" cy="259045"/>
    <xdr:sp macro="" textlink="">
      <xdr:nvSpPr>
        <xdr:cNvPr id="685" name="テキスト ボックス 684"/>
        <xdr:cNvSpPr txBox="1"/>
      </xdr:nvSpPr>
      <xdr:spPr>
        <a:xfrm>
          <a:off x="15181795" y="1616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78389</xdr:rowOff>
    </xdr:from>
    <xdr:to>
      <xdr:col>76</xdr:col>
      <xdr:colOff>114300</xdr:colOff>
      <xdr:row>96</xdr:row>
      <xdr:rowOff>84232</xdr:rowOff>
    </xdr:to>
    <xdr:cxnSp macro="">
      <xdr:nvCxnSpPr>
        <xdr:cNvPr id="686" name="直線コネクタ 685"/>
        <xdr:cNvCxnSpPr/>
      </xdr:nvCxnSpPr>
      <xdr:spPr>
        <a:xfrm>
          <a:off x="13703300" y="16537589"/>
          <a:ext cx="889000" cy="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125244</xdr:rowOff>
    </xdr:from>
    <xdr:to>
      <xdr:col>76</xdr:col>
      <xdr:colOff>165100</xdr:colOff>
      <xdr:row>96</xdr:row>
      <xdr:rowOff>55394</xdr:rowOff>
    </xdr:to>
    <xdr:sp macro="" textlink="">
      <xdr:nvSpPr>
        <xdr:cNvPr id="687" name="フローチャート: 判断 686"/>
        <xdr:cNvSpPr/>
      </xdr:nvSpPr>
      <xdr:spPr>
        <a:xfrm>
          <a:off x="145415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71921</xdr:rowOff>
    </xdr:from>
    <xdr:ext cx="599010" cy="259045"/>
    <xdr:sp macro="" textlink="">
      <xdr:nvSpPr>
        <xdr:cNvPr id="688" name="テキスト ボックス 687"/>
        <xdr:cNvSpPr txBox="1"/>
      </xdr:nvSpPr>
      <xdr:spPr>
        <a:xfrm>
          <a:off x="14292795" y="16188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71134</xdr:rowOff>
    </xdr:from>
    <xdr:to>
      <xdr:col>71</xdr:col>
      <xdr:colOff>177800</xdr:colOff>
      <xdr:row>96</xdr:row>
      <xdr:rowOff>78389</xdr:rowOff>
    </xdr:to>
    <xdr:cxnSp macro="">
      <xdr:nvCxnSpPr>
        <xdr:cNvPr id="689" name="直線コネクタ 688"/>
        <xdr:cNvCxnSpPr/>
      </xdr:nvCxnSpPr>
      <xdr:spPr>
        <a:xfrm>
          <a:off x="12814300" y="16530334"/>
          <a:ext cx="889000" cy="7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122307</xdr:rowOff>
    </xdr:from>
    <xdr:to>
      <xdr:col>72</xdr:col>
      <xdr:colOff>38100</xdr:colOff>
      <xdr:row>96</xdr:row>
      <xdr:rowOff>52457</xdr:rowOff>
    </xdr:to>
    <xdr:sp macro="" textlink="">
      <xdr:nvSpPr>
        <xdr:cNvPr id="690" name="フローチャート: 判断 689"/>
        <xdr:cNvSpPr/>
      </xdr:nvSpPr>
      <xdr:spPr>
        <a:xfrm>
          <a:off x="13652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68984</xdr:rowOff>
    </xdr:from>
    <xdr:ext cx="599010" cy="259045"/>
    <xdr:sp macro="" textlink="">
      <xdr:nvSpPr>
        <xdr:cNvPr id="691" name="テキスト ボックス 690"/>
        <xdr:cNvSpPr txBox="1"/>
      </xdr:nvSpPr>
      <xdr:spPr>
        <a:xfrm>
          <a:off x="13403795" y="1618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99439</xdr:rowOff>
    </xdr:from>
    <xdr:to>
      <xdr:col>67</xdr:col>
      <xdr:colOff>101600</xdr:colOff>
      <xdr:row>96</xdr:row>
      <xdr:rowOff>29589</xdr:rowOff>
    </xdr:to>
    <xdr:sp macro="" textlink="">
      <xdr:nvSpPr>
        <xdr:cNvPr id="692" name="フローチャート: 判断 691"/>
        <xdr:cNvSpPr/>
      </xdr:nvSpPr>
      <xdr:spPr>
        <a:xfrm>
          <a:off x="12763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46116</xdr:rowOff>
    </xdr:from>
    <xdr:ext cx="599010" cy="259045"/>
    <xdr:sp macro="" textlink="">
      <xdr:nvSpPr>
        <xdr:cNvPr id="693" name="テキスト ボックス 692"/>
        <xdr:cNvSpPr txBox="1"/>
      </xdr:nvSpPr>
      <xdr:spPr>
        <a:xfrm>
          <a:off x="12514795" y="1616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139407</xdr:rowOff>
    </xdr:from>
    <xdr:to>
      <xdr:col>85</xdr:col>
      <xdr:colOff>177800</xdr:colOff>
      <xdr:row>96</xdr:row>
      <xdr:rowOff>69557</xdr:rowOff>
    </xdr:to>
    <xdr:sp macro="" textlink="">
      <xdr:nvSpPr>
        <xdr:cNvPr id="699" name="楕円 698"/>
        <xdr:cNvSpPr/>
      </xdr:nvSpPr>
      <xdr:spPr>
        <a:xfrm>
          <a:off x="16268700" y="1642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117834</xdr:rowOff>
    </xdr:from>
    <xdr:ext cx="599010" cy="259045"/>
    <xdr:sp macro="" textlink="">
      <xdr:nvSpPr>
        <xdr:cNvPr id="700" name="公債費該当値テキスト"/>
        <xdr:cNvSpPr txBox="1"/>
      </xdr:nvSpPr>
      <xdr:spPr>
        <a:xfrm>
          <a:off x="16370300" y="16405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162606</xdr:rowOff>
    </xdr:from>
    <xdr:to>
      <xdr:col>81</xdr:col>
      <xdr:colOff>101600</xdr:colOff>
      <xdr:row>96</xdr:row>
      <xdr:rowOff>92756</xdr:rowOff>
    </xdr:to>
    <xdr:sp macro="" textlink="">
      <xdr:nvSpPr>
        <xdr:cNvPr id="701" name="楕円 700"/>
        <xdr:cNvSpPr/>
      </xdr:nvSpPr>
      <xdr:spPr>
        <a:xfrm>
          <a:off x="15430500" y="1645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83883</xdr:rowOff>
    </xdr:from>
    <xdr:ext cx="534377" cy="259045"/>
    <xdr:sp macro="" textlink="">
      <xdr:nvSpPr>
        <xdr:cNvPr id="702" name="テキスト ボックス 701"/>
        <xdr:cNvSpPr txBox="1"/>
      </xdr:nvSpPr>
      <xdr:spPr>
        <a:xfrm>
          <a:off x="15214111" y="1654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33432</xdr:rowOff>
    </xdr:from>
    <xdr:to>
      <xdr:col>76</xdr:col>
      <xdr:colOff>165100</xdr:colOff>
      <xdr:row>96</xdr:row>
      <xdr:rowOff>135032</xdr:rowOff>
    </xdr:to>
    <xdr:sp macro="" textlink="">
      <xdr:nvSpPr>
        <xdr:cNvPr id="703" name="楕円 702"/>
        <xdr:cNvSpPr/>
      </xdr:nvSpPr>
      <xdr:spPr>
        <a:xfrm>
          <a:off x="14541500" y="1649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126159</xdr:rowOff>
    </xdr:from>
    <xdr:ext cx="534377" cy="259045"/>
    <xdr:sp macro="" textlink="">
      <xdr:nvSpPr>
        <xdr:cNvPr id="704" name="テキスト ボックス 703"/>
        <xdr:cNvSpPr txBox="1"/>
      </xdr:nvSpPr>
      <xdr:spPr>
        <a:xfrm>
          <a:off x="14325111" y="1658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27589</xdr:rowOff>
    </xdr:from>
    <xdr:to>
      <xdr:col>72</xdr:col>
      <xdr:colOff>38100</xdr:colOff>
      <xdr:row>96</xdr:row>
      <xdr:rowOff>129189</xdr:rowOff>
    </xdr:to>
    <xdr:sp macro="" textlink="">
      <xdr:nvSpPr>
        <xdr:cNvPr id="705" name="楕円 704"/>
        <xdr:cNvSpPr/>
      </xdr:nvSpPr>
      <xdr:spPr>
        <a:xfrm>
          <a:off x="13652500" y="1648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120316</xdr:rowOff>
    </xdr:from>
    <xdr:ext cx="534377" cy="259045"/>
    <xdr:sp macro="" textlink="">
      <xdr:nvSpPr>
        <xdr:cNvPr id="706" name="テキスト ボックス 705"/>
        <xdr:cNvSpPr txBox="1"/>
      </xdr:nvSpPr>
      <xdr:spPr>
        <a:xfrm>
          <a:off x="13436111" y="1657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20334</xdr:rowOff>
    </xdr:from>
    <xdr:to>
      <xdr:col>67</xdr:col>
      <xdr:colOff>101600</xdr:colOff>
      <xdr:row>96</xdr:row>
      <xdr:rowOff>121934</xdr:rowOff>
    </xdr:to>
    <xdr:sp macro="" textlink="">
      <xdr:nvSpPr>
        <xdr:cNvPr id="707" name="楕円 706"/>
        <xdr:cNvSpPr/>
      </xdr:nvSpPr>
      <xdr:spPr>
        <a:xfrm>
          <a:off x="12763500" y="1647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113061</xdr:rowOff>
    </xdr:from>
    <xdr:ext cx="534377" cy="259045"/>
    <xdr:sp macro="" textlink="">
      <xdr:nvSpPr>
        <xdr:cNvPr id="708" name="テキスト ボックス 707"/>
        <xdr:cNvSpPr txBox="1"/>
      </xdr:nvSpPr>
      <xdr:spPr>
        <a:xfrm>
          <a:off x="12547111" y="1657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9398</xdr:rowOff>
    </xdr:from>
    <xdr:to>
      <xdr:col>116</xdr:col>
      <xdr:colOff>62864</xdr:colOff>
      <xdr:row>39</xdr:row>
      <xdr:rowOff>98878</xdr:rowOff>
    </xdr:to>
    <xdr:cxnSp macro="">
      <xdr:nvCxnSpPr>
        <xdr:cNvPr id="734" name="直線コネクタ 733"/>
        <xdr:cNvCxnSpPr/>
      </xdr:nvCxnSpPr>
      <xdr:spPr>
        <a:xfrm flipV="1">
          <a:off x="22159595" y="5324348"/>
          <a:ext cx="1269" cy="1461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112030</xdr:rowOff>
    </xdr:from>
    <xdr:ext cx="249299" cy="259045"/>
    <xdr:sp macro="" textlink="">
      <xdr:nvSpPr>
        <xdr:cNvPr id="735" name="諸支出金最小値テキスト"/>
        <xdr:cNvSpPr txBox="1"/>
      </xdr:nvSpPr>
      <xdr:spPr>
        <a:xfrm>
          <a:off x="22212300" y="67985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127525</xdr:rowOff>
    </xdr:from>
    <xdr:ext cx="469744" cy="259045"/>
    <xdr:sp macro="" textlink="">
      <xdr:nvSpPr>
        <xdr:cNvPr id="737" name="諸支出金最大値テキスト"/>
        <xdr:cNvSpPr txBox="1"/>
      </xdr:nvSpPr>
      <xdr:spPr>
        <a:xfrm>
          <a:off x="22212300" y="5099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9398</xdr:rowOff>
    </xdr:from>
    <xdr:to>
      <xdr:col>116</xdr:col>
      <xdr:colOff>152400</xdr:colOff>
      <xdr:row>31</xdr:row>
      <xdr:rowOff>9398</xdr:rowOff>
    </xdr:to>
    <xdr:cxnSp macro="">
      <xdr:nvCxnSpPr>
        <xdr:cNvPr id="738" name="直線コネクタ 737"/>
        <xdr:cNvCxnSpPr/>
      </xdr:nvCxnSpPr>
      <xdr:spPr>
        <a:xfrm>
          <a:off x="22072600" y="5324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9" name="直線コネクタ 73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29481</xdr:rowOff>
    </xdr:from>
    <xdr:ext cx="378565" cy="259045"/>
    <xdr:sp macro="" textlink="">
      <xdr:nvSpPr>
        <xdr:cNvPr id="740" name="諸支出金平均値テキスト"/>
        <xdr:cNvSpPr txBox="1"/>
      </xdr:nvSpPr>
      <xdr:spPr>
        <a:xfrm>
          <a:off x="22212300" y="65445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6604</xdr:rowOff>
    </xdr:from>
    <xdr:to>
      <xdr:col>116</xdr:col>
      <xdr:colOff>114300</xdr:colOff>
      <xdr:row>39</xdr:row>
      <xdr:rowOff>108204</xdr:rowOff>
    </xdr:to>
    <xdr:sp macro="" textlink="">
      <xdr:nvSpPr>
        <xdr:cNvPr id="741" name="フローチャート: 判断 740"/>
        <xdr:cNvSpPr/>
      </xdr:nvSpPr>
      <xdr:spPr>
        <a:xfrm>
          <a:off x="22110700" y="669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2" name="直線コネクタ 74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29464</xdr:rowOff>
    </xdr:from>
    <xdr:to>
      <xdr:col>112</xdr:col>
      <xdr:colOff>38100</xdr:colOff>
      <xdr:row>39</xdr:row>
      <xdr:rowOff>131064</xdr:rowOff>
    </xdr:to>
    <xdr:sp macro="" textlink="">
      <xdr:nvSpPr>
        <xdr:cNvPr id="743" name="フローチャート: 判断 742"/>
        <xdr:cNvSpPr/>
      </xdr:nvSpPr>
      <xdr:spPr>
        <a:xfrm>
          <a:off x="21272500" y="671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147591</xdr:rowOff>
    </xdr:from>
    <xdr:ext cx="378565" cy="259045"/>
    <xdr:sp macro="" textlink="">
      <xdr:nvSpPr>
        <xdr:cNvPr id="744" name="テキスト ボックス 743"/>
        <xdr:cNvSpPr txBox="1"/>
      </xdr:nvSpPr>
      <xdr:spPr>
        <a:xfrm>
          <a:off x="21134017" y="6491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5" name="直線コネクタ 74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36975</xdr:rowOff>
    </xdr:from>
    <xdr:to>
      <xdr:col>107</xdr:col>
      <xdr:colOff>101600</xdr:colOff>
      <xdr:row>39</xdr:row>
      <xdr:rowOff>138575</xdr:rowOff>
    </xdr:to>
    <xdr:sp macro="" textlink="">
      <xdr:nvSpPr>
        <xdr:cNvPr id="746" name="フローチャート: 判断 745"/>
        <xdr:cNvSpPr/>
      </xdr:nvSpPr>
      <xdr:spPr>
        <a:xfrm>
          <a:off x="20383500" y="672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155102</xdr:rowOff>
    </xdr:from>
    <xdr:ext cx="313932" cy="259045"/>
    <xdr:sp macro="" textlink="">
      <xdr:nvSpPr>
        <xdr:cNvPr id="747" name="テキスト ボックス 746"/>
        <xdr:cNvSpPr txBox="1"/>
      </xdr:nvSpPr>
      <xdr:spPr>
        <a:xfrm>
          <a:off x="20277333" y="64987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8" name="直線コネクタ 74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35342</xdr:rowOff>
    </xdr:from>
    <xdr:to>
      <xdr:col>102</xdr:col>
      <xdr:colOff>165100</xdr:colOff>
      <xdr:row>39</xdr:row>
      <xdr:rowOff>136942</xdr:rowOff>
    </xdr:to>
    <xdr:sp macro="" textlink="">
      <xdr:nvSpPr>
        <xdr:cNvPr id="749" name="フローチャート: 判断 748"/>
        <xdr:cNvSpPr/>
      </xdr:nvSpPr>
      <xdr:spPr>
        <a:xfrm>
          <a:off x="19494500" y="67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153469</xdr:rowOff>
    </xdr:from>
    <xdr:ext cx="313932" cy="259045"/>
    <xdr:sp macro="" textlink="">
      <xdr:nvSpPr>
        <xdr:cNvPr id="750" name="テキスト ボックス 749"/>
        <xdr:cNvSpPr txBox="1"/>
      </xdr:nvSpPr>
      <xdr:spPr>
        <a:xfrm>
          <a:off x="19388333" y="6497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23912</xdr:rowOff>
    </xdr:from>
    <xdr:to>
      <xdr:col>98</xdr:col>
      <xdr:colOff>38100</xdr:colOff>
      <xdr:row>39</xdr:row>
      <xdr:rowOff>125512</xdr:rowOff>
    </xdr:to>
    <xdr:sp macro="" textlink="">
      <xdr:nvSpPr>
        <xdr:cNvPr id="751" name="フローチャート: 判断 750"/>
        <xdr:cNvSpPr/>
      </xdr:nvSpPr>
      <xdr:spPr>
        <a:xfrm>
          <a:off x="18605500" y="671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142039</xdr:rowOff>
    </xdr:from>
    <xdr:ext cx="378565" cy="259045"/>
    <xdr:sp macro="" textlink="">
      <xdr:nvSpPr>
        <xdr:cNvPr id="752" name="テキスト ボックス 751"/>
        <xdr:cNvSpPr txBox="1"/>
      </xdr:nvSpPr>
      <xdr:spPr>
        <a:xfrm>
          <a:off x="18467017" y="648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8" name="楕円 75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156480</xdr:rowOff>
    </xdr:from>
    <xdr:ext cx="249299" cy="259045"/>
    <xdr:sp macro="" textlink="">
      <xdr:nvSpPr>
        <xdr:cNvPr id="759" name="諸支出金該当値テキスト"/>
        <xdr:cNvSpPr txBox="1"/>
      </xdr:nvSpPr>
      <xdr:spPr>
        <a:xfrm>
          <a:off x="22212300" y="66715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0" name="楕円 75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1" name="テキスト ボックス 76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2" name="楕円 76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3" name="テキスト ボックス 76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4" name="楕円 76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5" name="テキスト ボックス 764"/>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6" name="楕円 76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7" name="テキスト ボックス 766"/>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○災害復旧費は住民一人当たり</a:t>
          </a:r>
          <a:r>
            <a:rPr kumimoji="1" lang="en-US" altLang="ja-JP" sz="1300">
              <a:latin typeface="ＭＳ Ｐゴシック" panose="020B0600070205080204" pitchFamily="50" charset="-128"/>
              <a:ea typeface="ＭＳ Ｐゴシック" panose="020B0600070205080204" pitchFamily="50" charset="-128"/>
            </a:rPr>
            <a:t>84,398</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円となっており、類似団体と比較して一人当たりｺｽﾄが高い状況となっている。</a:t>
          </a:r>
        </a:p>
        <a:p>
          <a:r>
            <a:rPr kumimoji="1" lang="ja-JP" altLang="en-US" sz="1300">
              <a:latin typeface="ＭＳ Ｐゴシック" panose="020B0600070205080204" pitchFamily="50" charset="-128"/>
              <a:ea typeface="ＭＳ Ｐゴシック" panose="020B0600070205080204" pitchFamily="50" charset="-128"/>
            </a:rPr>
            <a:t>    これは、台風災害によるもので、農林水産施設、公共土木施設及び公立学校施設等の災害復旧費である。　　　　　　　　　　　　　　　　　　　　　　　　　　　　　　　　　　　　　　　　　　　　　　　　　　　　　　　　　　　　　　　　　　　　　　　　　　　　　　　　　　　　　　　　　　　　　　　　　　　　　　　　　　　　　　　　　　　　　　　　　　　　　　　　　　　　　　　　　　　　　　　　○衛生費は住民一人当たり</a:t>
          </a:r>
          <a:r>
            <a:rPr kumimoji="1" lang="en-US" altLang="ja-JP" sz="1300">
              <a:latin typeface="ＭＳ Ｐゴシック" panose="020B0600070205080204" pitchFamily="50" charset="-128"/>
              <a:ea typeface="ＭＳ Ｐゴシック" panose="020B0600070205080204" pitchFamily="50" charset="-128"/>
            </a:rPr>
            <a:t>145,091</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円となっており、類似団体と比較して一人当たりｺｽﾄが高い状況となっている。</a:t>
          </a:r>
        </a:p>
        <a:p>
          <a:r>
            <a:rPr kumimoji="1" lang="ja-JP" altLang="en-US" sz="1300">
              <a:latin typeface="ＭＳ Ｐゴシック" panose="020B0600070205080204" pitchFamily="50" charset="-128"/>
              <a:ea typeface="ＭＳ Ｐゴシック" panose="020B0600070205080204" pitchFamily="50" charset="-128"/>
            </a:rPr>
            <a:t>    これは、一般廃棄物処理施設整備をしたことによる増である。この事業は令和２年度までの継続事業であるため、衛生費については一人当たりｺｽﾄが高い状況が続くと想定される。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鹿児島県喜界町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財政調整基金においては、台風による災害復旧等の臨時財政需要があったため、取崩したことにより、前年度比で減少している。基金を取崩したにも関わらず実質収支及び実質単年度収支の両方が黒字となった要因は、平成</a:t>
          </a:r>
          <a:r>
            <a:rPr kumimoji="1" lang="en-US" altLang="ja-JP" sz="1100">
              <a:latin typeface="ＭＳ ゴシック" pitchFamily="49" charset="-128"/>
              <a:ea typeface="ＭＳ ゴシック" pitchFamily="49" charset="-128"/>
            </a:rPr>
            <a:t>30</a:t>
          </a:r>
          <a:r>
            <a:rPr kumimoji="1" lang="ja-JP" altLang="en-US" sz="1100">
              <a:latin typeface="ＭＳ ゴシック" pitchFamily="49" charset="-128"/>
              <a:ea typeface="ＭＳ ゴシック" pitchFamily="49" charset="-128"/>
            </a:rPr>
            <a:t>年度末で町営の特別養護老人ホームが民間へ移行したことに伴い特別会計からの繰入金</a:t>
          </a:r>
          <a:r>
            <a:rPr kumimoji="1" lang="en-US" altLang="ja-JP" sz="1100">
              <a:latin typeface="ＭＳ ゴシック" pitchFamily="49" charset="-128"/>
              <a:ea typeface="ＭＳ ゴシック" pitchFamily="49" charset="-128"/>
            </a:rPr>
            <a:t>225</a:t>
          </a:r>
          <a:r>
            <a:rPr kumimoji="1" lang="ja-JP" altLang="en-US" sz="1100">
              <a:latin typeface="ＭＳ ゴシック" pitchFamily="49" charset="-128"/>
              <a:ea typeface="ＭＳ ゴシック" pitchFamily="49" charset="-128"/>
            </a:rPr>
            <a:t>百万円によるものである。　　　　　　　　　　　　　　　　　　　　　　　　　　　　　　　　　　　　　　　　今後も災害等の臨時財政需要に対応できるよう、歳出の削減に取り組むことにより歳出剰余金を積み立てるよう努めていく。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鹿児島県喜界町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〇現状</a:t>
          </a:r>
        </a:p>
        <a:p>
          <a:r>
            <a:rPr kumimoji="1" lang="ja-JP" altLang="en-US" sz="1400">
              <a:latin typeface="ＭＳ ゴシック" pitchFamily="49" charset="-128"/>
              <a:ea typeface="ＭＳ ゴシック" pitchFamily="49" charset="-128"/>
            </a:rPr>
            <a:t>一般会計は前年度より歳出が</a:t>
          </a:r>
          <a:r>
            <a:rPr kumimoji="1" lang="en-US" altLang="ja-JP" sz="1400">
              <a:latin typeface="ＭＳ ゴシック" pitchFamily="49" charset="-128"/>
              <a:ea typeface="ＭＳ ゴシック" pitchFamily="49" charset="-128"/>
            </a:rPr>
            <a:t>12.9</a:t>
          </a:r>
          <a:r>
            <a:rPr kumimoji="1" lang="ja-JP" altLang="en-US" sz="1400">
              <a:latin typeface="ＭＳ ゴシック" pitchFamily="49" charset="-128"/>
              <a:ea typeface="ＭＳ ゴシック" pitchFamily="49" charset="-128"/>
            </a:rPr>
            <a:t>％増額となった。主な要因として、台風による災害復旧費（Ｈ</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153</a:t>
          </a:r>
          <a:r>
            <a:rPr kumimoji="1" lang="ja-JP" altLang="en-US" sz="1400">
              <a:latin typeface="ＭＳ ゴシック" pitchFamily="49" charset="-128"/>
              <a:ea typeface="ＭＳ ゴシック" pitchFamily="49" charset="-128"/>
            </a:rPr>
            <a:t>百万円→Ｈ</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599</a:t>
          </a:r>
          <a:r>
            <a:rPr kumimoji="1" lang="ja-JP" altLang="en-US" sz="1400">
              <a:latin typeface="ＭＳ ゴシック" pitchFamily="49" charset="-128"/>
              <a:ea typeface="ＭＳ ゴシック" pitchFamily="49" charset="-128"/>
            </a:rPr>
            <a:t>百万円）及び一般廃棄物処理施設整備事業による衛生費（Ｈ</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584</a:t>
          </a:r>
          <a:r>
            <a:rPr kumimoji="1" lang="ja-JP" altLang="en-US" sz="1400">
              <a:latin typeface="ＭＳ ゴシック" pitchFamily="49" charset="-128"/>
              <a:ea typeface="ＭＳ ゴシック" pitchFamily="49" charset="-128"/>
            </a:rPr>
            <a:t>百万円→Ｈ</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1,030</a:t>
          </a:r>
          <a:r>
            <a:rPr kumimoji="1" lang="ja-JP" altLang="en-US" sz="1400">
              <a:latin typeface="ＭＳ ゴシック" pitchFamily="49" charset="-128"/>
              <a:ea typeface="ＭＳ ゴシック" pitchFamily="49" charset="-128"/>
            </a:rPr>
            <a:t>百万円）である。歳出の増に伴い歳入も</a:t>
          </a:r>
          <a:r>
            <a:rPr kumimoji="1" lang="en-US" altLang="ja-JP" sz="1400">
              <a:latin typeface="ＭＳ ゴシック" pitchFamily="49" charset="-128"/>
              <a:ea typeface="ＭＳ ゴシック" pitchFamily="49" charset="-128"/>
            </a:rPr>
            <a:t>20.4</a:t>
          </a:r>
          <a:r>
            <a:rPr kumimoji="1" lang="ja-JP" altLang="en-US" sz="1400">
              <a:latin typeface="ＭＳ ゴシック" pitchFamily="49" charset="-128"/>
              <a:ea typeface="ＭＳ ゴシック" pitchFamily="49" charset="-128"/>
            </a:rPr>
            <a:t>％増加したが、実質収支が黒字となった要因は、平成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年度末で町営の特別養護老人ホームが民間へ移行したことに伴い特別会計からの繰入金</a:t>
          </a:r>
          <a:r>
            <a:rPr kumimoji="1" lang="en-US" altLang="ja-JP" sz="1400">
              <a:latin typeface="ＭＳ ゴシック" pitchFamily="49" charset="-128"/>
              <a:ea typeface="ＭＳ ゴシック" pitchFamily="49" charset="-128"/>
            </a:rPr>
            <a:t>225</a:t>
          </a:r>
          <a:r>
            <a:rPr kumimoji="1" lang="ja-JP" altLang="en-US" sz="1400">
              <a:latin typeface="ＭＳ ゴシック" pitchFamily="49" charset="-128"/>
              <a:ea typeface="ＭＳ ゴシック" pitchFamily="49" charset="-128"/>
            </a:rPr>
            <a:t>百万円によるものである。</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〇今後の対応</a:t>
          </a:r>
        </a:p>
        <a:p>
          <a:r>
            <a:rPr kumimoji="1" lang="ja-JP" altLang="en-US" sz="1400">
              <a:latin typeface="ＭＳ ゴシック" pitchFamily="49" charset="-128"/>
              <a:ea typeface="ＭＳ ゴシック" pitchFamily="49" charset="-128"/>
            </a:rPr>
            <a:t>各会計で適正な財政運営を行うためにも、経常収支の均衡が確保され行政内容が実質的に住民の福祉向上のために適切な行政水準を保つことが、財政運営の基本であると考える。</a:t>
          </a:r>
        </a:p>
        <a:p>
          <a:r>
            <a:rPr kumimoji="1" lang="ja-JP" altLang="en-US" sz="1400">
              <a:latin typeface="ＭＳ ゴシック" pitchFamily="49" charset="-128"/>
              <a:ea typeface="ＭＳ ゴシック" pitchFamily="49" charset="-128"/>
            </a:rPr>
            <a:t>税収等の伸びが期待できないことから、繰出金等を抑制し今後とも計画的にしかも効率的な財政運営に努める。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79</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81</v>
      </c>
      <c r="C3" s="646"/>
      <c r="D3" s="646"/>
      <c r="E3" s="647"/>
      <c r="F3" s="647"/>
      <c r="G3" s="647"/>
      <c r="H3" s="647"/>
      <c r="I3" s="647"/>
      <c r="J3" s="647"/>
      <c r="K3" s="647"/>
      <c r="L3" s="647" t="s">
        <v>82</v>
      </c>
      <c r="M3" s="647"/>
      <c r="N3" s="647"/>
      <c r="O3" s="647"/>
      <c r="P3" s="647"/>
      <c r="Q3" s="647"/>
      <c r="R3" s="650"/>
      <c r="S3" s="650"/>
      <c r="T3" s="650"/>
      <c r="U3" s="650"/>
      <c r="V3" s="651"/>
      <c r="W3" s="544" t="s">
        <v>83</v>
      </c>
      <c r="X3" s="545"/>
      <c r="Y3" s="545"/>
      <c r="Z3" s="545"/>
      <c r="AA3" s="545"/>
      <c r="AB3" s="646"/>
      <c r="AC3" s="650" t="s">
        <v>84</v>
      </c>
      <c r="AD3" s="545"/>
      <c r="AE3" s="545"/>
      <c r="AF3" s="545"/>
      <c r="AG3" s="545"/>
      <c r="AH3" s="545"/>
      <c r="AI3" s="545"/>
      <c r="AJ3" s="545"/>
      <c r="AK3" s="545"/>
      <c r="AL3" s="612"/>
      <c r="AM3" s="544" t="s">
        <v>85</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86</v>
      </c>
      <c r="BO3" s="545"/>
      <c r="BP3" s="545"/>
      <c r="BQ3" s="545"/>
      <c r="BR3" s="545"/>
      <c r="BS3" s="545"/>
      <c r="BT3" s="545"/>
      <c r="BU3" s="612"/>
      <c r="BV3" s="544" t="s">
        <v>87</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88</v>
      </c>
      <c r="CU3" s="545"/>
      <c r="CV3" s="545"/>
      <c r="CW3" s="545"/>
      <c r="CX3" s="545"/>
      <c r="CY3" s="545"/>
      <c r="CZ3" s="545"/>
      <c r="DA3" s="612"/>
      <c r="DB3" s="544" t="s">
        <v>89</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90</v>
      </c>
      <c r="AZ4" s="458"/>
      <c r="BA4" s="458"/>
      <c r="BB4" s="458"/>
      <c r="BC4" s="458"/>
      <c r="BD4" s="458"/>
      <c r="BE4" s="458"/>
      <c r="BF4" s="458"/>
      <c r="BG4" s="458"/>
      <c r="BH4" s="458"/>
      <c r="BI4" s="458"/>
      <c r="BJ4" s="458"/>
      <c r="BK4" s="458"/>
      <c r="BL4" s="458"/>
      <c r="BM4" s="459"/>
      <c r="BN4" s="460">
        <v>7470082</v>
      </c>
      <c r="BO4" s="461"/>
      <c r="BP4" s="461"/>
      <c r="BQ4" s="461"/>
      <c r="BR4" s="461"/>
      <c r="BS4" s="461"/>
      <c r="BT4" s="461"/>
      <c r="BU4" s="462"/>
      <c r="BV4" s="460">
        <v>6206277</v>
      </c>
      <c r="BW4" s="461"/>
      <c r="BX4" s="461"/>
      <c r="BY4" s="461"/>
      <c r="BZ4" s="461"/>
      <c r="CA4" s="461"/>
      <c r="CB4" s="461"/>
      <c r="CC4" s="462"/>
      <c r="CD4" s="638" t="s">
        <v>91</v>
      </c>
      <c r="CE4" s="639"/>
      <c r="CF4" s="639"/>
      <c r="CG4" s="639"/>
      <c r="CH4" s="639"/>
      <c r="CI4" s="639"/>
      <c r="CJ4" s="639"/>
      <c r="CK4" s="639"/>
      <c r="CL4" s="639"/>
      <c r="CM4" s="639"/>
      <c r="CN4" s="639"/>
      <c r="CO4" s="639"/>
      <c r="CP4" s="639"/>
      <c r="CQ4" s="639"/>
      <c r="CR4" s="639"/>
      <c r="CS4" s="640"/>
      <c r="CT4" s="641">
        <v>9.5</v>
      </c>
      <c r="CU4" s="642"/>
      <c r="CV4" s="642"/>
      <c r="CW4" s="642"/>
      <c r="CX4" s="642"/>
      <c r="CY4" s="642"/>
      <c r="CZ4" s="642"/>
      <c r="DA4" s="643"/>
      <c r="DB4" s="641">
        <v>1.9</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92</v>
      </c>
      <c r="AN5" s="439"/>
      <c r="AO5" s="439"/>
      <c r="AP5" s="439"/>
      <c r="AQ5" s="439"/>
      <c r="AR5" s="439"/>
      <c r="AS5" s="439"/>
      <c r="AT5" s="440"/>
      <c r="AU5" s="522" t="s">
        <v>93</v>
      </c>
      <c r="AV5" s="523"/>
      <c r="AW5" s="523"/>
      <c r="AX5" s="523"/>
      <c r="AY5" s="445" t="s">
        <v>94</v>
      </c>
      <c r="AZ5" s="446"/>
      <c r="BA5" s="446"/>
      <c r="BB5" s="446"/>
      <c r="BC5" s="446"/>
      <c r="BD5" s="446"/>
      <c r="BE5" s="446"/>
      <c r="BF5" s="446"/>
      <c r="BG5" s="446"/>
      <c r="BH5" s="446"/>
      <c r="BI5" s="446"/>
      <c r="BJ5" s="446"/>
      <c r="BK5" s="446"/>
      <c r="BL5" s="446"/>
      <c r="BM5" s="447"/>
      <c r="BN5" s="465">
        <v>6841341</v>
      </c>
      <c r="BO5" s="466"/>
      <c r="BP5" s="466"/>
      <c r="BQ5" s="466"/>
      <c r="BR5" s="466"/>
      <c r="BS5" s="466"/>
      <c r="BT5" s="466"/>
      <c r="BU5" s="467"/>
      <c r="BV5" s="465">
        <v>6060099</v>
      </c>
      <c r="BW5" s="466"/>
      <c r="BX5" s="466"/>
      <c r="BY5" s="466"/>
      <c r="BZ5" s="466"/>
      <c r="CA5" s="466"/>
      <c r="CB5" s="466"/>
      <c r="CC5" s="467"/>
      <c r="CD5" s="474" t="s">
        <v>95</v>
      </c>
      <c r="CE5" s="475"/>
      <c r="CF5" s="475"/>
      <c r="CG5" s="475"/>
      <c r="CH5" s="475"/>
      <c r="CI5" s="475"/>
      <c r="CJ5" s="475"/>
      <c r="CK5" s="475"/>
      <c r="CL5" s="475"/>
      <c r="CM5" s="475"/>
      <c r="CN5" s="475"/>
      <c r="CO5" s="475"/>
      <c r="CP5" s="475"/>
      <c r="CQ5" s="475"/>
      <c r="CR5" s="475"/>
      <c r="CS5" s="476"/>
      <c r="CT5" s="435">
        <v>86.4</v>
      </c>
      <c r="CU5" s="436"/>
      <c r="CV5" s="436"/>
      <c r="CW5" s="436"/>
      <c r="CX5" s="436"/>
      <c r="CY5" s="436"/>
      <c r="CZ5" s="436"/>
      <c r="DA5" s="437"/>
      <c r="DB5" s="435">
        <v>85.7</v>
      </c>
      <c r="DC5" s="436"/>
      <c r="DD5" s="436"/>
      <c r="DE5" s="436"/>
      <c r="DF5" s="436"/>
      <c r="DG5" s="436"/>
      <c r="DH5" s="436"/>
      <c r="DI5" s="437"/>
      <c r="DJ5" s="185"/>
      <c r="DK5" s="185"/>
      <c r="DL5" s="185"/>
      <c r="DM5" s="185"/>
      <c r="DN5" s="185"/>
      <c r="DO5" s="185"/>
    </row>
    <row r="6" spans="1:119" ht="18.75" customHeight="1" x14ac:dyDescent="0.15">
      <c r="A6" s="186"/>
      <c r="B6" s="618" t="s">
        <v>96</v>
      </c>
      <c r="C6" s="479"/>
      <c r="D6" s="479"/>
      <c r="E6" s="619"/>
      <c r="F6" s="619"/>
      <c r="G6" s="619"/>
      <c r="H6" s="619"/>
      <c r="I6" s="619"/>
      <c r="J6" s="619"/>
      <c r="K6" s="619"/>
      <c r="L6" s="619" t="s">
        <v>97</v>
      </c>
      <c r="M6" s="619"/>
      <c r="N6" s="619"/>
      <c r="O6" s="619"/>
      <c r="P6" s="619"/>
      <c r="Q6" s="619"/>
      <c r="R6" s="503"/>
      <c r="S6" s="503"/>
      <c r="T6" s="503"/>
      <c r="U6" s="503"/>
      <c r="V6" s="625"/>
      <c r="W6" s="556" t="s">
        <v>98</v>
      </c>
      <c r="X6" s="478"/>
      <c r="Y6" s="478"/>
      <c r="Z6" s="478"/>
      <c r="AA6" s="478"/>
      <c r="AB6" s="479"/>
      <c r="AC6" s="630" t="s">
        <v>99</v>
      </c>
      <c r="AD6" s="631"/>
      <c r="AE6" s="631"/>
      <c r="AF6" s="631"/>
      <c r="AG6" s="631"/>
      <c r="AH6" s="631"/>
      <c r="AI6" s="631"/>
      <c r="AJ6" s="631"/>
      <c r="AK6" s="631"/>
      <c r="AL6" s="632"/>
      <c r="AM6" s="534" t="s">
        <v>100</v>
      </c>
      <c r="AN6" s="439"/>
      <c r="AO6" s="439"/>
      <c r="AP6" s="439"/>
      <c r="AQ6" s="439"/>
      <c r="AR6" s="439"/>
      <c r="AS6" s="439"/>
      <c r="AT6" s="440"/>
      <c r="AU6" s="522" t="s">
        <v>101</v>
      </c>
      <c r="AV6" s="523"/>
      <c r="AW6" s="523"/>
      <c r="AX6" s="523"/>
      <c r="AY6" s="445" t="s">
        <v>102</v>
      </c>
      <c r="AZ6" s="446"/>
      <c r="BA6" s="446"/>
      <c r="BB6" s="446"/>
      <c r="BC6" s="446"/>
      <c r="BD6" s="446"/>
      <c r="BE6" s="446"/>
      <c r="BF6" s="446"/>
      <c r="BG6" s="446"/>
      <c r="BH6" s="446"/>
      <c r="BI6" s="446"/>
      <c r="BJ6" s="446"/>
      <c r="BK6" s="446"/>
      <c r="BL6" s="446"/>
      <c r="BM6" s="447"/>
      <c r="BN6" s="465">
        <v>628741</v>
      </c>
      <c r="BO6" s="466"/>
      <c r="BP6" s="466"/>
      <c r="BQ6" s="466"/>
      <c r="BR6" s="466"/>
      <c r="BS6" s="466"/>
      <c r="BT6" s="466"/>
      <c r="BU6" s="467"/>
      <c r="BV6" s="465">
        <v>146178</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89.8</v>
      </c>
      <c r="CU6" s="616"/>
      <c r="CV6" s="616"/>
      <c r="CW6" s="616"/>
      <c r="CX6" s="616"/>
      <c r="CY6" s="616"/>
      <c r="CZ6" s="616"/>
      <c r="DA6" s="617"/>
      <c r="DB6" s="615">
        <v>89.2</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105</v>
      </c>
      <c r="AV7" s="523"/>
      <c r="AW7" s="523"/>
      <c r="AX7" s="523"/>
      <c r="AY7" s="445" t="s">
        <v>106</v>
      </c>
      <c r="AZ7" s="446"/>
      <c r="BA7" s="446"/>
      <c r="BB7" s="446"/>
      <c r="BC7" s="446"/>
      <c r="BD7" s="446"/>
      <c r="BE7" s="446"/>
      <c r="BF7" s="446"/>
      <c r="BG7" s="446"/>
      <c r="BH7" s="446"/>
      <c r="BI7" s="446"/>
      <c r="BJ7" s="446"/>
      <c r="BK7" s="446"/>
      <c r="BL7" s="446"/>
      <c r="BM7" s="447"/>
      <c r="BN7" s="465">
        <v>270577</v>
      </c>
      <c r="BO7" s="466"/>
      <c r="BP7" s="466"/>
      <c r="BQ7" s="466"/>
      <c r="BR7" s="466"/>
      <c r="BS7" s="466"/>
      <c r="BT7" s="466"/>
      <c r="BU7" s="467"/>
      <c r="BV7" s="465">
        <v>76778</v>
      </c>
      <c r="BW7" s="466"/>
      <c r="BX7" s="466"/>
      <c r="BY7" s="466"/>
      <c r="BZ7" s="466"/>
      <c r="CA7" s="466"/>
      <c r="CB7" s="466"/>
      <c r="CC7" s="467"/>
      <c r="CD7" s="474" t="s">
        <v>107</v>
      </c>
      <c r="CE7" s="475"/>
      <c r="CF7" s="475"/>
      <c r="CG7" s="475"/>
      <c r="CH7" s="475"/>
      <c r="CI7" s="475"/>
      <c r="CJ7" s="475"/>
      <c r="CK7" s="475"/>
      <c r="CL7" s="475"/>
      <c r="CM7" s="475"/>
      <c r="CN7" s="475"/>
      <c r="CO7" s="475"/>
      <c r="CP7" s="475"/>
      <c r="CQ7" s="475"/>
      <c r="CR7" s="475"/>
      <c r="CS7" s="476"/>
      <c r="CT7" s="465">
        <v>3752937</v>
      </c>
      <c r="CU7" s="466"/>
      <c r="CV7" s="466"/>
      <c r="CW7" s="466"/>
      <c r="CX7" s="466"/>
      <c r="CY7" s="466"/>
      <c r="CZ7" s="466"/>
      <c r="DA7" s="467"/>
      <c r="DB7" s="465">
        <v>3707347</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108</v>
      </c>
      <c r="AN8" s="439"/>
      <c r="AO8" s="439"/>
      <c r="AP8" s="439"/>
      <c r="AQ8" s="439"/>
      <c r="AR8" s="439"/>
      <c r="AS8" s="439"/>
      <c r="AT8" s="440"/>
      <c r="AU8" s="522" t="s">
        <v>109</v>
      </c>
      <c r="AV8" s="523"/>
      <c r="AW8" s="523"/>
      <c r="AX8" s="523"/>
      <c r="AY8" s="445" t="s">
        <v>110</v>
      </c>
      <c r="AZ8" s="446"/>
      <c r="BA8" s="446"/>
      <c r="BB8" s="446"/>
      <c r="BC8" s="446"/>
      <c r="BD8" s="446"/>
      <c r="BE8" s="446"/>
      <c r="BF8" s="446"/>
      <c r="BG8" s="446"/>
      <c r="BH8" s="446"/>
      <c r="BI8" s="446"/>
      <c r="BJ8" s="446"/>
      <c r="BK8" s="446"/>
      <c r="BL8" s="446"/>
      <c r="BM8" s="447"/>
      <c r="BN8" s="465">
        <v>358164</v>
      </c>
      <c r="BO8" s="466"/>
      <c r="BP8" s="466"/>
      <c r="BQ8" s="466"/>
      <c r="BR8" s="466"/>
      <c r="BS8" s="466"/>
      <c r="BT8" s="466"/>
      <c r="BU8" s="467"/>
      <c r="BV8" s="465">
        <v>69400</v>
      </c>
      <c r="BW8" s="466"/>
      <c r="BX8" s="466"/>
      <c r="BY8" s="466"/>
      <c r="BZ8" s="466"/>
      <c r="CA8" s="466"/>
      <c r="CB8" s="466"/>
      <c r="CC8" s="467"/>
      <c r="CD8" s="474" t="s">
        <v>111</v>
      </c>
      <c r="CE8" s="475"/>
      <c r="CF8" s="475"/>
      <c r="CG8" s="475"/>
      <c r="CH8" s="475"/>
      <c r="CI8" s="475"/>
      <c r="CJ8" s="475"/>
      <c r="CK8" s="475"/>
      <c r="CL8" s="475"/>
      <c r="CM8" s="475"/>
      <c r="CN8" s="475"/>
      <c r="CO8" s="475"/>
      <c r="CP8" s="475"/>
      <c r="CQ8" s="475"/>
      <c r="CR8" s="475"/>
      <c r="CS8" s="476"/>
      <c r="CT8" s="578">
        <v>0.16</v>
      </c>
      <c r="CU8" s="579"/>
      <c r="CV8" s="579"/>
      <c r="CW8" s="579"/>
      <c r="CX8" s="579"/>
      <c r="CY8" s="579"/>
      <c r="CZ8" s="579"/>
      <c r="DA8" s="580"/>
      <c r="DB8" s="578">
        <v>0.16</v>
      </c>
      <c r="DC8" s="579"/>
      <c r="DD8" s="579"/>
      <c r="DE8" s="579"/>
      <c r="DF8" s="579"/>
      <c r="DG8" s="579"/>
      <c r="DH8" s="579"/>
      <c r="DI8" s="580"/>
      <c r="DJ8" s="185"/>
      <c r="DK8" s="185"/>
      <c r="DL8" s="185"/>
      <c r="DM8" s="185"/>
      <c r="DN8" s="185"/>
      <c r="DO8" s="185"/>
    </row>
    <row r="9" spans="1:119" ht="18.75" customHeight="1" thickBot="1" x14ac:dyDescent="0.2">
      <c r="A9" s="186"/>
      <c r="B9" s="604" t="s">
        <v>112</v>
      </c>
      <c r="C9" s="605"/>
      <c r="D9" s="605"/>
      <c r="E9" s="605"/>
      <c r="F9" s="605"/>
      <c r="G9" s="605"/>
      <c r="H9" s="605"/>
      <c r="I9" s="605"/>
      <c r="J9" s="605"/>
      <c r="K9" s="528"/>
      <c r="L9" s="606" t="s">
        <v>113</v>
      </c>
      <c r="M9" s="607"/>
      <c r="N9" s="607"/>
      <c r="O9" s="607"/>
      <c r="P9" s="607"/>
      <c r="Q9" s="608"/>
      <c r="R9" s="609">
        <v>7212</v>
      </c>
      <c r="S9" s="610"/>
      <c r="T9" s="610"/>
      <c r="U9" s="610"/>
      <c r="V9" s="611"/>
      <c r="W9" s="544" t="s">
        <v>114</v>
      </c>
      <c r="X9" s="545"/>
      <c r="Y9" s="545"/>
      <c r="Z9" s="545"/>
      <c r="AA9" s="545"/>
      <c r="AB9" s="545"/>
      <c r="AC9" s="545"/>
      <c r="AD9" s="545"/>
      <c r="AE9" s="545"/>
      <c r="AF9" s="545"/>
      <c r="AG9" s="545"/>
      <c r="AH9" s="545"/>
      <c r="AI9" s="545"/>
      <c r="AJ9" s="545"/>
      <c r="AK9" s="545"/>
      <c r="AL9" s="612"/>
      <c r="AM9" s="534" t="s">
        <v>115</v>
      </c>
      <c r="AN9" s="439"/>
      <c r="AO9" s="439"/>
      <c r="AP9" s="439"/>
      <c r="AQ9" s="439"/>
      <c r="AR9" s="439"/>
      <c r="AS9" s="439"/>
      <c r="AT9" s="440"/>
      <c r="AU9" s="522" t="s">
        <v>116</v>
      </c>
      <c r="AV9" s="523"/>
      <c r="AW9" s="523"/>
      <c r="AX9" s="523"/>
      <c r="AY9" s="445" t="s">
        <v>117</v>
      </c>
      <c r="AZ9" s="446"/>
      <c r="BA9" s="446"/>
      <c r="BB9" s="446"/>
      <c r="BC9" s="446"/>
      <c r="BD9" s="446"/>
      <c r="BE9" s="446"/>
      <c r="BF9" s="446"/>
      <c r="BG9" s="446"/>
      <c r="BH9" s="446"/>
      <c r="BI9" s="446"/>
      <c r="BJ9" s="446"/>
      <c r="BK9" s="446"/>
      <c r="BL9" s="446"/>
      <c r="BM9" s="447"/>
      <c r="BN9" s="465">
        <v>288764</v>
      </c>
      <c r="BO9" s="466"/>
      <c r="BP9" s="466"/>
      <c r="BQ9" s="466"/>
      <c r="BR9" s="466"/>
      <c r="BS9" s="466"/>
      <c r="BT9" s="466"/>
      <c r="BU9" s="467"/>
      <c r="BV9" s="465">
        <v>-45936</v>
      </c>
      <c r="BW9" s="466"/>
      <c r="BX9" s="466"/>
      <c r="BY9" s="466"/>
      <c r="BZ9" s="466"/>
      <c r="CA9" s="466"/>
      <c r="CB9" s="466"/>
      <c r="CC9" s="467"/>
      <c r="CD9" s="474" t="s">
        <v>118</v>
      </c>
      <c r="CE9" s="475"/>
      <c r="CF9" s="475"/>
      <c r="CG9" s="475"/>
      <c r="CH9" s="475"/>
      <c r="CI9" s="475"/>
      <c r="CJ9" s="475"/>
      <c r="CK9" s="475"/>
      <c r="CL9" s="475"/>
      <c r="CM9" s="475"/>
      <c r="CN9" s="475"/>
      <c r="CO9" s="475"/>
      <c r="CP9" s="475"/>
      <c r="CQ9" s="475"/>
      <c r="CR9" s="475"/>
      <c r="CS9" s="476"/>
      <c r="CT9" s="435">
        <v>15.5</v>
      </c>
      <c r="CU9" s="436"/>
      <c r="CV9" s="436"/>
      <c r="CW9" s="436"/>
      <c r="CX9" s="436"/>
      <c r="CY9" s="436"/>
      <c r="CZ9" s="436"/>
      <c r="DA9" s="437"/>
      <c r="DB9" s="435">
        <v>16.399999999999999</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119</v>
      </c>
      <c r="M10" s="439"/>
      <c r="N10" s="439"/>
      <c r="O10" s="439"/>
      <c r="P10" s="439"/>
      <c r="Q10" s="440"/>
      <c r="R10" s="441">
        <v>8169</v>
      </c>
      <c r="S10" s="442"/>
      <c r="T10" s="442"/>
      <c r="U10" s="442"/>
      <c r="V10" s="444"/>
      <c r="W10" s="613"/>
      <c r="X10" s="427"/>
      <c r="Y10" s="427"/>
      <c r="Z10" s="427"/>
      <c r="AA10" s="427"/>
      <c r="AB10" s="427"/>
      <c r="AC10" s="427"/>
      <c r="AD10" s="427"/>
      <c r="AE10" s="427"/>
      <c r="AF10" s="427"/>
      <c r="AG10" s="427"/>
      <c r="AH10" s="427"/>
      <c r="AI10" s="427"/>
      <c r="AJ10" s="427"/>
      <c r="AK10" s="427"/>
      <c r="AL10" s="614"/>
      <c r="AM10" s="534" t="s">
        <v>120</v>
      </c>
      <c r="AN10" s="439"/>
      <c r="AO10" s="439"/>
      <c r="AP10" s="439"/>
      <c r="AQ10" s="439"/>
      <c r="AR10" s="439"/>
      <c r="AS10" s="439"/>
      <c r="AT10" s="440"/>
      <c r="AU10" s="522" t="s">
        <v>121</v>
      </c>
      <c r="AV10" s="523"/>
      <c r="AW10" s="523"/>
      <c r="AX10" s="523"/>
      <c r="AY10" s="445" t="s">
        <v>122</v>
      </c>
      <c r="AZ10" s="446"/>
      <c r="BA10" s="446"/>
      <c r="BB10" s="446"/>
      <c r="BC10" s="446"/>
      <c r="BD10" s="446"/>
      <c r="BE10" s="446"/>
      <c r="BF10" s="446"/>
      <c r="BG10" s="446"/>
      <c r="BH10" s="446"/>
      <c r="BI10" s="446"/>
      <c r="BJ10" s="446"/>
      <c r="BK10" s="446"/>
      <c r="BL10" s="446"/>
      <c r="BM10" s="447"/>
      <c r="BN10" s="465">
        <v>1822</v>
      </c>
      <c r="BO10" s="466"/>
      <c r="BP10" s="466"/>
      <c r="BQ10" s="466"/>
      <c r="BR10" s="466"/>
      <c r="BS10" s="466"/>
      <c r="BT10" s="466"/>
      <c r="BU10" s="467"/>
      <c r="BV10" s="465">
        <v>1050</v>
      </c>
      <c r="BW10" s="466"/>
      <c r="BX10" s="466"/>
      <c r="BY10" s="466"/>
      <c r="BZ10" s="466"/>
      <c r="CA10" s="466"/>
      <c r="CB10" s="466"/>
      <c r="CC10" s="467"/>
      <c r="CD10" s="190" t="s">
        <v>123</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124</v>
      </c>
      <c r="M11" s="512"/>
      <c r="N11" s="512"/>
      <c r="O11" s="512"/>
      <c r="P11" s="512"/>
      <c r="Q11" s="513"/>
      <c r="R11" s="601" t="s">
        <v>125</v>
      </c>
      <c r="S11" s="602"/>
      <c r="T11" s="602"/>
      <c r="U11" s="602"/>
      <c r="V11" s="603"/>
      <c r="W11" s="613"/>
      <c r="X11" s="427"/>
      <c r="Y11" s="427"/>
      <c r="Z11" s="427"/>
      <c r="AA11" s="427"/>
      <c r="AB11" s="427"/>
      <c r="AC11" s="427"/>
      <c r="AD11" s="427"/>
      <c r="AE11" s="427"/>
      <c r="AF11" s="427"/>
      <c r="AG11" s="427"/>
      <c r="AH11" s="427"/>
      <c r="AI11" s="427"/>
      <c r="AJ11" s="427"/>
      <c r="AK11" s="427"/>
      <c r="AL11" s="614"/>
      <c r="AM11" s="534" t="s">
        <v>126</v>
      </c>
      <c r="AN11" s="439"/>
      <c r="AO11" s="439"/>
      <c r="AP11" s="439"/>
      <c r="AQ11" s="439"/>
      <c r="AR11" s="439"/>
      <c r="AS11" s="439"/>
      <c r="AT11" s="440"/>
      <c r="AU11" s="522" t="s">
        <v>105</v>
      </c>
      <c r="AV11" s="523"/>
      <c r="AW11" s="523"/>
      <c r="AX11" s="523"/>
      <c r="AY11" s="445" t="s">
        <v>127</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128</v>
      </c>
      <c r="CE11" s="475"/>
      <c r="CF11" s="475"/>
      <c r="CG11" s="475"/>
      <c r="CH11" s="475"/>
      <c r="CI11" s="475"/>
      <c r="CJ11" s="475"/>
      <c r="CK11" s="475"/>
      <c r="CL11" s="475"/>
      <c r="CM11" s="475"/>
      <c r="CN11" s="475"/>
      <c r="CO11" s="475"/>
      <c r="CP11" s="475"/>
      <c r="CQ11" s="475"/>
      <c r="CR11" s="475"/>
      <c r="CS11" s="476"/>
      <c r="CT11" s="578" t="s">
        <v>129</v>
      </c>
      <c r="CU11" s="579"/>
      <c r="CV11" s="579"/>
      <c r="CW11" s="579"/>
      <c r="CX11" s="579"/>
      <c r="CY11" s="579"/>
      <c r="CZ11" s="579"/>
      <c r="DA11" s="580"/>
      <c r="DB11" s="578" t="s">
        <v>129</v>
      </c>
      <c r="DC11" s="579"/>
      <c r="DD11" s="579"/>
      <c r="DE11" s="579"/>
      <c r="DF11" s="579"/>
      <c r="DG11" s="579"/>
      <c r="DH11" s="579"/>
      <c r="DI11" s="580"/>
      <c r="DJ11" s="185"/>
      <c r="DK11" s="185"/>
      <c r="DL11" s="185"/>
      <c r="DM11" s="185"/>
      <c r="DN11" s="185"/>
      <c r="DO11" s="185"/>
    </row>
    <row r="12" spans="1:119" ht="18.75" customHeight="1" x14ac:dyDescent="0.15">
      <c r="A12" s="186"/>
      <c r="B12" s="581" t="s">
        <v>130</v>
      </c>
      <c r="C12" s="582"/>
      <c r="D12" s="582"/>
      <c r="E12" s="582"/>
      <c r="F12" s="582"/>
      <c r="G12" s="582"/>
      <c r="H12" s="582"/>
      <c r="I12" s="582"/>
      <c r="J12" s="582"/>
      <c r="K12" s="583"/>
      <c r="L12" s="590" t="s">
        <v>131</v>
      </c>
      <c r="M12" s="591"/>
      <c r="N12" s="591"/>
      <c r="O12" s="591"/>
      <c r="P12" s="591"/>
      <c r="Q12" s="592"/>
      <c r="R12" s="593">
        <v>7097</v>
      </c>
      <c r="S12" s="594"/>
      <c r="T12" s="594"/>
      <c r="U12" s="594"/>
      <c r="V12" s="595"/>
      <c r="W12" s="596" t="s">
        <v>1</v>
      </c>
      <c r="X12" s="523"/>
      <c r="Y12" s="523"/>
      <c r="Z12" s="523"/>
      <c r="AA12" s="523"/>
      <c r="AB12" s="597"/>
      <c r="AC12" s="522" t="s">
        <v>132</v>
      </c>
      <c r="AD12" s="523"/>
      <c r="AE12" s="523"/>
      <c r="AF12" s="523"/>
      <c r="AG12" s="597"/>
      <c r="AH12" s="522" t="s">
        <v>133</v>
      </c>
      <c r="AI12" s="523"/>
      <c r="AJ12" s="523"/>
      <c r="AK12" s="523"/>
      <c r="AL12" s="598"/>
      <c r="AM12" s="534" t="s">
        <v>134</v>
      </c>
      <c r="AN12" s="439"/>
      <c r="AO12" s="439"/>
      <c r="AP12" s="439"/>
      <c r="AQ12" s="439"/>
      <c r="AR12" s="439"/>
      <c r="AS12" s="439"/>
      <c r="AT12" s="440"/>
      <c r="AU12" s="522" t="s">
        <v>121</v>
      </c>
      <c r="AV12" s="523"/>
      <c r="AW12" s="523"/>
      <c r="AX12" s="523"/>
      <c r="AY12" s="445" t="s">
        <v>135</v>
      </c>
      <c r="AZ12" s="446"/>
      <c r="BA12" s="446"/>
      <c r="BB12" s="446"/>
      <c r="BC12" s="446"/>
      <c r="BD12" s="446"/>
      <c r="BE12" s="446"/>
      <c r="BF12" s="446"/>
      <c r="BG12" s="446"/>
      <c r="BH12" s="446"/>
      <c r="BI12" s="446"/>
      <c r="BJ12" s="446"/>
      <c r="BK12" s="446"/>
      <c r="BL12" s="446"/>
      <c r="BM12" s="447"/>
      <c r="BN12" s="465">
        <v>207475</v>
      </c>
      <c r="BO12" s="466"/>
      <c r="BP12" s="466"/>
      <c r="BQ12" s="466"/>
      <c r="BR12" s="466"/>
      <c r="BS12" s="466"/>
      <c r="BT12" s="466"/>
      <c r="BU12" s="467"/>
      <c r="BV12" s="465">
        <v>0</v>
      </c>
      <c r="BW12" s="466"/>
      <c r="BX12" s="466"/>
      <c r="BY12" s="466"/>
      <c r="BZ12" s="466"/>
      <c r="CA12" s="466"/>
      <c r="CB12" s="466"/>
      <c r="CC12" s="467"/>
      <c r="CD12" s="474" t="s">
        <v>136</v>
      </c>
      <c r="CE12" s="475"/>
      <c r="CF12" s="475"/>
      <c r="CG12" s="475"/>
      <c r="CH12" s="475"/>
      <c r="CI12" s="475"/>
      <c r="CJ12" s="475"/>
      <c r="CK12" s="475"/>
      <c r="CL12" s="475"/>
      <c r="CM12" s="475"/>
      <c r="CN12" s="475"/>
      <c r="CO12" s="475"/>
      <c r="CP12" s="475"/>
      <c r="CQ12" s="475"/>
      <c r="CR12" s="475"/>
      <c r="CS12" s="476"/>
      <c r="CT12" s="578" t="s">
        <v>137</v>
      </c>
      <c r="CU12" s="579"/>
      <c r="CV12" s="579"/>
      <c r="CW12" s="579"/>
      <c r="CX12" s="579"/>
      <c r="CY12" s="579"/>
      <c r="CZ12" s="579"/>
      <c r="DA12" s="580"/>
      <c r="DB12" s="578" t="s">
        <v>129</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138</v>
      </c>
      <c r="N13" s="566"/>
      <c r="O13" s="566"/>
      <c r="P13" s="566"/>
      <c r="Q13" s="567"/>
      <c r="R13" s="568">
        <v>7054</v>
      </c>
      <c r="S13" s="569"/>
      <c r="T13" s="569"/>
      <c r="U13" s="569"/>
      <c r="V13" s="570"/>
      <c r="W13" s="556" t="s">
        <v>139</v>
      </c>
      <c r="X13" s="478"/>
      <c r="Y13" s="478"/>
      <c r="Z13" s="478"/>
      <c r="AA13" s="478"/>
      <c r="AB13" s="479"/>
      <c r="AC13" s="441">
        <v>762</v>
      </c>
      <c r="AD13" s="442"/>
      <c r="AE13" s="442"/>
      <c r="AF13" s="442"/>
      <c r="AG13" s="443"/>
      <c r="AH13" s="441">
        <v>891</v>
      </c>
      <c r="AI13" s="442"/>
      <c r="AJ13" s="442"/>
      <c r="AK13" s="442"/>
      <c r="AL13" s="444"/>
      <c r="AM13" s="534" t="s">
        <v>140</v>
      </c>
      <c r="AN13" s="439"/>
      <c r="AO13" s="439"/>
      <c r="AP13" s="439"/>
      <c r="AQ13" s="439"/>
      <c r="AR13" s="439"/>
      <c r="AS13" s="439"/>
      <c r="AT13" s="440"/>
      <c r="AU13" s="522" t="s">
        <v>141</v>
      </c>
      <c r="AV13" s="523"/>
      <c r="AW13" s="523"/>
      <c r="AX13" s="523"/>
      <c r="AY13" s="445" t="s">
        <v>142</v>
      </c>
      <c r="AZ13" s="446"/>
      <c r="BA13" s="446"/>
      <c r="BB13" s="446"/>
      <c r="BC13" s="446"/>
      <c r="BD13" s="446"/>
      <c r="BE13" s="446"/>
      <c r="BF13" s="446"/>
      <c r="BG13" s="446"/>
      <c r="BH13" s="446"/>
      <c r="BI13" s="446"/>
      <c r="BJ13" s="446"/>
      <c r="BK13" s="446"/>
      <c r="BL13" s="446"/>
      <c r="BM13" s="447"/>
      <c r="BN13" s="465">
        <v>83111</v>
      </c>
      <c r="BO13" s="466"/>
      <c r="BP13" s="466"/>
      <c r="BQ13" s="466"/>
      <c r="BR13" s="466"/>
      <c r="BS13" s="466"/>
      <c r="BT13" s="466"/>
      <c r="BU13" s="467"/>
      <c r="BV13" s="465">
        <v>-44886</v>
      </c>
      <c r="BW13" s="466"/>
      <c r="BX13" s="466"/>
      <c r="BY13" s="466"/>
      <c r="BZ13" s="466"/>
      <c r="CA13" s="466"/>
      <c r="CB13" s="466"/>
      <c r="CC13" s="467"/>
      <c r="CD13" s="474" t="s">
        <v>143</v>
      </c>
      <c r="CE13" s="475"/>
      <c r="CF13" s="475"/>
      <c r="CG13" s="475"/>
      <c r="CH13" s="475"/>
      <c r="CI13" s="475"/>
      <c r="CJ13" s="475"/>
      <c r="CK13" s="475"/>
      <c r="CL13" s="475"/>
      <c r="CM13" s="475"/>
      <c r="CN13" s="475"/>
      <c r="CO13" s="475"/>
      <c r="CP13" s="475"/>
      <c r="CQ13" s="475"/>
      <c r="CR13" s="475"/>
      <c r="CS13" s="476"/>
      <c r="CT13" s="435">
        <v>9.5</v>
      </c>
      <c r="CU13" s="436"/>
      <c r="CV13" s="436"/>
      <c r="CW13" s="436"/>
      <c r="CX13" s="436"/>
      <c r="CY13" s="436"/>
      <c r="CZ13" s="436"/>
      <c r="DA13" s="437"/>
      <c r="DB13" s="435">
        <v>9.6</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144</v>
      </c>
      <c r="M14" s="599"/>
      <c r="N14" s="599"/>
      <c r="O14" s="599"/>
      <c r="P14" s="599"/>
      <c r="Q14" s="600"/>
      <c r="R14" s="568">
        <v>7242</v>
      </c>
      <c r="S14" s="569"/>
      <c r="T14" s="569"/>
      <c r="U14" s="569"/>
      <c r="V14" s="570"/>
      <c r="W14" s="571"/>
      <c r="X14" s="481"/>
      <c r="Y14" s="481"/>
      <c r="Z14" s="481"/>
      <c r="AA14" s="481"/>
      <c r="AB14" s="482"/>
      <c r="AC14" s="561">
        <v>21.7</v>
      </c>
      <c r="AD14" s="562"/>
      <c r="AE14" s="562"/>
      <c r="AF14" s="562"/>
      <c r="AG14" s="563"/>
      <c r="AH14" s="561">
        <v>24.1</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145</v>
      </c>
      <c r="CE14" s="472"/>
      <c r="CF14" s="472"/>
      <c r="CG14" s="472"/>
      <c r="CH14" s="472"/>
      <c r="CI14" s="472"/>
      <c r="CJ14" s="472"/>
      <c r="CK14" s="472"/>
      <c r="CL14" s="472"/>
      <c r="CM14" s="472"/>
      <c r="CN14" s="472"/>
      <c r="CO14" s="472"/>
      <c r="CP14" s="472"/>
      <c r="CQ14" s="472"/>
      <c r="CR14" s="472"/>
      <c r="CS14" s="473"/>
      <c r="CT14" s="572" t="s">
        <v>137</v>
      </c>
      <c r="CU14" s="573"/>
      <c r="CV14" s="573"/>
      <c r="CW14" s="573"/>
      <c r="CX14" s="573"/>
      <c r="CY14" s="573"/>
      <c r="CZ14" s="573"/>
      <c r="DA14" s="574"/>
      <c r="DB14" s="572" t="s">
        <v>137</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146</v>
      </c>
      <c r="N15" s="566"/>
      <c r="O15" s="566"/>
      <c r="P15" s="566"/>
      <c r="Q15" s="567"/>
      <c r="R15" s="568">
        <v>7201</v>
      </c>
      <c r="S15" s="569"/>
      <c r="T15" s="569"/>
      <c r="U15" s="569"/>
      <c r="V15" s="570"/>
      <c r="W15" s="556" t="s">
        <v>147</v>
      </c>
      <c r="X15" s="478"/>
      <c r="Y15" s="478"/>
      <c r="Z15" s="478"/>
      <c r="AA15" s="478"/>
      <c r="AB15" s="479"/>
      <c r="AC15" s="441">
        <v>495</v>
      </c>
      <c r="AD15" s="442"/>
      <c r="AE15" s="442"/>
      <c r="AF15" s="442"/>
      <c r="AG15" s="443"/>
      <c r="AH15" s="441">
        <v>607</v>
      </c>
      <c r="AI15" s="442"/>
      <c r="AJ15" s="442"/>
      <c r="AK15" s="442"/>
      <c r="AL15" s="444"/>
      <c r="AM15" s="534"/>
      <c r="AN15" s="439"/>
      <c r="AO15" s="439"/>
      <c r="AP15" s="439"/>
      <c r="AQ15" s="439"/>
      <c r="AR15" s="439"/>
      <c r="AS15" s="439"/>
      <c r="AT15" s="440"/>
      <c r="AU15" s="522"/>
      <c r="AV15" s="523"/>
      <c r="AW15" s="523"/>
      <c r="AX15" s="523"/>
      <c r="AY15" s="457" t="s">
        <v>148</v>
      </c>
      <c r="AZ15" s="458"/>
      <c r="BA15" s="458"/>
      <c r="BB15" s="458"/>
      <c r="BC15" s="458"/>
      <c r="BD15" s="458"/>
      <c r="BE15" s="458"/>
      <c r="BF15" s="458"/>
      <c r="BG15" s="458"/>
      <c r="BH15" s="458"/>
      <c r="BI15" s="458"/>
      <c r="BJ15" s="458"/>
      <c r="BK15" s="458"/>
      <c r="BL15" s="458"/>
      <c r="BM15" s="459"/>
      <c r="BN15" s="460">
        <v>572109</v>
      </c>
      <c r="BO15" s="461"/>
      <c r="BP15" s="461"/>
      <c r="BQ15" s="461"/>
      <c r="BR15" s="461"/>
      <c r="BS15" s="461"/>
      <c r="BT15" s="461"/>
      <c r="BU15" s="462"/>
      <c r="BV15" s="460">
        <v>559740</v>
      </c>
      <c r="BW15" s="461"/>
      <c r="BX15" s="461"/>
      <c r="BY15" s="461"/>
      <c r="BZ15" s="461"/>
      <c r="CA15" s="461"/>
      <c r="CB15" s="461"/>
      <c r="CC15" s="462"/>
      <c r="CD15" s="575" t="s">
        <v>149</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150</v>
      </c>
      <c r="M16" s="559"/>
      <c r="N16" s="559"/>
      <c r="O16" s="559"/>
      <c r="P16" s="559"/>
      <c r="Q16" s="560"/>
      <c r="R16" s="553" t="s">
        <v>151</v>
      </c>
      <c r="S16" s="554"/>
      <c r="T16" s="554"/>
      <c r="U16" s="554"/>
      <c r="V16" s="555"/>
      <c r="W16" s="571"/>
      <c r="X16" s="481"/>
      <c r="Y16" s="481"/>
      <c r="Z16" s="481"/>
      <c r="AA16" s="481"/>
      <c r="AB16" s="482"/>
      <c r="AC16" s="561">
        <v>14.1</v>
      </c>
      <c r="AD16" s="562"/>
      <c r="AE16" s="562"/>
      <c r="AF16" s="562"/>
      <c r="AG16" s="563"/>
      <c r="AH16" s="561">
        <v>16.399999999999999</v>
      </c>
      <c r="AI16" s="562"/>
      <c r="AJ16" s="562"/>
      <c r="AK16" s="562"/>
      <c r="AL16" s="564"/>
      <c r="AM16" s="534"/>
      <c r="AN16" s="439"/>
      <c r="AO16" s="439"/>
      <c r="AP16" s="439"/>
      <c r="AQ16" s="439"/>
      <c r="AR16" s="439"/>
      <c r="AS16" s="439"/>
      <c r="AT16" s="440"/>
      <c r="AU16" s="522"/>
      <c r="AV16" s="523"/>
      <c r="AW16" s="523"/>
      <c r="AX16" s="523"/>
      <c r="AY16" s="445" t="s">
        <v>152</v>
      </c>
      <c r="AZ16" s="446"/>
      <c r="BA16" s="446"/>
      <c r="BB16" s="446"/>
      <c r="BC16" s="446"/>
      <c r="BD16" s="446"/>
      <c r="BE16" s="446"/>
      <c r="BF16" s="446"/>
      <c r="BG16" s="446"/>
      <c r="BH16" s="446"/>
      <c r="BI16" s="446"/>
      <c r="BJ16" s="446"/>
      <c r="BK16" s="446"/>
      <c r="BL16" s="446"/>
      <c r="BM16" s="447"/>
      <c r="BN16" s="465">
        <v>3466587</v>
      </c>
      <c r="BO16" s="466"/>
      <c r="BP16" s="466"/>
      <c r="BQ16" s="466"/>
      <c r="BR16" s="466"/>
      <c r="BS16" s="466"/>
      <c r="BT16" s="466"/>
      <c r="BU16" s="467"/>
      <c r="BV16" s="465">
        <v>3433090</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153</v>
      </c>
      <c r="N17" s="551"/>
      <c r="O17" s="551"/>
      <c r="P17" s="551"/>
      <c r="Q17" s="552"/>
      <c r="R17" s="553" t="s">
        <v>154</v>
      </c>
      <c r="S17" s="554"/>
      <c r="T17" s="554"/>
      <c r="U17" s="554"/>
      <c r="V17" s="555"/>
      <c r="W17" s="556" t="s">
        <v>155</v>
      </c>
      <c r="X17" s="478"/>
      <c r="Y17" s="478"/>
      <c r="Z17" s="478"/>
      <c r="AA17" s="478"/>
      <c r="AB17" s="479"/>
      <c r="AC17" s="441">
        <v>2247</v>
      </c>
      <c r="AD17" s="442"/>
      <c r="AE17" s="442"/>
      <c r="AF17" s="442"/>
      <c r="AG17" s="443"/>
      <c r="AH17" s="441">
        <v>2204</v>
      </c>
      <c r="AI17" s="442"/>
      <c r="AJ17" s="442"/>
      <c r="AK17" s="442"/>
      <c r="AL17" s="444"/>
      <c r="AM17" s="534"/>
      <c r="AN17" s="439"/>
      <c r="AO17" s="439"/>
      <c r="AP17" s="439"/>
      <c r="AQ17" s="439"/>
      <c r="AR17" s="439"/>
      <c r="AS17" s="439"/>
      <c r="AT17" s="440"/>
      <c r="AU17" s="522"/>
      <c r="AV17" s="523"/>
      <c r="AW17" s="523"/>
      <c r="AX17" s="523"/>
      <c r="AY17" s="445" t="s">
        <v>156</v>
      </c>
      <c r="AZ17" s="446"/>
      <c r="BA17" s="446"/>
      <c r="BB17" s="446"/>
      <c r="BC17" s="446"/>
      <c r="BD17" s="446"/>
      <c r="BE17" s="446"/>
      <c r="BF17" s="446"/>
      <c r="BG17" s="446"/>
      <c r="BH17" s="446"/>
      <c r="BI17" s="446"/>
      <c r="BJ17" s="446"/>
      <c r="BK17" s="446"/>
      <c r="BL17" s="446"/>
      <c r="BM17" s="447"/>
      <c r="BN17" s="465">
        <v>715407</v>
      </c>
      <c r="BO17" s="466"/>
      <c r="BP17" s="466"/>
      <c r="BQ17" s="466"/>
      <c r="BR17" s="466"/>
      <c r="BS17" s="466"/>
      <c r="BT17" s="466"/>
      <c r="BU17" s="467"/>
      <c r="BV17" s="465">
        <v>694288</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157</v>
      </c>
      <c r="C18" s="528"/>
      <c r="D18" s="528"/>
      <c r="E18" s="529"/>
      <c r="F18" s="529"/>
      <c r="G18" s="529"/>
      <c r="H18" s="529"/>
      <c r="I18" s="529"/>
      <c r="J18" s="529"/>
      <c r="K18" s="529"/>
      <c r="L18" s="530">
        <v>56.82</v>
      </c>
      <c r="M18" s="530"/>
      <c r="N18" s="530"/>
      <c r="O18" s="530"/>
      <c r="P18" s="530"/>
      <c r="Q18" s="530"/>
      <c r="R18" s="531"/>
      <c r="S18" s="531"/>
      <c r="T18" s="531"/>
      <c r="U18" s="531"/>
      <c r="V18" s="532"/>
      <c r="W18" s="546"/>
      <c r="X18" s="547"/>
      <c r="Y18" s="547"/>
      <c r="Z18" s="547"/>
      <c r="AA18" s="547"/>
      <c r="AB18" s="557"/>
      <c r="AC18" s="429">
        <v>64.099999999999994</v>
      </c>
      <c r="AD18" s="430"/>
      <c r="AE18" s="430"/>
      <c r="AF18" s="430"/>
      <c r="AG18" s="533"/>
      <c r="AH18" s="429">
        <v>59.5</v>
      </c>
      <c r="AI18" s="430"/>
      <c r="AJ18" s="430"/>
      <c r="AK18" s="430"/>
      <c r="AL18" s="431"/>
      <c r="AM18" s="534"/>
      <c r="AN18" s="439"/>
      <c r="AO18" s="439"/>
      <c r="AP18" s="439"/>
      <c r="AQ18" s="439"/>
      <c r="AR18" s="439"/>
      <c r="AS18" s="439"/>
      <c r="AT18" s="440"/>
      <c r="AU18" s="522"/>
      <c r="AV18" s="523"/>
      <c r="AW18" s="523"/>
      <c r="AX18" s="523"/>
      <c r="AY18" s="445" t="s">
        <v>158</v>
      </c>
      <c r="AZ18" s="446"/>
      <c r="BA18" s="446"/>
      <c r="BB18" s="446"/>
      <c r="BC18" s="446"/>
      <c r="BD18" s="446"/>
      <c r="BE18" s="446"/>
      <c r="BF18" s="446"/>
      <c r="BG18" s="446"/>
      <c r="BH18" s="446"/>
      <c r="BI18" s="446"/>
      <c r="BJ18" s="446"/>
      <c r="BK18" s="446"/>
      <c r="BL18" s="446"/>
      <c r="BM18" s="447"/>
      <c r="BN18" s="465">
        <v>3273661</v>
      </c>
      <c r="BO18" s="466"/>
      <c r="BP18" s="466"/>
      <c r="BQ18" s="466"/>
      <c r="BR18" s="466"/>
      <c r="BS18" s="466"/>
      <c r="BT18" s="466"/>
      <c r="BU18" s="467"/>
      <c r="BV18" s="465">
        <v>3222132</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159</v>
      </c>
      <c r="C19" s="528"/>
      <c r="D19" s="528"/>
      <c r="E19" s="529"/>
      <c r="F19" s="529"/>
      <c r="G19" s="529"/>
      <c r="H19" s="529"/>
      <c r="I19" s="529"/>
      <c r="J19" s="529"/>
      <c r="K19" s="529"/>
      <c r="L19" s="535">
        <v>127</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160</v>
      </c>
      <c r="AZ19" s="446"/>
      <c r="BA19" s="446"/>
      <c r="BB19" s="446"/>
      <c r="BC19" s="446"/>
      <c r="BD19" s="446"/>
      <c r="BE19" s="446"/>
      <c r="BF19" s="446"/>
      <c r="BG19" s="446"/>
      <c r="BH19" s="446"/>
      <c r="BI19" s="446"/>
      <c r="BJ19" s="446"/>
      <c r="BK19" s="446"/>
      <c r="BL19" s="446"/>
      <c r="BM19" s="447"/>
      <c r="BN19" s="465">
        <v>4495504</v>
      </c>
      <c r="BO19" s="466"/>
      <c r="BP19" s="466"/>
      <c r="BQ19" s="466"/>
      <c r="BR19" s="466"/>
      <c r="BS19" s="466"/>
      <c r="BT19" s="466"/>
      <c r="BU19" s="467"/>
      <c r="BV19" s="465">
        <v>4124092</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161</v>
      </c>
      <c r="C20" s="528"/>
      <c r="D20" s="528"/>
      <c r="E20" s="529"/>
      <c r="F20" s="529"/>
      <c r="G20" s="529"/>
      <c r="H20" s="529"/>
      <c r="I20" s="529"/>
      <c r="J20" s="529"/>
      <c r="K20" s="529"/>
      <c r="L20" s="535">
        <v>3363</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162</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163</v>
      </c>
      <c r="C22" s="495"/>
      <c r="D22" s="496"/>
      <c r="E22" s="503" t="s">
        <v>1</v>
      </c>
      <c r="F22" s="478"/>
      <c r="G22" s="478"/>
      <c r="H22" s="478"/>
      <c r="I22" s="478"/>
      <c r="J22" s="478"/>
      <c r="K22" s="479"/>
      <c r="L22" s="503" t="s">
        <v>164</v>
      </c>
      <c r="M22" s="478"/>
      <c r="N22" s="478"/>
      <c r="O22" s="478"/>
      <c r="P22" s="479"/>
      <c r="Q22" s="488" t="s">
        <v>165</v>
      </c>
      <c r="R22" s="489"/>
      <c r="S22" s="489"/>
      <c r="T22" s="489"/>
      <c r="U22" s="489"/>
      <c r="V22" s="504"/>
      <c r="W22" s="506" t="s">
        <v>166</v>
      </c>
      <c r="X22" s="495"/>
      <c r="Y22" s="496"/>
      <c r="Z22" s="503" t="s">
        <v>1</v>
      </c>
      <c r="AA22" s="478"/>
      <c r="AB22" s="478"/>
      <c r="AC22" s="478"/>
      <c r="AD22" s="478"/>
      <c r="AE22" s="478"/>
      <c r="AF22" s="478"/>
      <c r="AG22" s="479"/>
      <c r="AH22" s="477" t="s">
        <v>167</v>
      </c>
      <c r="AI22" s="478"/>
      <c r="AJ22" s="478"/>
      <c r="AK22" s="478"/>
      <c r="AL22" s="479"/>
      <c r="AM22" s="477" t="s">
        <v>168</v>
      </c>
      <c r="AN22" s="483"/>
      <c r="AO22" s="483"/>
      <c r="AP22" s="483"/>
      <c r="AQ22" s="483"/>
      <c r="AR22" s="484"/>
      <c r="AS22" s="488" t="s">
        <v>165</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169</v>
      </c>
      <c r="AZ23" s="458"/>
      <c r="BA23" s="458"/>
      <c r="BB23" s="458"/>
      <c r="BC23" s="458"/>
      <c r="BD23" s="458"/>
      <c r="BE23" s="458"/>
      <c r="BF23" s="458"/>
      <c r="BG23" s="458"/>
      <c r="BH23" s="458"/>
      <c r="BI23" s="458"/>
      <c r="BJ23" s="458"/>
      <c r="BK23" s="458"/>
      <c r="BL23" s="458"/>
      <c r="BM23" s="459"/>
      <c r="BN23" s="465">
        <v>6655534</v>
      </c>
      <c r="BO23" s="466"/>
      <c r="BP23" s="466"/>
      <c r="BQ23" s="466"/>
      <c r="BR23" s="466"/>
      <c r="BS23" s="466"/>
      <c r="BT23" s="466"/>
      <c r="BU23" s="467"/>
      <c r="BV23" s="465">
        <v>6538761</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170</v>
      </c>
      <c r="F24" s="439"/>
      <c r="G24" s="439"/>
      <c r="H24" s="439"/>
      <c r="I24" s="439"/>
      <c r="J24" s="439"/>
      <c r="K24" s="440"/>
      <c r="L24" s="441">
        <v>1</v>
      </c>
      <c r="M24" s="442"/>
      <c r="N24" s="442"/>
      <c r="O24" s="442"/>
      <c r="P24" s="443"/>
      <c r="Q24" s="441">
        <v>6849</v>
      </c>
      <c r="R24" s="442"/>
      <c r="S24" s="442"/>
      <c r="T24" s="442"/>
      <c r="U24" s="442"/>
      <c r="V24" s="443"/>
      <c r="W24" s="507"/>
      <c r="X24" s="498"/>
      <c r="Y24" s="499"/>
      <c r="Z24" s="438" t="s">
        <v>171</v>
      </c>
      <c r="AA24" s="439"/>
      <c r="AB24" s="439"/>
      <c r="AC24" s="439"/>
      <c r="AD24" s="439"/>
      <c r="AE24" s="439"/>
      <c r="AF24" s="439"/>
      <c r="AG24" s="440"/>
      <c r="AH24" s="441">
        <v>128</v>
      </c>
      <c r="AI24" s="442"/>
      <c r="AJ24" s="442"/>
      <c r="AK24" s="442"/>
      <c r="AL24" s="443"/>
      <c r="AM24" s="441">
        <v>383872</v>
      </c>
      <c r="AN24" s="442"/>
      <c r="AO24" s="442"/>
      <c r="AP24" s="442"/>
      <c r="AQ24" s="442"/>
      <c r="AR24" s="443"/>
      <c r="AS24" s="441">
        <v>2999</v>
      </c>
      <c r="AT24" s="442"/>
      <c r="AU24" s="442"/>
      <c r="AV24" s="442"/>
      <c r="AW24" s="442"/>
      <c r="AX24" s="444"/>
      <c r="AY24" s="432" t="s">
        <v>172</v>
      </c>
      <c r="AZ24" s="433"/>
      <c r="BA24" s="433"/>
      <c r="BB24" s="433"/>
      <c r="BC24" s="433"/>
      <c r="BD24" s="433"/>
      <c r="BE24" s="433"/>
      <c r="BF24" s="433"/>
      <c r="BG24" s="433"/>
      <c r="BH24" s="433"/>
      <c r="BI24" s="433"/>
      <c r="BJ24" s="433"/>
      <c r="BK24" s="433"/>
      <c r="BL24" s="433"/>
      <c r="BM24" s="434"/>
      <c r="BN24" s="465">
        <v>6142464</v>
      </c>
      <c r="BO24" s="466"/>
      <c r="BP24" s="466"/>
      <c r="BQ24" s="466"/>
      <c r="BR24" s="466"/>
      <c r="BS24" s="466"/>
      <c r="BT24" s="466"/>
      <c r="BU24" s="467"/>
      <c r="BV24" s="465">
        <v>5968560</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173</v>
      </c>
      <c r="F25" s="439"/>
      <c r="G25" s="439"/>
      <c r="H25" s="439"/>
      <c r="I25" s="439"/>
      <c r="J25" s="439"/>
      <c r="K25" s="440"/>
      <c r="L25" s="441">
        <v>1</v>
      </c>
      <c r="M25" s="442"/>
      <c r="N25" s="442"/>
      <c r="O25" s="442"/>
      <c r="P25" s="443"/>
      <c r="Q25" s="441">
        <v>5400</v>
      </c>
      <c r="R25" s="442"/>
      <c r="S25" s="442"/>
      <c r="T25" s="442"/>
      <c r="U25" s="442"/>
      <c r="V25" s="443"/>
      <c r="W25" s="507"/>
      <c r="X25" s="498"/>
      <c r="Y25" s="499"/>
      <c r="Z25" s="438" t="s">
        <v>174</v>
      </c>
      <c r="AA25" s="439"/>
      <c r="AB25" s="439"/>
      <c r="AC25" s="439"/>
      <c r="AD25" s="439"/>
      <c r="AE25" s="439"/>
      <c r="AF25" s="439"/>
      <c r="AG25" s="440"/>
      <c r="AH25" s="441" t="s">
        <v>137</v>
      </c>
      <c r="AI25" s="442"/>
      <c r="AJ25" s="442"/>
      <c r="AK25" s="442"/>
      <c r="AL25" s="443"/>
      <c r="AM25" s="441" t="s">
        <v>137</v>
      </c>
      <c r="AN25" s="442"/>
      <c r="AO25" s="442"/>
      <c r="AP25" s="442"/>
      <c r="AQ25" s="442"/>
      <c r="AR25" s="443"/>
      <c r="AS25" s="441" t="s">
        <v>175</v>
      </c>
      <c r="AT25" s="442"/>
      <c r="AU25" s="442"/>
      <c r="AV25" s="442"/>
      <c r="AW25" s="442"/>
      <c r="AX25" s="444"/>
      <c r="AY25" s="457" t="s">
        <v>176</v>
      </c>
      <c r="AZ25" s="458"/>
      <c r="BA25" s="458"/>
      <c r="BB25" s="458"/>
      <c r="BC25" s="458"/>
      <c r="BD25" s="458"/>
      <c r="BE25" s="458"/>
      <c r="BF25" s="458"/>
      <c r="BG25" s="458"/>
      <c r="BH25" s="458"/>
      <c r="BI25" s="458"/>
      <c r="BJ25" s="458"/>
      <c r="BK25" s="458"/>
      <c r="BL25" s="458"/>
      <c r="BM25" s="459"/>
      <c r="BN25" s="460">
        <v>18524</v>
      </c>
      <c r="BO25" s="461"/>
      <c r="BP25" s="461"/>
      <c r="BQ25" s="461"/>
      <c r="BR25" s="461"/>
      <c r="BS25" s="461"/>
      <c r="BT25" s="461"/>
      <c r="BU25" s="462"/>
      <c r="BV25" s="460">
        <v>21913</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177</v>
      </c>
      <c r="F26" s="439"/>
      <c r="G26" s="439"/>
      <c r="H26" s="439"/>
      <c r="I26" s="439"/>
      <c r="J26" s="439"/>
      <c r="K26" s="440"/>
      <c r="L26" s="441">
        <v>1</v>
      </c>
      <c r="M26" s="442"/>
      <c r="N26" s="442"/>
      <c r="O26" s="442"/>
      <c r="P26" s="443"/>
      <c r="Q26" s="441">
        <v>5103</v>
      </c>
      <c r="R26" s="442"/>
      <c r="S26" s="442"/>
      <c r="T26" s="442"/>
      <c r="U26" s="442"/>
      <c r="V26" s="443"/>
      <c r="W26" s="507"/>
      <c r="X26" s="498"/>
      <c r="Y26" s="499"/>
      <c r="Z26" s="438" t="s">
        <v>178</v>
      </c>
      <c r="AA26" s="520"/>
      <c r="AB26" s="520"/>
      <c r="AC26" s="520"/>
      <c r="AD26" s="520"/>
      <c r="AE26" s="520"/>
      <c r="AF26" s="520"/>
      <c r="AG26" s="521"/>
      <c r="AH26" s="441" t="s">
        <v>129</v>
      </c>
      <c r="AI26" s="442"/>
      <c r="AJ26" s="442"/>
      <c r="AK26" s="442"/>
      <c r="AL26" s="443"/>
      <c r="AM26" s="441" t="s">
        <v>175</v>
      </c>
      <c r="AN26" s="442"/>
      <c r="AO26" s="442"/>
      <c r="AP26" s="442"/>
      <c r="AQ26" s="442"/>
      <c r="AR26" s="443"/>
      <c r="AS26" s="441" t="s">
        <v>179</v>
      </c>
      <c r="AT26" s="442"/>
      <c r="AU26" s="442"/>
      <c r="AV26" s="442"/>
      <c r="AW26" s="442"/>
      <c r="AX26" s="444"/>
      <c r="AY26" s="474" t="s">
        <v>180</v>
      </c>
      <c r="AZ26" s="475"/>
      <c r="BA26" s="475"/>
      <c r="BB26" s="475"/>
      <c r="BC26" s="475"/>
      <c r="BD26" s="475"/>
      <c r="BE26" s="475"/>
      <c r="BF26" s="475"/>
      <c r="BG26" s="475"/>
      <c r="BH26" s="475"/>
      <c r="BI26" s="475"/>
      <c r="BJ26" s="475"/>
      <c r="BK26" s="475"/>
      <c r="BL26" s="475"/>
      <c r="BM26" s="476"/>
      <c r="BN26" s="465" t="s">
        <v>175</v>
      </c>
      <c r="BO26" s="466"/>
      <c r="BP26" s="466"/>
      <c r="BQ26" s="466"/>
      <c r="BR26" s="466"/>
      <c r="BS26" s="466"/>
      <c r="BT26" s="466"/>
      <c r="BU26" s="467"/>
      <c r="BV26" s="465" t="s">
        <v>175</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181</v>
      </c>
      <c r="F27" s="439"/>
      <c r="G27" s="439"/>
      <c r="H27" s="439"/>
      <c r="I27" s="439"/>
      <c r="J27" s="439"/>
      <c r="K27" s="440"/>
      <c r="L27" s="441">
        <v>1</v>
      </c>
      <c r="M27" s="442"/>
      <c r="N27" s="442"/>
      <c r="O27" s="442"/>
      <c r="P27" s="443"/>
      <c r="Q27" s="441">
        <v>3040</v>
      </c>
      <c r="R27" s="442"/>
      <c r="S27" s="442"/>
      <c r="T27" s="442"/>
      <c r="U27" s="442"/>
      <c r="V27" s="443"/>
      <c r="W27" s="507"/>
      <c r="X27" s="498"/>
      <c r="Y27" s="499"/>
      <c r="Z27" s="438" t="s">
        <v>182</v>
      </c>
      <c r="AA27" s="439"/>
      <c r="AB27" s="439"/>
      <c r="AC27" s="439"/>
      <c r="AD27" s="439"/>
      <c r="AE27" s="439"/>
      <c r="AF27" s="439"/>
      <c r="AG27" s="440"/>
      <c r="AH27" s="441">
        <v>11</v>
      </c>
      <c r="AI27" s="442"/>
      <c r="AJ27" s="442"/>
      <c r="AK27" s="442"/>
      <c r="AL27" s="443"/>
      <c r="AM27" s="441">
        <v>33089</v>
      </c>
      <c r="AN27" s="442"/>
      <c r="AO27" s="442"/>
      <c r="AP27" s="442"/>
      <c r="AQ27" s="442"/>
      <c r="AR27" s="443"/>
      <c r="AS27" s="441">
        <v>3008</v>
      </c>
      <c r="AT27" s="442"/>
      <c r="AU27" s="442"/>
      <c r="AV27" s="442"/>
      <c r="AW27" s="442"/>
      <c r="AX27" s="444"/>
      <c r="AY27" s="471" t="s">
        <v>183</v>
      </c>
      <c r="AZ27" s="472"/>
      <c r="BA27" s="472"/>
      <c r="BB27" s="472"/>
      <c r="BC27" s="472"/>
      <c r="BD27" s="472"/>
      <c r="BE27" s="472"/>
      <c r="BF27" s="472"/>
      <c r="BG27" s="472"/>
      <c r="BH27" s="472"/>
      <c r="BI27" s="472"/>
      <c r="BJ27" s="472"/>
      <c r="BK27" s="472"/>
      <c r="BL27" s="472"/>
      <c r="BM27" s="473"/>
      <c r="BN27" s="468">
        <v>37</v>
      </c>
      <c r="BO27" s="469"/>
      <c r="BP27" s="469"/>
      <c r="BQ27" s="469"/>
      <c r="BR27" s="469"/>
      <c r="BS27" s="469"/>
      <c r="BT27" s="469"/>
      <c r="BU27" s="470"/>
      <c r="BV27" s="468">
        <v>37</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184</v>
      </c>
      <c r="F28" s="439"/>
      <c r="G28" s="439"/>
      <c r="H28" s="439"/>
      <c r="I28" s="439"/>
      <c r="J28" s="439"/>
      <c r="K28" s="440"/>
      <c r="L28" s="441">
        <v>1</v>
      </c>
      <c r="M28" s="442"/>
      <c r="N28" s="442"/>
      <c r="O28" s="442"/>
      <c r="P28" s="443"/>
      <c r="Q28" s="441">
        <v>2510</v>
      </c>
      <c r="R28" s="442"/>
      <c r="S28" s="442"/>
      <c r="T28" s="442"/>
      <c r="U28" s="442"/>
      <c r="V28" s="443"/>
      <c r="W28" s="507"/>
      <c r="X28" s="498"/>
      <c r="Y28" s="499"/>
      <c r="Z28" s="438" t="s">
        <v>185</v>
      </c>
      <c r="AA28" s="439"/>
      <c r="AB28" s="439"/>
      <c r="AC28" s="439"/>
      <c r="AD28" s="439"/>
      <c r="AE28" s="439"/>
      <c r="AF28" s="439"/>
      <c r="AG28" s="440"/>
      <c r="AH28" s="441" t="s">
        <v>175</v>
      </c>
      <c r="AI28" s="442"/>
      <c r="AJ28" s="442"/>
      <c r="AK28" s="442"/>
      <c r="AL28" s="443"/>
      <c r="AM28" s="441" t="s">
        <v>137</v>
      </c>
      <c r="AN28" s="442"/>
      <c r="AO28" s="442"/>
      <c r="AP28" s="442"/>
      <c r="AQ28" s="442"/>
      <c r="AR28" s="443"/>
      <c r="AS28" s="441" t="s">
        <v>137</v>
      </c>
      <c r="AT28" s="442"/>
      <c r="AU28" s="442"/>
      <c r="AV28" s="442"/>
      <c r="AW28" s="442"/>
      <c r="AX28" s="444"/>
      <c r="AY28" s="448" t="s">
        <v>186</v>
      </c>
      <c r="AZ28" s="449"/>
      <c r="BA28" s="449"/>
      <c r="BB28" s="450"/>
      <c r="BC28" s="457" t="s">
        <v>47</v>
      </c>
      <c r="BD28" s="458"/>
      <c r="BE28" s="458"/>
      <c r="BF28" s="458"/>
      <c r="BG28" s="458"/>
      <c r="BH28" s="458"/>
      <c r="BI28" s="458"/>
      <c r="BJ28" s="458"/>
      <c r="BK28" s="458"/>
      <c r="BL28" s="458"/>
      <c r="BM28" s="459"/>
      <c r="BN28" s="460">
        <v>1527416</v>
      </c>
      <c r="BO28" s="461"/>
      <c r="BP28" s="461"/>
      <c r="BQ28" s="461"/>
      <c r="BR28" s="461"/>
      <c r="BS28" s="461"/>
      <c r="BT28" s="461"/>
      <c r="BU28" s="462"/>
      <c r="BV28" s="460">
        <v>1698069</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187</v>
      </c>
      <c r="F29" s="439"/>
      <c r="G29" s="439"/>
      <c r="H29" s="439"/>
      <c r="I29" s="439"/>
      <c r="J29" s="439"/>
      <c r="K29" s="440"/>
      <c r="L29" s="441">
        <v>10</v>
      </c>
      <c r="M29" s="442"/>
      <c r="N29" s="442"/>
      <c r="O29" s="442"/>
      <c r="P29" s="443"/>
      <c r="Q29" s="441">
        <v>2288</v>
      </c>
      <c r="R29" s="442"/>
      <c r="S29" s="442"/>
      <c r="T29" s="442"/>
      <c r="U29" s="442"/>
      <c r="V29" s="443"/>
      <c r="W29" s="508"/>
      <c r="X29" s="509"/>
      <c r="Y29" s="510"/>
      <c r="Z29" s="438" t="s">
        <v>188</v>
      </c>
      <c r="AA29" s="439"/>
      <c r="AB29" s="439"/>
      <c r="AC29" s="439"/>
      <c r="AD29" s="439"/>
      <c r="AE29" s="439"/>
      <c r="AF29" s="439"/>
      <c r="AG29" s="440"/>
      <c r="AH29" s="441">
        <v>139</v>
      </c>
      <c r="AI29" s="442"/>
      <c r="AJ29" s="442"/>
      <c r="AK29" s="442"/>
      <c r="AL29" s="443"/>
      <c r="AM29" s="441">
        <v>416961</v>
      </c>
      <c r="AN29" s="442"/>
      <c r="AO29" s="442"/>
      <c r="AP29" s="442"/>
      <c r="AQ29" s="442"/>
      <c r="AR29" s="443"/>
      <c r="AS29" s="441">
        <v>3000</v>
      </c>
      <c r="AT29" s="442"/>
      <c r="AU29" s="442"/>
      <c r="AV29" s="442"/>
      <c r="AW29" s="442"/>
      <c r="AX29" s="444"/>
      <c r="AY29" s="451"/>
      <c r="AZ29" s="452"/>
      <c r="BA29" s="452"/>
      <c r="BB29" s="453"/>
      <c r="BC29" s="445" t="s">
        <v>189</v>
      </c>
      <c r="BD29" s="446"/>
      <c r="BE29" s="446"/>
      <c r="BF29" s="446"/>
      <c r="BG29" s="446"/>
      <c r="BH29" s="446"/>
      <c r="BI29" s="446"/>
      <c r="BJ29" s="446"/>
      <c r="BK29" s="446"/>
      <c r="BL29" s="446"/>
      <c r="BM29" s="447"/>
      <c r="BN29" s="465">
        <v>733741</v>
      </c>
      <c r="BO29" s="466"/>
      <c r="BP29" s="466"/>
      <c r="BQ29" s="466"/>
      <c r="BR29" s="466"/>
      <c r="BS29" s="466"/>
      <c r="BT29" s="466"/>
      <c r="BU29" s="467"/>
      <c r="BV29" s="465">
        <v>733087</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190</v>
      </c>
      <c r="X30" s="518"/>
      <c r="Y30" s="518"/>
      <c r="Z30" s="518"/>
      <c r="AA30" s="518"/>
      <c r="AB30" s="518"/>
      <c r="AC30" s="518"/>
      <c r="AD30" s="518"/>
      <c r="AE30" s="518"/>
      <c r="AF30" s="518"/>
      <c r="AG30" s="519"/>
      <c r="AH30" s="429">
        <v>94.3</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49</v>
      </c>
      <c r="BD30" s="433"/>
      <c r="BE30" s="433"/>
      <c r="BF30" s="433"/>
      <c r="BG30" s="433"/>
      <c r="BH30" s="433"/>
      <c r="BI30" s="433"/>
      <c r="BJ30" s="433"/>
      <c r="BK30" s="433"/>
      <c r="BL30" s="433"/>
      <c r="BM30" s="434"/>
      <c r="BN30" s="468">
        <v>866616</v>
      </c>
      <c r="BO30" s="469"/>
      <c r="BP30" s="469"/>
      <c r="BQ30" s="469"/>
      <c r="BR30" s="469"/>
      <c r="BS30" s="469"/>
      <c r="BT30" s="469"/>
      <c r="BU30" s="470"/>
      <c r="BV30" s="468">
        <v>926728</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191</v>
      </c>
      <c r="D32" s="213"/>
      <c r="E32" s="213"/>
      <c r="F32" s="210"/>
      <c r="G32" s="210"/>
      <c r="H32" s="210"/>
      <c r="I32" s="210"/>
      <c r="J32" s="210"/>
      <c r="K32" s="210"/>
      <c r="L32" s="210"/>
      <c r="M32" s="210"/>
      <c r="N32" s="210"/>
      <c r="O32" s="210"/>
      <c r="P32" s="210"/>
      <c r="Q32" s="210"/>
      <c r="R32" s="210"/>
      <c r="S32" s="210"/>
      <c r="T32" s="210"/>
      <c r="U32" s="210" t="s">
        <v>192</v>
      </c>
      <c r="V32" s="210"/>
      <c r="W32" s="210"/>
      <c r="X32" s="210"/>
      <c r="Y32" s="210"/>
      <c r="Z32" s="210"/>
      <c r="AA32" s="210"/>
      <c r="AB32" s="210"/>
      <c r="AC32" s="210"/>
      <c r="AD32" s="210"/>
      <c r="AE32" s="210"/>
      <c r="AF32" s="210"/>
      <c r="AG32" s="210"/>
      <c r="AH32" s="210"/>
      <c r="AI32" s="210"/>
      <c r="AJ32" s="210"/>
      <c r="AK32" s="210"/>
      <c r="AL32" s="210"/>
      <c r="AM32" s="214" t="s">
        <v>193</v>
      </c>
      <c r="AN32" s="210"/>
      <c r="AO32" s="210"/>
      <c r="AP32" s="210"/>
      <c r="AQ32" s="210"/>
      <c r="AR32" s="210"/>
      <c r="AS32" s="214"/>
      <c r="AT32" s="214"/>
      <c r="AU32" s="214"/>
      <c r="AV32" s="214"/>
      <c r="AW32" s="214"/>
      <c r="AX32" s="214"/>
      <c r="AY32" s="214"/>
      <c r="AZ32" s="214"/>
      <c r="BA32" s="214"/>
      <c r="BB32" s="210"/>
      <c r="BC32" s="214"/>
      <c r="BD32" s="210"/>
      <c r="BE32" s="214" t="s">
        <v>194</v>
      </c>
      <c r="BF32" s="210"/>
      <c r="BG32" s="210"/>
      <c r="BH32" s="210"/>
      <c r="BI32" s="210"/>
      <c r="BJ32" s="214"/>
      <c r="BK32" s="214"/>
      <c r="BL32" s="214"/>
      <c r="BM32" s="214"/>
      <c r="BN32" s="214"/>
      <c r="BO32" s="214"/>
      <c r="BP32" s="214"/>
      <c r="BQ32" s="214"/>
      <c r="BR32" s="210"/>
      <c r="BS32" s="210"/>
      <c r="BT32" s="210"/>
      <c r="BU32" s="210"/>
      <c r="BV32" s="210"/>
      <c r="BW32" s="210" t="s">
        <v>195</v>
      </c>
      <c r="BX32" s="210"/>
      <c r="BY32" s="210"/>
      <c r="BZ32" s="210"/>
      <c r="CA32" s="210"/>
      <c r="CB32" s="214"/>
      <c r="CC32" s="214"/>
      <c r="CD32" s="214"/>
      <c r="CE32" s="214"/>
      <c r="CF32" s="214"/>
      <c r="CG32" s="214"/>
      <c r="CH32" s="214"/>
      <c r="CI32" s="214"/>
      <c r="CJ32" s="214"/>
      <c r="CK32" s="214"/>
      <c r="CL32" s="214"/>
      <c r="CM32" s="214"/>
      <c r="CN32" s="214"/>
      <c r="CO32" s="214" t="s">
        <v>196</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197</v>
      </c>
      <c r="D33" s="428"/>
      <c r="E33" s="427" t="s">
        <v>198</v>
      </c>
      <c r="F33" s="427"/>
      <c r="G33" s="427"/>
      <c r="H33" s="427"/>
      <c r="I33" s="427"/>
      <c r="J33" s="427"/>
      <c r="K33" s="427"/>
      <c r="L33" s="427"/>
      <c r="M33" s="427"/>
      <c r="N33" s="427"/>
      <c r="O33" s="427"/>
      <c r="P33" s="427"/>
      <c r="Q33" s="427"/>
      <c r="R33" s="427"/>
      <c r="S33" s="427"/>
      <c r="T33" s="215"/>
      <c r="U33" s="428" t="s">
        <v>199</v>
      </c>
      <c r="V33" s="428"/>
      <c r="W33" s="427" t="s">
        <v>200</v>
      </c>
      <c r="X33" s="427"/>
      <c r="Y33" s="427"/>
      <c r="Z33" s="427"/>
      <c r="AA33" s="427"/>
      <c r="AB33" s="427"/>
      <c r="AC33" s="427"/>
      <c r="AD33" s="427"/>
      <c r="AE33" s="427"/>
      <c r="AF33" s="427"/>
      <c r="AG33" s="427"/>
      <c r="AH33" s="427"/>
      <c r="AI33" s="427"/>
      <c r="AJ33" s="427"/>
      <c r="AK33" s="427"/>
      <c r="AL33" s="215"/>
      <c r="AM33" s="428" t="s">
        <v>197</v>
      </c>
      <c r="AN33" s="428"/>
      <c r="AO33" s="427" t="s">
        <v>201</v>
      </c>
      <c r="AP33" s="427"/>
      <c r="AQ33" s="427"/>
      <c r="AR33" s="427"/>
      <c r="AS33" s="427"/>
      <c r="AT33" s="427"/>
      <c r="AU33" s="427"/>
      <c r="AV33" s="427"/>
      <c r="AW33" s="427"/>
      <c r="AX33" s="427"/>
      <c r="AY33" s="427"/>
      <c r="AZ33" s="427"/>
      <c r="BA33" s="427"/>
      <c r="BB33" s="427"/>
      <c r="BC33" s="427"/>
      <c r="BD33" s="216"/>
      <c r="BE33" s="427" t="s">
        <v>202</v>
      </c>
      <c r="BF33" s="427"/>
      <c r="BG33" s="427" t="s">
        <v>203</v>
      </c>
      <c r="BH33" s="427"/>
      <c r="BI33" s="427"/>
      <c r="BJ33" s="427"/>
      <c r="BK33" s="427"/>
      <c r="BL33" s="427"/>
      <c r="BM33" s="427"/>
      <c r="BN33" s="427"/>
      <c r="BO33" s="427"/>
      <c r="BP33" s="427"/>
      <c r="BQ33" s="427"/>
      <c r="BR33" s="427"/>
      <c r="BS33" s="427"/>
      <c r="BT33" s="427"/>
      <c r="BU33" s="427"/>
      <c r="BV33" s="216"/>
      <c r="BW33" s="428" t="s">
        <v>202</v>
      </c>
      <c r="BX33" s="428"/>
      <c r="BY33" s="427" t="s">
        <v>204</v>
      </c>
      <c r="BZ33" s="427"/>
      <c r="CA33" s="427"/>
      <c r="CB33" s="427"/>
      <c r="CC33" s="427"/>
      <c r="CD33" s="427"/>
      <c r="CE33" s="427"/>
      <c r="CF33" s="427"/>
      <c r="CG33" s="427"/>
      <c r="CH33" s="427"/>
      <c r="CI33" s="427"/>
      <c r="CJ33" s="427"/>
      <c r="CK33" s="427"/>
      <c r="CL33" s="427"/>
      <c r="CM33" s="427"/>
      <c r="CN33" s="215"/>
      <c r="CO33" s="428" t="s">
        <v>197</v>
      </c>
      <c r="CP33" s="428"/>
      <c r="CQ33" s="427" t="s">
        <v>205</v>
      </c>
      <c r="CR33" s="427"/>
      <c r="CS33" s="427"/>
      <c r="CT33" s="427"/>
      <c r="CU33" s="427"/>
      <c r="CV33" s="427"/>
      <c r="CW33" s="427"/>
      <c r="CX33" s="427"/>
      <c r="CY33" s="427"/>
      <c r="CZ33" s="427"/>
      <c r="DA33" s="427"/>
      <c r="DB33" s="427"/>
      <c r="DC33" s="427"/>
      <c r="DD33" s="427"/>
      <c r="DE33" s="427"/>
      <c r="DF33" s="215"/>
      <c r="DG33" s="426" t="s">
        <v>206</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2</v>
      </c>
      <c r="V34" s="424"/>
      <c r="W34" s="423" t="str">
        <f>IF('各会計、関係団体の財政状況及び健全化判断比率'!B28="","",'各会計、関係団体の財政状況及び健全化判断比率'!B28)</f>
        <v>国民健康保険特別会計（国民健康保険事業）</v>
      </c>
      <c r="X34" s="423"/>
      <c r="Y34" s="423"/>
      <c r="Z34" s="423"/>
      <c r="AA34" s="423"/>
      <c r="AB34" s="423"/>
      <c r="AC34" s="423"/>
      <c r="AD34" s="423"/>
      <c r="AE34" s="423"/>
      <c r="AF34" s="423"/>
      <c r="AG34" s="423"/>
      <c r="AH34" s="423"/>
      <c r="AI34" s="423"/>
      <c r="AJ34" s="423"/>
      <c r="AK34" s="423"/>
      <c r="AL34" s="213"/>
      <c r="AM34" s="424" t="str">
        <f>IF(AO34="","",MAX(C34:D43,U34:V43)+1)</f>
        <v/>
      </c>
      <c r="AN34" s="424"/>
      <c r="AO34" s="423"/>
      <c r="AP34" s="423"/>
      <c r="AQ34" s="423"/>
      <c r="AR34" s="423"/>
      <c r="AS34" s="423"/>
      <c r="AT34" s="423"/>
      <c r="AU34" s="423"/>
      <c r="AV34" s="423"/>
      <c r="AW34" s="423"/>
      <c r="AX34" s="423"/>
      <c r="AY34" s="423"/>
      <c r="AZ34" s="423"/>
      <c r="BA34" s="423"/>
      <c r="BB34" s="423"/>
      <c r="BC34" s="423"/>
      <c r="BD34" s="213"/>
      <c r="BE34" s="424">
        <f>IF(BG34="","",MAX(C34:D43,U34:V43,AM34:AN43)+1)</f>
        <v>7</v>
      </c>
      <c r="BF34" s="424"/>
      <c r="BG34" s="423" t="str">
        <f>IF('各会計、関係団体の財政状況及び健全化判断比率'!B33="","",'各会計、関係団体の財政状況及び健全化判断比率'!B33)</f>
        <v>簡易水道事業特別会計</v>
      </c>
      <c r="BH34" s="423"/>
      <c r="BI34" s="423"/>
      <c r="BJ34" s="423"/>
      <c r="BK34" s="423"/>
      <c r="BL34" s="423"/>
      <c r="BM34" s="423"/>
      <c r="BN34" s="423"/>
      <c r="BO34" s="423"/>
      <c r="BP34" s="423"/>
      <c r="BQ34" s="423"/>
      <c r="BR34" s="423"/>
      <c r="BS34" s="423"/>
      <c r="BT34" s="423"/>
      <c r="BU34" s="423"/>
      <c r="BV34" s="213"/>
      <c r="BW34" s="424">
        <f>IF(BY34="","",MAX(C34:D43,U34:V43,AM34:AN43,BE34:BF43)+1)</f>
        <v>11</v>
      </c>
      <c r="BX34" s="424"/>
      <c r="BY34" s="423" t="str">
        <f>IF('各会計、関係団体の財政状況及び健全化判断比率'!B68="","",'各会計、関係団体の財政状況及び健全化判断比率'!B68)</f>
        <v>鹿児島県市町村総合事務組合</v>
      </c>
      <c r="BZ34" s="423"/>
      <c r="CA34" s="423"/>
      <c r="CB34" s="423"/>
      <c r="CC34" s="423"/>
      <c r="CD34" s="423"/>
      <c r="CE34" s="423"/>
      <c r="CF34" s="423"/>
      <c r="CG34" s="423"/>
      <c r="CH34" s="423"/>
      <c r="CI34" s="423"/>
      <c r="CJ34" s="423"/>
      <c r="CK34" s="423"/>
      <c r="CL34" s="423"/>
      <c r="CM34" s="423"/>
      <c r="CN34" s="213"/>
      <c r="CO34" s="424">
        <f>IF(CQ34="","",MAX(C34:D43,U34:V43,AM34:AN43,BE34:BF43,BW34:BX43)+1)</f>
        <v>18</v>
      </c>
      <c r="CP34" s="424"/>
      <c r="CQ34" s="423" t="str">
        <f>IF('各会計、関係団体の財政状況及び健全化判断比率'!BS7="","",'各会計、関係団体の財政状況及び健全化判断比率'!BS7)</f>
        <v>奄美海運</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v>
      </c>
      <c r="DH34" s="425"/>
      <c r="DI34" s="217"/>
      <c r="DJ34" s="185"/>
      <c r="DK34" s="185"/>
      <c r="DL34" s="185"/>
      <c r="DM34" s="185"/>
      <c r="DN34" s="185"/>
      <c r="DO34" s="185"/>
    </row>
    <row r="35" spans="1:119" ht="32.25" customHeight="1" x14ac:dyDescent="0.15">
      <c r="A35" s="186"/>
      <c r="B35" s="212"/>
      <c r="C35" s="424" t="str">
        <f>IF(E35="","",C34+1)</f>
        <v/>
      </c>
      <c r="D35" s="424"/>
      <c r="E35" s="423" t="str">
        <f>IF('各会計、関係団体の財政状況及び健全化判断比率'!B8="","",'各会計、関係団体の財政状況及び健全化判断比率'!B8)</f>
        <v/>
      </c>
      <c r="F35" s="423"/>
      <c r="G35" s="423"/>
      <c r="H35" s="423"/>
      <c r="I35" s="423"/>
      <c r="J35" s="423"/>
      <c r="K35" s="423"/>
      <c r="L35" s="423"/>
      <c r="M35" s="423"/>
      <c r="N35" s="423"/>
      <c r="O35" s="423"/>
      <c r="P35" s="423"/>
      <c r="Q35" s="423"/>
      <c r="R35" s="423"/>
      <c r="S35" s="423"/>
      <c r="T35" s="213"/>
      <c r="U35" s="424">
        <f>IF(W35="","",U34+1)</f>
        <v>3</v>
      </c>
      <c r="V35" s="424"/>
      <c r="W35" s="423" t="str">
        <f>IF('各会計、関係団体の財政状況及び健全化判断比率'!B29="","",'各会計、関係団体の財政状況及び健全化判断比率'!B29)</f>
        <v>国民健康保険特別会計（国民健康保険診療所事業）</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f t="shared" ref="BE35:BE43" si="1">IF(BG35="","",BE34+1)</f>
        <v>8</v>
      </c>
      <c r="BF35" s="424"/>
      <c r="BG35" s="423" t="str">
        <f>IF('各会計、関係団体の財政状況及び健全化判断比率'!B34="","",'各会計、関係団体の財政状況及び健全化判断比率'!B34)</f>
        <v>農業集落排水事業特別会計</v>
      </c>
      <c r="BH35" s="423"/>
      <c r="BI35" s="423"/>
      <c r="BJ35" s="423"/>
      <c r="BK35" s="423"/>
      <c r="BL35" s="423"/>
      <c r="BM35" s="423"/>
      <c r="BN35" s="423"/>
      <c r="BO35" s="423"/>
      <c r="BP35" s="423"/>
      <c r="BQ35" s="423"/>
      <c r="BR35" s="423"/>
      <c r="BS35" s="423"/>
      <c r="BT35" s="423"/>
      <c r="BU35" s="423"/>
      <c r="BV35" s="213"/>
      <c r="BW35" s="424">
        <f t="shared" ref="BW35:BW43" si="2">IF(BY35="","",BW34+1)</f>
        <v>12</v>
      </c>
      <c r="BX35" s="424"/>
      <c r="BY35" s="423" t="str">
        <f>IF('各会計、関係団体の財政状況及び健全化判断比率'!B69="","",'各会計、関係団体の財政状況及び健全化判断比率'!B69)</f>
        <v>大島地区消防組合</v>
      </c>
      <c r="BZ35" s="423"/>
      <c r="CA35" s="423"/>
      <c r="CB35" s="423"/>
      <c r="CC35" s="423"/>
      <c r="CD35" s="423"/>
      <c r="CE35" s="423"/>
      <c r="CF35" s="423"/>
      <c r="CG35" s="423"/>
      <c r="CH35" s="423"/>
      <c r="CI35" s="423"/>
      <c r="CJ35" s="423"/>
      <c r="CK35" s="423"/>
      <c r="CL35" s="423"/>
      <c r="CM35" s="423"/>
      <c r="CN35" s="213"/>
      <c r="CO35" s="424" t="str">
        <f t="shared" ref="CO35:CO43" si="3">IF(CQ35="","",CO34+1)</f>
        <v/>
      </c>
      <c r="CP35" s="424"/>
      <c r="CQ35" s="423" t="str">
        <f>IF('各会計、関係団体の財政状況及び健全化判断比率'!BS8="","",'各会計、関係団体の財政状況及び健全化判断比率'!BS8)</f>
        <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4</v>
      </c>
      <c r="V36" s="424"/>
      <c r="W36" s="423" t="str">
        <f>IF('各会計、関係団体の財政状況及び健全化判断比率'!B30="","",'各会計、関係団体の財政状況及び健全化判断比率'!B30)</f>
        <v>介護保険特別会計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f t="shared" si="1"/>
        <v>9</v>
      </c>
      <c r="BF36" s="424"/>
      <c r="BG36" s="423" t="str">
        <f>IF('各会計、関係団体の財政状況及び健全化判断比率'!B35="","",'各会計、関係団体の財政状況及び健全化判断比率'!B35)</f>
        <v>公共下水道事業特別会計</v>
      </c>
      <c r="BH36" s="423"/>
      <c r="BI36" s="423"/>
      <c r="BJ36" s="423"/>
      <c r="BK36" s="423"/>
      <c r="BL36" s="423"/>
      <c r="BM36" s="423"/>
      <c r="BN36" s="423"/>
      <c r="BO36" s="423"/>
      <c r="BP36" s="423"/>
      <c r="BQ36" s="423"/>
      <c r="BR36" s="423"/>
      <c r="BS36" s="423"/>
      <c r="BT36" s="423"/>
      <c r="BU36" s="423"/>
      <c r="BV36" s="213"/>
      <c r="BW36" s="424">
        <f t="shared" si="2"/>
        <v>13</v>
      </c>
      <c r="BX36" s="424"/>
      <c r="BY36" s="423" t="str">
        <f>IF('各会計、関係団体の財政状況及び健全化判断比率'!B70="","",'各会計、関係団体の財政状況及び健全化判断比率'!B70)</f>
        <v>大島農業共済事務組合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f t="shared" si="4"/>
        <v>5</v>
      </c>
      <c r="V37" s="424"/>
      <c r="W37" s="423" t="str">
        <f>IF('各会計、関係団体の財政状況及び健全化判断比率'!B31="","",'各会計、関係団体の財政状況及び健全化判断比率'!B31)</f>
        <v>後期高齢者医療特別会計</v>
      </c>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f t="shared" si="1"/>
        <v>10</v>
      </c>
      <c r="BF37" s="424"/>
      <c r="BG37" s="423" t="str">
        <f>IF('各会計、関係団体の財政状況及び健全化判断比率'!B36="","",'各会計、関係団体の財政状況及び健全化判断比率'!B36)</f>
        <v>屠畜場事業特別会計</v>
      </c>
      <c r="BH37" s="423"/>
      <c r="BI37" s="423"/>
      <c r="BJ37" s="423"/>
      <c r="BK37" s="423"/>
      <c r="BL37" s="423"/>
      <c r="BM37" s="423"/>
      <c r="BN37" s="423"/>
      <c r="BO37" s="423"/>
      <c r="BP37" s="423"/>
      <c r="BQ37" s="423"/>
      <c r="BR37" s="423"/>
      <c r="BS37" s="423"/>
      <c r="BT37" s="423"/>
      <c r="BU37" s="423"/>
      <c r="BV37" s="213"/>
      <c r="BW37" s="424">
        <f t="shared" si="2"/>
        <v>14</v>
      </c>
      <c r="BX37" s="424"/>
      <c r="BY37" s="423" t="str">
        <f>IF('各会計、関係団体の財政状況及び健全化判断比率'!B71="","",'各会計、関係団体の財政状況及び健全化判断比率'!B71)</f>
        <v>奄美群島広域事務組合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f t="shared" si="4"/>
        <v>6</v>
      </c>
      <c r="V38" s="424"/>
      <c r="W38" s="423" t="str">
        <f>IF('各会計、関係団体の財政状況及び健全化判断比率'!B32="","",'各会計、関係団体の財政状況及び健全化判断比率'!B32)</f>
        <v>老人福祉施設事業特別会計</v>
      </c>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15</v>
      </c>
      <c r="BX38" s="424"/>
      <c r="BY38" s="423" t="str">
        <f>IF('各会計、関係団体の財政状況及び健全化判断比率'!B72="","",'各会計、関係団体の財政状況及び健全化判断比率'!B72)</f>
        <v>鹿児島県後期高齢者医療広域連合（一般会計）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16</v>
      </c>
      <c r="BX39" s="424"/>
      <c r="BY39" s="423" t="str">
        <f>IF('各会計、関係団体の財政状況及び健全化判断比率'!B73="","",'各会計、関係団体の財政状況及び健全化判断比率'!B73)</f>
        <v>鹿児島県後期高齢者医療広域連合（特別会計）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17</v>
      </c>
      <c r="BX40" s="424"/>
      <c r="BY40" s="423" t="str">
        <f>IF('各会計、関係団体の財政状況及び健全化判断比率'!B74="","",'各会計、関係団体の財政状況及び健全化判断比率'!B74)</f>
        <v>奄美大島地区介護保険一部事務組合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t="str">
        <f t="shared" si="2"/>
        <v/>
      </c>
      <c r="BX41" s="424"/>
      <c r="BY41" s="423" t="str">
        <f>IF('各会計、関係団体の財政状況及び健全化判断比率'!B75="","",'各会計、関係団体の財政状況及び健全化判断比率'!B75)</f>
        <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207</v>
      </c>
      <c r="C46" s="185"/>
      <c r="D46" s="185"/>
      <c r="E46" s="185" t="s">
        <v>208</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209</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210</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211</v>
      </c>
    </row>
    <row r="50" spans="5:5" x14ac:dyDescent="0.15">
      <c r="E50" s="187" t="s">
        <v>212</v>
      </c>
    </row>
    <row r="51" spans="5:5" x14ac:dyDescent="0.15">
      <c r="E51" s="187" t="s">
        <v>213</v>
      </c>
    </row>
    <row r="52" spans="5:5" x14ac:dyDescent="0.15">
      <c r="E52" s="187" t="s">
        <v>214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8r2xIkS8HorYhejhaUPmk1fvByBye+IJPO3khCHJQz+YnAs1/PV6wodT5mq54ka97LFGsmK9tf1LLFOysYLM/w==" saltValue="nPsab1kWLyHSQqI7gF9PO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548</v>
      </c>
      <c r="G33" s="29" t="s">
        <v>549</v>
      </c>
      <c r="H33" s="29" t="s">
        <v>550</v>
      </c>
      <c r="I33" s="29" t="s">
        <v>551</v>
      </c>
      <c r="J33" s="30" t="s">
        <v>552</v>
      </c>
      <c r="K33" s="22"/>
      <c r="L33" s="22"/>
      <c r="M33" s="22"/>
      <c r="N33" s="22"/>
      <c r="O33" s="22"/>
      <c r="P33" s="22"/>
    </row>
    <row r="34" spans="1:16" ht="39" customHeight="1" x14ac:dyDescent="0.15">
      <c r="A34" s="22"/>
      <c r="B34" s="31"/>
      <c r="C34" s="1244" t="s">
        <v>554</v>
      </c>
      <c r="D34" s="1244"/>
      <c r="E34" s="1245"/>
      <c r="F34" s="32">
        <v>2.5</v>
      </c>
      <c r="G34" s="33">
        <v>2.6</v>
      </c>
      <c r="H34" s="33">
        <v>3.1</v>
      </c>
      <c r="I34" s="33">
        <v>1.87</v>
      </c>
      <c r="J34" s="34">
        <v>9.5399999999999991</v>
      </c>
      <c r="K34" s="22"/>
      <c r="L34" s="22"/>
      <c r="M34" s="22"/>
      <c r="N34" s="22"/>
      <c r="O34" s="22"/>
      <c r="P34" s="22"/>
    </row>
    <row r="35" spans="1:16" ht="39" customHeight="1" x14ac:dyDescent="0.15">
      <c r="A35" s="22"/>
      <c r="B35" s="35"/>
      <c r="C35" s="1238" t="s">
        <v>555</v>
      </c>
      <c r="D35" s="1239"/>
      <c r="E35" s="1240"/>
      <c r="F35" s="36">
        <v>7.0000000000000007E-2</v>
      </c>
      <c r="G35" s="37">
        <v>0.05</v>
      </c>
      <c r="H35" s="37">
        <v>0.39</v>
      </c>
      <c r="I35" s="37">
        <v>0.36</v>
      </c>
      <c r="J35" s="38">
        <v>1.21</v>
      </c>
      <c r="K35" s="22"/>
      <c r="L35" s="22"/>
      <c r="M35" s="22"/>
      <c r="N35" s="22"/>
      <c r="O35" s="22"/>
      <c r="P35" s="22"/>
    </row>
    <row r="36" spans="1:16" ht="39" customHeight="1" x14ac:dyDescent="0.15">
      <c r="A36" s="22"/>
      <c r="B36" s="35"/>
      <c r="C36" s="1238" t="s">
        <v>556</v>
      </c>
      <c r="D36" s="1239"/>
      <c r="E36" s="1240"/>
      <c r="F36" s="36">
        <v>0.03</v>
      </c>
      <c r="G36" s="37">
        <v>0.02</v>
      </c>
      <c r="H36" s="37">
        <v>0.01</v>
      </c>
      <c r="I36" s="37">
        <v>0.03</v>
      </c>
      <c r="J36" s="38">
        <v>0.38</v>
      </c>
      <c r="K36" s="22"/>
      <c r="L36" s="22"/>
      <c r="M36" s="22"/>
      <c r="N36" s="22"/>
      <c r="O36" s="22"/>
      <c r="P36" s="22"/>
    </row>
    <row r="37" spans="1:16" ht="39" customHeight="1" x14ac:dyDescent="0.15">
      <c r="A37" s="22"/>
      <c r="B37" s="35"/>
      <c r="C37" s="1238" t="s">
        <v>557</v>
      </c>
      <c r="D37" s="1239"/>
      <c r="E37" s="1240"/>
      <c r="F37" s="36">
        <v>0.04</v>
      </c>
      <c r="G37" s="37">
        <v>0.02</v>
      </c>
      <c r="H37" s="37">
        <v>0.02</v>
      </c>
      <c r="I37" s="37">
        <v>0.05</v>
      </c>
      <c r="J37" s="38">
        <v>7.0000000000000007E-2</v>
      </c>
      <c r="K37" s="22"/>
      <c r="L37" s="22"/>
      <c r="M37" s="22"/>
      <c r="N37" s="22"/>
      <c r="O37" s="22"/>
      <c r="P37" s="22"/>
    </row>
    <row r="38" spans="1:16" ht="39" customHeight="1" x14ac:dyDescent="0.15">
      <c r="A38" s="22"/>
      <c r="B38" s="35"/>
      <c r="C38" s="1238" t="s">
        <v>558</v>
      </c>
      <c r="D38" s="1239"/>
      <c r="E38" s="1240"/>
      <c r="F38" s="36">
        <v>0.41</v>
      </c>
      <c r="G38" s="37">
        <v>0.38</v>
      </c>
      <c r="H38" s="37">
        <v>0.45</v>
      </c>
      <c r="I38" s="37">
        <v>0.33</v>
      </c>
      <c r="J38" s="38">
        <v>7.0000000000000007E-2</v>
      </c>
      <c r="K38" s="22"/>
      <c r="L38" s="22"/>
      <c r="M38" s="22"/>
      <c r="N38" s="22"/>
      <c r="O38" s="22"/>
      <c r="P38" s="22"/>
    </row>
    <row r="39" spans="1:16" ht="39" customHeight="1" x14ac:dyDescent="0.15">
      <c r="A39" s="22"/>
      <c r="B39" s="35"/>
      <c r="C39" s="1238" t="s">
        <v>559</v>
      </c>
      <c r="D39" s="1239"/>
      <c r="E39" s="1240"/>
      <c r="F39" s="36">
        <v>0</v>
      </c>
      <c r="G39" s="37">
        <v>0</v>
      </c>
      <c r="H39" s="37">
        <v>0</v>
      </c>
      <c r="I39" s="37">
        <v>0</v>
      </c>
      <c r="J39" s="38">
        <v>0</v>
      </c>
      <c r="K39" s="22"/>
      <c r="L39" s="22"/>
      <c r="M39" s="22"/>
      <c r="N39" s="22"/>
      <c r="O39" s="22"/>
      <c r="P39" s="22"/>
    </row>
    <row r="40" spans="1:16" ht="39" customHeight="1" x14ac:dyDescent="0.15">
      <c r="A40" s="22"/>
      <c r="B40" s="35"/>
      <c r="C40" s="1238" t="s">
        <v>560</v>
      </c>
      <c r="D40" s="1239"/>
      <c r="E40" s="1240"/>
      <c r="F40" s="36">
        <v>0</v>
      </c>
      <c r="G40" s="37">
        <v>0.02</v>
      </c>
      <c r="H40" s="37">
        <v>0</v>
      </c>
      <c r="I40" s="37">
        <v>0</v>
      </c>
      <c r="J40" s="38">
        <v>0</v>
      </c>
      <c r="K40" s="22"/>
      <c r="L40" s="22"/>
      <c r="M40" s="22"/>
      <c r="N40" s="22"/>
      <c r="O40" s="22"/>
      <c r="P40" s="22"/>
    </row>
    <row r="41" spans="1:16" ht="39" customHeight="1" x14ac:dyDescent="0.15">
      <c r="A41" s="22"/>
      <c r="B41" s="35"/>
      <c r="C41" s="1238" t="s">
        <v>561</v>
      </c>
      <c r="D41" s="1239"/>
      <c r="E41" s="1240"/>
      <c r="F41" s="36">
        <v>0</v>
      </c>
      <c r="G41" s="37">
        <v>0</v>
      </c>
      <c r="H41" s="37">
        <v>0</v>
      </c>
      <c r="I41" s="37">
        <v>0</v>
      </c>
      <c r="J41" s="38">
        <v>0</v>
      </c>
      <c r="K41" s="22"/>
      <c r="L41" s="22"/>
      <c r="M41" s="22"/>
      <c r="N41" s="22"/>
      <c r="O41" s="22"/>
      <c r="P41" s="22"/>
    </row>
    <row r="42" spans="1:16" ht="39" customHeight="1" x14ac:dyDescent="0.15">
      <c r="A42" s="22"/>
      <c r="B42" s="39"/>
      <c r="C42" s="1238" t="s">
        <v>562</v>
      </c>
      <c r="D42" s="1239"/>
      <c r="E42" s="1240"/>
      <c r="F42" s="36" t="s">
        <v>506</v>
      </c>
      <c r="G42" s="37" t="s">
        <v>506</v>
      </c>
      <c r="H42" s="37" t="s">
        <v>506</v>
      </c>
      <c r="I42" s="37" t="s">
        <v>506</v>
      </c>
      <c r="J42" s="38" t="s">
        <v>506</v>
      </c>
      <c r="K42" s="22"/>
      <c r="L42" s="22"/>
      <c r="M42" s="22"/>
      <c r="N42" s="22"/>
      <c r="O42" s="22"/>
      <c r="P42" s="22"/>
    </row>
    <row r="43" spans="1:16" ht="39" customHeight="1" thickBot="1" x14ac:dyDescent="0.2">
      <c r="A43" s="22"/>
      <c r="B43" s="40"/>
      <c r="C43" s="1241" t="s">
        <v>563</v>
      </c>
      <c r="D43" s="1242"/>
      <c r="E43" s="1243"/>
      <c r="F43" s="41">
        <v>0</v>
      </c>
      <c r="G43" s="42">
        <v>0</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dKNzMHp23rGiMsMUdFSuqFXY+rFw/4fRmLLazxgsWr5MX1+6t0hm5OsXJTOLUJ59pf2dDmy8mItcwhPwWyi1iQ==" saltValue="cBja9ouJddb+MutRxPHMv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x14ac:dyDescent="0.15">
      <c r="A45" s="48"/>
      <c r="B45" s="1264" t="s">
        <v>10</v>
      </c>
      <c r="C45" s="1265"/>
      <c r="D45" s="58"/>
      <c r="E45" s="1270" t="s">
        <v>11</v>
      </c>
      <c r="F45" s="1270"/>
      <c r="G45" s="1270"/>
      <c r="H45" s="1270"/>
      <c r="I45" s="1270"/>
      <c r="J45" s="1271"/>
      <c r="K45" s="59">
        <v>686</v>
      </c>
      <c r="L45" s="60">
        <v>661</v>
      </c>
      <c r="M45" s="60">
        <v>641</v>
      </c>
      <c r="N45" s="60">
        <v>698</v>
      </c>
      <c r="O45" s="61">
        <v>720</v>
      </c>
      <c r="P45" s="48"/>
      <c r="Q45" s="48"/>
      <c r="R45" s="48"/>
      <c r="S45" s="48"/>
      <c r="T45" s="48"/>
      <c r="U45" s="48"/>
    </row>
    <row r="46" spans="1:21" ht="30.75" customHeight="1" x14ac:dyDescent="0.15">
      <c r="A46" s="48"/>
      <c r="B46" s="1266"/>
      <c r="C46" s="1267"/>
      <c r="D46" s="62"/>
      <c r="E46" s="1248" t="s">
        <v>12</v>
      </c>
      <c r="F46" s="1248"/>
      <c r="G46" s="1248"/>
      <c r="H46" s="1248"/>
      <c r="I46" s="1248"/>
      <c r="J46" s="1249"/>
      <c r="K46" s="63" t="s">
        <v>506</v>
      </c>
      <c r="L46" s="64" t="s">
        <v>506</v>
      </c>
      <c r="M46" s="64" t="s">
        <v>506</v>
      </c>
      <c r="N46" s="64" t="s">
        <v>506</v>
      </c>
      <c r="O46" s="65" t="s">
        <v>506</v>
      </c>
      <c r="P46" s="48"/>
      <c r="Q46" s="48"/>
      <c r="R46" s="48"/>
      <c r="S46" s="48"/>
      <c r="T46" s="48"/>
      <c r="U46" s="48"/>
    </row>
    <row r="47" spans="1:21" ht="30.75" customHeight="1" x14ac:dyDescent="0.15">
      <c r="A47" s="48"/>
      <c r="B47" s="1266"/>
      <c r="C47" s="1267"/>
      <c r="D47" s="62"/>
      <c r="E47" s="1248" t="s">
        <v>13</v>
      </c>
      <c r="F47" s="1248"/>
      <c r="G47" s="1248"/>
      <c r="H47" s="1248"/>
      <c r="I47" s="1248"/>
      <c r="J47" s="1249"/>
      <c r="K47" s="63" t="s">
        <v>506</v>
      </c>
      <c r="L47" s="64" t="s">
        <v>506</v>
      </c>
      <c r="M47" s="64" t="s">
        <v>506</v>
      </c>
      <c r="N47" s="64" t="s">
        <v>506</v>
      </c>
      <c r="O47" s="65" t="s">
        <v>506</v>
      </c>
      <c r="P47" s="48"/>
      <c r="Q47" s="48"/>
      <c r="R47" s="48"/>
      <c r="S47" s="48"/>
      <c r="T47" s="48"/>
      <c r="U47" s="48"/>
    </row>
    <row r="48" spans="1:21" ht="30.75" customHeight="1" x14ac:dyDescent="0.15">
      <c r="A48" s="48"/>
      <c r="B48" s="1266"/>
      <c r="C48" s="1267"/>
      <c r="D48" s="62"/>
      <c r="E48" s="1248" t="s">
        <v>14</v>
      </c>
      <c r="F48" s="1248"/>
      <c r="G48" s="1248"/>
      <c r="H48" s="1248"/>
      <c r="I48" s="1248"/>
      <c r="J48" s="1249"/>
      <c r="K48" s="63">
        <v>271</v>
      </c>
      <c r="L48" s="64">
        <v>275</v>
      </c>
      <c r="M48" s="64">
        <v>274</v>
      </c>
      <c r="N48" s="64">
        <v>287</v>
      </c>
      <c r="O48" s="65">
        <v>304</v>
      </c>
      <c r="P48" s="48"/>
      <c r="Q48" s="48"/>
      <c r="R48" s="48"/>
      <c r="S48" s="48"/>
      <c r="T48" s="48"/>
      <c r="U48" s="48"/>
    </row>
    <row r="49" spans="1:21" ht="30.75" customHeight="1" x14ac:dyDescent="0.15">
      <c r="A49" s="48"/>
      <c r="B49" s="1266"/>
      <c r="C49" s="1267"/>
      <c r="D49" s="62"/>
      <c r="E49" s="1248" t="s">
        <v>15</v>
      </c>
      <c r="F49" s="1248"/>
      <c r="G49" s="1248"/>
      <c r="H49" s="1248"/>
      <c r="I49" s="1248"/>
      <c r="J49" s="1249"/>
      <c r="K49" s="63">
        <v>7</v>
      </c>
      <c r="L49" s="64">
        <v>0</v>
      </c>
      <c r="M49" s="64" t="s">
        <v>506</v>
      </c>
      <c r="N49" s="64" t="s">
        <v>506</v>
      </c>
      <c r="O49" s="65" t="s">
        <v>506</v>
      </c>
      <c r="P49" s="48"/>
      <c r="Q49" s="48"/>
      <c r="R49" s="48"/>
      <c r="S49" s="48"/>
      <c r="T49" s="48"/>
      <c r="U49" s="48"/>
    </row>
    <row r="50" spans="1:21" ht="30.75" customHeight="1" x14ac:dyDescent="0.15">
      <c r="A50" s="48"/>
      <c r="B50" s="1266"/>
      <c r="C50" s="1267"/>
      <c r="D50" s="62"/>
      <c r="E50" s="1248" t="s">
        <v>16</v>
      </c>
      <c r="F50" s="1248"/>
      <c r="G50" s="1248"/>
      <c r="H50" s="1248"/>
      <c r="I50" s="1248"/>
      <c r="J50" s="1249"/>
      <c r="K50" s="63" t="s">
        <v>506</v>
      </c>
      <c r="L50" s="64" t="s">
        <v>506</v>
      </c>
      <c r="M50" s="64" t="s">
        <v>506</v>
      </c>
      <c r="N50" s="64" t="s">
        <v>506</v>
      </c>
      <c r="O50" s="65" t="s">
        <v>506</v>
      </c>
      <c r="P50" s="48"/>
      <c r="Q50" s="48"/>
      <c r="R50" s="48"/>
      <c r="S50" s="48"/>
      <c r="T50" s="48"/>
      <c r="U50" s="48"/>
    </row>
    <row r="51" spans="1:21" ht="30.75" customHeight="1" x14ac:dyDescent="0.15">
      <c r="A51" s="48"/>
      <c r="B51" s="1268"/>
      <c r="C51" s="1269"/>
      <c r="D51" s="66"/>
      <c r="E51" s="1248" t="s">
        <v>17</v>
      </c>
      <c r="F51" s="1248"/>
      <c r="G51" s="1248"/>
      <c r="H51" s="1248"/>
      <c r="I51" s="1248"/>
      <c r="J51" s="1249"/>
      <c r="K51" s="63" t="s">
        <v>506</v>
      </c>
      <c r="L51" s="64" t="s">
        <v>506</v>
      </c>
      <c r="M51" s="64" t="s">
        <v>506</v>
      </c>
      <c r="N51" s="64" t="s">
        <v>506</v>
      </c>
      <c r="O51" s="65" t="s">
        <v>506</v>
      </c>
      <c r="P51" s="48"/>
      <c r="Q51" s="48"/>
      <c r="R51" s="48"/>
      <c r="S51" s="48"/>
      <c r="T51" s="48"/>
      <c r="U51" s="48"/>
    </row>
    <row r="52" spans="1:21" ht="30.75" customHeight="1" x14ac:dyDescent="0.15">
      <c r="A52" s="48"/>
      <c r="B52" s="1246" t="s">
        <v>18</v>
      </c>
      <c r="C52" s="1247"/>
      <c r="D52" s="66"/>
      <c r="E52" s="1248" t="s">
        <v>19</v>
      </c>
      <c r="F52" s="1248"/>
      <c r="G52" s="1248"/>
      <c r="H52" s="1248"/>
      <c r="I52" s="1248"/>
      <c r="J52" s="1249"/>
      <c r="K52" s="63">
        <v>634</v>
      </c>
      <c r="L52" s="64">
        <v>622</v>
      </c>
      <c r="M52" s="64">
        <v>635</v>
      </c>
      <c r="N52" s="64">
        <v>691</v>
      </c>
      <c r="O52" s="65">
        <v>723</v>
      </c>
      <c r="P52" s="48"/>
      <c r="Q52" s="48"/>
      <c r="R52" s="48"/>
      <c r="S52" s="48"/>
      <c r="T52" s="48"/>
      <c r="U52" s="48"/>
    </row>
    <row r="53" spans="1:21" ht="30.75" customHeight="1" thickBot="1" x14ac:dyDescent="0.2">
      <c r="A53" s="48"/>
      <c r="B53" s="1250" t="s">
        <v>20</v>
      </c>
      <c r="C53" s="1251"/>
      <c r="D53" s="67"/>
      <c r="E53" s="1252" t="s">
        <v>21</v>
      </c>
      <c r="F53" s="1252"/>
      <c r="G53" s="1252"/>
      <c r="H53" s="1252"/>
      <c r="I53" s="1252"/>
      <c r="J53" s="1253"/>
      <c r="K53" s="68">
        <v>330</v>
      </c>
      <c r="L53" s="69">
        <v>314</v>
      </c>
      <c r="M53" s="69">
        <v>280</v>
      </c>
      <c r="N53" s="69">
        <v>294</v>
      </c>
      <c r="O53" s="70">
        <v>301</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564</v>
      </c>
      <c r="L56" s="80" t="s">
        <v>565</v>
      </c>
      <c r="M56" s="80" t="s">
        <v>566</v>
      </c>
      <c r="N56" s="80" t="s">
        <v>567</v>
      </c>
      <c r="O56" s="81" t="s">
        <v>568</v>
      </c>
      <c r="P56" s="48"/>
      <c r="Q56" s="48"/>
      <c r="R56" s="48"/>
      <c r="S56" s="48"/>
      <c r="T56" s="48"/>
      <c r="U56" s="48"/>
    </row>
    <row r="57" spans="1:21" ht="31.5" customHeight="1" x14ac:dyDescent="0.15">
      <c r="B57" s="1254" t="s">
        <v>24</v>
      </c>
      <c r="C57" s="1255"/>
      <c r="D57" s="1258" t="s">
        <v>25</v>
      </c>
      <c r="E57" s="1259"/>
      <c r="F57" s="1259"/>
      <c r="G57" s="1259"/>
      <c r="H57" s="1259"/>
      <c r="I57" s="1259"/>
      <c r="J57" s="1260"/>
      <c r="K57" s="82" t="s">
        <v>506</v>
      </c>
      <c r="L57" s="83" t="s">
        <v>583</v>
      </c>
      <c r="M57" s="83" t="s">
        <v>583</v>
      </c>
      <c r="N57" s="83" t="s">
        <v>583</v>
      </c>
      <c r="O57" s="84" t="s">
        <v>583</v>
      </c>
    </row>
    <row r="58" spans="1:21" ht="31.5" customHeight="1" thickBot="1" x14ac:dyDescent="0.2">
      <c r="B58" s="1256"/>
      <c r="C58" s="1257"/>
      <c r="D58" s="1261" t="s">
        <v>26</v>
      </c>
      <c r="E58" s="1262"/>
      <c r="F58" s="1262"/>
      <c r="G58" s="1262"/>
      <c r="H58" s="1262"/>
      <c r="I58" s="1262"/>
      <c r="J58" s="1263"/>
      <c r="K58" s="85" t="s">
        <v>583</v>
      </c>
      <c r="L58" s="86" t="s">
        <v>583</v>
      </c>
      <c r="M58" s="86" t="s">
        <v>583</v>
      </c>
      <c r="N58" s="86" t="s">
        <v>583</v>
      </c>
      <c r="O58" s="87" t="s">
        <v>583</v>
      </c>
    </row>
    <row r="59" spans="1:21" ht="24" customHeight="1" x14ac:dyDescent="0.15">
      <c r="B59" s="88"/>
      <c r="C59" s="88"/>
      <c r="D59" s="89" t="s">
        <v>27</v>
      </c>
      <c r="E59" s="90"/>
      <c r="F59" s="90"/>
      <c r="G59" s="90"/>
      <c r="H59" s="90"/>
      <c r="I59" s="90"/>
      <c r="J59" s="90"/>
      <c r="K59" s="90"/>
      <c r="L59" s="90"/>
      <c r="M59" s="90"/>
      <c r="N59" s="90"/>
      <c r="O59" s="90"/>
    </row>
    <row r="60" spans="1:21" ht="24" customHeight="1" x14ac:dyDescent="0.15">
      <c r="B60" s="91"/>
      <c r="C60" s="91"/>
      <c r="D60" s="89" t="s">
        <v>28</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TioYfAMyGFwC+hTxfjYlJU4Faymi7d4UOBpdimmOlR8B1fMBCunOGlo2CSnjUf7c/GfvE4sLy5/0ApZ5BRKnA==" saltValue="NT2tyGymueLAoE7PKbqU3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8</v>
      </c>
    </row>
    <row r="40" spans="2:13" ht="27.75" customHeight="1" thickBot="1" x14ac:dyDescent="0.2">
      <c r="B40" s="94" t="s">
        <v>9</v>
      </c>
      <c r="C40" s="95"/>
      <c r="D40" s="95"/>
      <c r="E40" s="96"/>
      <c r="F40" s="96"/>
      <c r="G40" s="96"/>
      <c r="H40" s="97" t="s">
        <v>2</v>
      </c>
      <c r="I40" s="98" t="s">
        <v>548</v>
      </c>
      <c r="J40" s="99" t="s">
        <v>549</v>
      </c>
      <c r="K40" s="99" t="s">
        <v>550</v>
      </c>
      <c r="L40" s="99" t="s">
        <v>551</v>
      </c>
      <c r="M40" s="100" t="s">
        <v>552</v>
      </c>
    </row>
    <row r="41" spans="2:13" ht="27.75" customHeight="1" x14ac:dyDescent="0.15">
      <c r="B41" s="1284" t="s">
        <v>29</v>
      </c>
      <c r="C41" s="1285"/>
      <c r="D41" s="101"/>
      <c r="E41" s="1286" t="s">
        <v>30</v>
      </c>
      <c r="F41" s="1286"/>
      <c r="G41" s="1286"/>
      <c r="H41" s="1287"/>
      <c r="I41" s="102">
        <v>6151</v>
      </c>
      <c r="J41" s="103">
        <v>6380</v>
      </c>
      <c r="K41" s="103">
        <v>6743</v>
      </c>
      <c r="L41" s="103">
        <v>6539</v>
      </c>
      <c r="M41" s="104">
        <v>6656</v>
      </c>
    </row>
    <row r="42" spans="2:13" ht="27.75" customHeight="1" x14ac:dyDescent="0.15">
      <c r="B42" s="1274"/>
      <c r="C42" s="1275"/>
      <c r="D42" s="105"/>
      <c r="E42" s="1278" t="s">
        <v>31</v>
      </c>
      <c r="F42" s="1278"/>
      <c r="G42" s="1278"/>
      <c r="H42" s="1279"/>
      <c r="I42" s="106" t="s">
        <v>506</v>
      </c>
      <c r="J42" s="107" t="s">
        <v>506</v>
      </c>
      <c r="K42" s="107" t="s">
        <v>506</v>
      </c>
      <c r="L42" s="107" t="s">
        <v>506</v>
      </c>
      <c r="M42" s="108" t="s">
        <v>506</v>
      </c>
    </row>
    <row r="43" spans="2:13" ht="27.75" customHeight="1" x14ac:dyDescent="0.15">
      <c r="B43" s="1274"/>
      <c r="C43" s="1275"/>
      <c r="D43" s="105"/>
      <c r="E43" s="1278" t="s">
        <v>32</v>
      </c>
      <c r="F43" s="1278"/>
      <c r="G43" s="1278"/>
      <c r="H43" s="1279"/>
      <c r="I43" s="106">
        <v>2601</v>
      </c>
      <c r="J43" s="107">
        <v>3212</v>
      </c>
      <c r="K43" s="107">
        <v>3310</v>
      </c>
      <c r="L43" s="107">
        <v>3292</v>
      </c>
      <c r="M43" s="108">
        <v>3271</v>
      </c>
    </row>
    <row r="44" spans="2:13" ht="27.75" customHeight="1" x14ac:dyDescent="0.15">
      <c r="B44" s="1274"/>
      <c r="C44" s="1275"/>
      <c r="D44" s="105"/>
      <c r="E44" s="1278" t="s">
        <v>33</v>
      </c>
      <c r="F44" s="1278"/>
      <c r="G44" s="1278"/>
      <c r="H44" s="1279"/>
      <c r="I44" s="106">
        <v>1</v>
      </c>
      <c r="J44" s="107" t="s">
        <v>506</v>
      </c>
      <c r="K44" s="107" t="s">
        <v>506</v>
      </c>
      <c r="L44" s="107" t="s">
        <v>506</v>
      </c>
      <c r="M44" s="108" t="s">
        <v>506</v>
      </c>
    </row>
    <row r="45" spans="2:13" ht="27.75" customHeight="1" x14ac:dyDescent="0.15">
      <c r="B45" s="1274"/>
      <c r="C45" s="1275"/>
      <c r="D45" s="105"/>
      <c r="E45" s="1278" t="s">
        <v>34</v>
      </c>
      <c r="F45" s="1278"/>
      <c r="G45" s="1278"/>
      <c r="H45" s="1279"/>
      <c r="I45" s="106">
        <v>701</v>
      </c>
      <c r="J45" s="107">
        <v>559</v>
      </c>
      <c r="K45" s="107">
        <v>562</v>
      </c>
      <c r="L45" s="107">
        <v>536</v>
      </c>
      <c r="M45" s="108">
        <v>492</v>
      </c>
    </row>
    <row r="46" spans="2:13" ht="27.75" customHeight="1" x14ac:dyDescent="0.15">
      <c r="B46" s="1274"/>
      <c r="C46" s="1275"/>
      <c r="D46" s="109"/>
      <c r="E46" s="1278" t="s">
        <v>35</v>
      </c>
      <c r="F46" s="1278"/>
      <c r="G46" s="1278"/>
      <c r="H46" s="1279"/>
      <c r="I46" s="106">
        <v>303</v>
      </c>
      <c r="J46" s="107">
        <v>221</v>
      </c>
      <c r="K46" s="107">
        <v>213</v>
      </c>
      <c r="L46" s="107">
        <v>225</v>
      </c>
      <c r="M46" s="108">
        <v>221</v>
      </c>
    </row>
    <row r="47" spans="2:13" ht="27.75" customHeight="1" x14ac:dyDescent="0.15">
      <c r="B47" s="1274"/>
      <c r="C47" s="1275"/>
      <c r="D47" s="110"/>
      <c r="E47" s="1288" t="s">
        <v>36</v>
      </c>
      <c r="F47" s="1289"/>
      <c r="G47" s="1289"/>
      <c r="H47" s="1290"/>
      <c r="I47" s="106" t="s">
        <v>506</v>
      </c>
      <c r="J47" s="107" t="s">
        <v>506</v>
      </c>
      <c r="K47" s="107" t="s">
        <v>506</v>
      </c>
      <c r="L47" s="107" t="s">
        <v>506</v>
      </c>
      <c r="M47" s="108" t="s">
        <v>506</v>
      </c>
    </row>
    <row r="48" spans="2:13" ht="27.75" customHeight="1" x14ac:dyDescent="0.15">
      <c r="B48" s="1274"/>
      <c r="C48" s="1275"/>
      <c r="D48" s="105"/>
      <c r="E48" s="1278" t="s">
        <v>37</v>
      </c>
      <c r="F48" s="1278"/>
      <c r="G48" s="1278"/>
      <c r="H48" s="1279"/>
      <c r="I48" s="106" t="s">
        <v>506</v>
      </c>
      <c r="J48" s="107" t="s">
        <v>506</v>
      </c>
      <c r="K48" s="107" t="s">
        <v>506</v>
      </c>
      <c r="L48" s="107" t="s">
        <v>506</v>
      </c>
      <c r="M48" s="108" t="s">
        <v>506</v>
      </c>
    </row>
    <row r="49" spans="2:13" ht="27.75" customHeight="1" x14ac:dyDescent="0.15">
      <c r="B49" s="1276"/>
      <c r="C49" s="1277"/>
      <c r="D49" s="105"/>
      <c r="E49" s="1278" t="s">
        <v>38</v>
      </c>
      <c r="F49" s="1278"/>
      <c r="G49" s="1278"/>
      <c r="H49" s="1279"/>
      <c r="I49" s="106" t="s">
        <v>506</v>
      </c>
      <c r="J49" s="107" t="s">
        <v>506</v>
      </c>
      <c r="K49" s="107" t="s">
        <v>506</v>
      </c>
      <c r="L49" s="107" t="s">
        <v>506</v>
      </c>
      <c r="M49" s="108" t="s">
        <v>506</v>
      </c>
    </row>
    <row r="50" spans="2:13" ht="27.75" customHeight="1" x14ac:dyDescent="0.15">
      <c r="B50" s="1272" t="s">
        <v>39</v>
      </c>
      <c r="C50" s="1273"/>
      <c r="D50" s="111"/>
      <c r="E50" s="1278" t="s">
        <v>40</v>
      </c>
      <c r="F50" s="1278"/>
      <c r="G50" s="1278"/>
      <c r="H50" s="1279"/>
      <c r="I50" s="106">
        <v>2633</v>
      </c>
      <c r="J50" s="107">
        <v>2937</v>
      </c>
      <c r="K50" s="107">
        <v>3262</v>
      </c>
      <c r="L50" s="107">
        <v>3435</v>
      </c>
      <c r="M50" s="108">
        <v>3206</v>
      </c>
    </row>
    <row r="51" spans="2:13" ht="27.75" customHeight="1" x14ac:dyDescent="0.15">
      <c r="B51" s="1274"/>
      <c r="C51" s="1275"/>
      <c r="D51" s="105"/>
      <c r="E51" s="1278" t="s">
        <v>41</v>
      </c>
      <c r="F51" s="1278"/>
      <c r="G51" s="1278"/>
      <c r="H51" s="1279"/>
      <c r="I51" s="106">
        <v>218</v>
      </c>
      <c r="J51" s="107">
        <v>274</v>
      </c>
      <c r="K51" s="107">
        <v>258</v>
      </c>
      <c r="L51" s="107">
        <v>276</v>
      </c>
      <c r="M51" s="108">
        <v>392</v>
      </c>
    </row>
    <row r="52" spans="2:13" ht="27.75" customHeight="1" x14ac:dyDescent="0.15">
      <c r="B52" s="1276"/>
      <c r="C52" s="1277"/>
      <c r="D52" s="105"/>
      <c r="E52" s="1278" t="s">
        <v>42</v>
      </c>
      <c r="F52" s="1278"/>
      <c r="G52" s="1278"/>
      <c r="H52" s="1279"/>
      <c r="I52" s="106">
        <v>6442</v>
      </c>
      <c r="J52" s="107">
        <v>6950</v>
      </c>
      <c r="K52" s="107">
        <v>6943</v>
      </c>
      <c r="L52" s="107">
        <v>7035</v>
      </c>
      <c r="M52" s="108">
        <v>7125</v>
      </c>
    </row>
    <row r="53" spans="2:13" ht="27.75" customHeight="1" thickBot="1" x14ac:dyDescent="0.2">
      <c r="B53" s="1280" t="s">
        <v>43</v>
      </c>
      <c r="C53" s="1281"/>
      <c r="D53" s="112"/>
      <c r="E53" s="1282" t="s">
        <v>44</v>
      </c>
      <c r="F53" s="1282"/>
      <c r="G53" s="1282"/>
      <c r="H53" s="1283"/>
      <c r="I53" s="113">
        <v>465</v>
      </c>
      <c r="J53" s="114">
        <v>212</v>
      </c>
      <c r="K53" s="114">
        <v>365</v>
      </c>
      <c r="L53" s="114">
        <v>-154</v>
      </c>
      <c r="M53" s="115">
        <v>-83</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JEixtm9Oq6xIRQ5tiXlq59xFgvnRiAZMKVnlAHlqwqffngPO3cSZHfZBDa+g/1Ur72QhP64lLtD5GEVPdHwKAQ==" saltValue="Ag/WqXhNZRBC4yNe2UOY4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550</v>
      </c>
      <c r="G54" s="124" t="s">
        <v>551</v>
      </c>
      <c r="H54" s="125" t="s">
        <v>552</v>
      </c>
    </row>
    <row r="55" spans="2:8" ht="52.5" customHeight="1" x14ac:dyDescent="0.15">
      <c r="B55" s="126"/>
      <c r="C55" s="1299" t="s">
        <v>47</v>
      </c>
      <c r="D55" s="1299"/>
      <c r="E55" s="1300"/>
      <c r="F55" s="127">
        <v>1639</v>
      </c>
      <c r="G55" s="127">
        <v>1698</v>
      </c>
      <c r="H55" s="128">
        <v>1527</v>
      </c>
    </row>
    <row r="56" spans="2:8" ht="52.5" customHeight="1" x14ac:dyDescent="0.15">
      <c r="B56" s="129"/>
      <c r="C56" s="1301" t="s">
        <v>48</v>
      </c>
      <c r="D56" s="1301"/>
      <c r="E56" s="1302"/>
      <c r="F56" s="130">
        <v>732</v>
      </c>
      <c r="G56" s="130">
        <v>733</v>
      </c>
      <c r="H56" s="131">
        <v>734</v>
      </c>
    </row>
    <row r="57" spans="2:8" ht="53.25" customHeight="1" x14ac:dyDescent="0.15">
      <c r="B57" s="129"/>
      <c r="C57" s="1303" t="s">
        <v>49</v>
      </c>
      <c r="D57" s="1303"/>
      <c r="E57" s="1304"/>
      <c r="F57" s="132">
        <v>816</v>
      </c>
      <c r="G57" s="132">
        <v>927</v>
      </c>
      <c r="H57" s="133">
        <v>867</v>
      </c>
    </row>
    <row r="58" spans="2:8" ht="45.75" customHeight="1" x14ac:dyDescent="0.15">
      <c r="B58" s="134"/>
      <c r="C58" s="1291" t="s">
        <v>569</v>
      </c>
      <c r="D58" s="1292"/>
      <c r="E58" s="1293"/>
      <c r="F58" s="135">
        <v>586</v>
      </c>
      <c r="G58" s="135">
        <v>679</v>
      </c>
      <c r="H58" s="136">
        <v>611</v>
      </c>
    </row>
    <row r="59" spans="2:8" ht="45.75" customHeight="1" x14ac:dyDescent="0.15">
      <c r="B59" s="134"/>
      <c r="C59" s="1291" t="s">
        <v>584</v>
      </c>
      <c r="D59" s="1292"/>
      <c r="E59" s="1293"/>
      <c r="F59" s="135">
        <v>132</v>
      </c>
      <c r="G59" s="135">
        <v>132</v>
      </c>
      <c r="H59" s="136">
        <v>133</v>
      </c>
    </row>
    <row r="60" spans="2:8" ht="45.75" customHeight="1" x14ac:dyDescent="0.15">
      <c r="B60" s="134"/>
      <c r="C60" s="1291" t="s">
        <v>571</v>
      </c>
      <c r="D60" s="1292"/>
      <c r="E60" s="1293"/>
      <c r="F60" s="135">
        <v>39</v>
      </c>
      <c r="G60" s="135">
        <v>52</v>
      </c>
      <c r="H60" s="136">
        <v>60</v>
      </c>
    </row>
    <row r="61" spans="2:8" ht="45.75" customHeight="1" x14ac:dyDescent="0.15">
      <c r="B61" s="134"/>
      <c r="C61" s="1291" t="s">
        <v>570</v>
      </c>
      <c r="D61" s="1292"/>
      <c r="E61" s="1293"/>
      <c r="F61" s="135">
        <v>46</v>
      </c>
      <c r="G61" s="135">
        <v>56</v>
      </c>
      <c r="H61" s="136">
        <v>56</v>
      </c>
    </row>
    <row r="62" spans="2:8" ht="45.75" customHeight="1" thickBot="1" x14ac:dyDescent="0.2">
      <c r="B62" s="137"/>
      <c r="C62" s="1294" t="s">
        <v>572</v>
      </c>
      <c r="D62" s="1295"/>
      <c r="E62" s="1296"/>
      <c r="F62" s="138">
        <v>7</v>
      </c>
      <c r="G62" s="138">
        <v>7</v>
      </c>
      <c r="H62" s="139">
        <v>7</v>
      </c>
    </row>
    <row r="63" spans="2:8" ht="52.5" customHeight="1" thickBot="1" x14ac:dyDescent="0.2">
      <c r="B63" s="140"/>
      <c r="C63" s="1297" t="s">
        <v>50</v>
      </c>
      <c r="D63" s="1297"/>
      <c r="E63" s="1298"/>
      <c r="F63" s="141">
        <v>3187</v>
      </c>
      <c r="G63" s="141">
        <v>3358</v>
      </c>
      <c r="H63" s="142">
        <v>3128</v>
      </c>
    </row>
    <row r="64" spans="2:8" ht="15" customHeight="1" x14ac:dyDescent="0.15"/>
    <row r="65" ht="0" hidden="1" customHeight="1" x14ac:dyDescent="0.15"/>
    <row r="66" ht="0" hidden="1" customHeight="1" x14ac:dyDescent="0.15"/>
  </sheetData>
  <sheetProtection algorithmName="SHA-512" hashValue="OrDTuUz+sGuXgYxf7boAtXIi0mwoPaW3GXl3aq2R+AKELYwMYlOHHxV4YlTzj9aGr3Mi5wmPMSGp/m2wYAc/dA==" saltValue="Dya1CKg4NMDTNgyW6oK+7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585</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585</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586</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587</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05" t="s">
        <v>597</v>
      </c>
      <c r="AO43" s="1306"/>
      <c r="AP43" s="1306"/>
      <c r="AQ43" s="1306"/>
      <c r="AR43" s="1306"/>
      <c r="AS43" s="1306"/>
      <c r="AT43" s="1306"/>
      <c r="AU43" s="1306"/>
      <c r="AV43" s="1306"/>
      <c r="AW43" s="1306"/>
      <c r="AX43" s="1306"/>
      <c r="AY43" s="1306"/>
      <c r="AZ43" s="1306"/>
      <c r="BA43" s="1306"/>
      <c r="BB43" s="1306"/>
      <c r="BC43" s="1306"/>
      <c r="BD43" s="1306"/>
      <c r="BE43" s="1306"/>
      <c r="BF43" s="1306"/>
      <c r="BG43" s="1306"/>
      <c r="BH43" s="1306"/>
      <c r="BI43" s="1306"/>
      <c r="BJ43" s="1306"/>
      <c r="BK43" s="1306"/>
      <c r="BL43" s="1306"/>
      <c r="BM43" s="1306"/>
      <c r="BN43" s="1306"/>
      <c r="BO43" s="1306"/>
      <c r="BP43" s="1306"/>
      <c r="BQ43" s="1306"/>
      <c r="BR43" s="1306"/>
      <c r="BS43" s="1306"/>
      <c r="BT43" s="1306"/>
      <c r="BU43" s="1306"/>
      <c r="BV43" s="1306"/>
      <c r="BW43" s="1306"/>
      <c r="BX43" s="1306"/>
      <c r="BY43" s="1306"/>
      <c r="BZ43" s="1306"/>
      <c r="CA43" s="1306"/>
      <c r="CB43" s="1306"/>
      <c r="CC43" s="1306"/>
      <c r="CD43" s="1306"/>
      <c r="CE43" s="1306"/>
      <c r="CF43" s="1306"/>
      <c r="CG43" s="1306"/>
      <c r="CH43" s="1306"/>
      <c r="CI43" s="1306"/>
      <c r="CJ43" s="1306"/>
      <c r="CK43" s="1306"/>
      <c r="CL43" s="1306"/>
      <c r="CM43" s="1306"/>
      <c r="CN43" s="1306"/>
      <c r="CO43" s="1306"/>
      <c r="CP43" s="1306"/>
      <c r="CQ43" s="1306"/>
      <c r="CR43" s="1306"/>
      <c r="CS43" s="1306"/>
      <c r="CT43" s="1306"/>
      <c r="CU43" s="1306"/>
      <c r="CV43" s="1306"/>
      <c r="CW43" s="1306"/>
      <c r="CX43" s="1306"/>
      <c r="CY43" s="1306"/>
      <c r="CZ43" s="1306"/>
      <c r="DA43" s="1306"/>
      <c r="DB43" s="1306"/>
      <c r="DC43" s="1307"/>
    </row>
    <row r="44" spans="2:109" x14ac:dyDescent="0.15">
      <c r="B44" s="394"/>
      <c r="AN44" s="1308"/>
      <c r="AO44" s="1309"/>
      <c r="AP44" s="1309"/>
      <c r="AQ44" s="1309"/>
      <c r="AR44" s="1309"/>
      <c r="AS44" s="1309"/>
      <c r="AT44" s="1309"/>
      <c r="AU44" s="1309"/>
      <c r="AV44" s="1309"/>
      <c r="AW44" s="1309"/>
      <c r="AX44" s="1309"/>
      <c r="AY44" s="1309"/>
      <c r="AZ44" s="1309"/>
      <c r="BA44" s="1309"/>
      <c r="BB44" s="1309"/>
      <c r="BC44" s="1309"/>
      <c r="BD44" s="1309"/>
      <c r="BE44" s="1309"/>
      <c r="BF44" s="1309"/>
      <c r="BG44" s="1309"/>
      <c r="BH44" s="1309"/>
      <c r="BI44" s="1309"/>
      <c r="BJ44" s="1309"/>
      <c r="BK44" s="1309"/>
      <c r="BL44" s="1309"/>
      <c r="BM44" s="1309"/>
      <c r="BN44" s="1309"/>
      <c r="BO44" s="1309"/>
      <c r="BP44" s="1309"/>
      <c r="BQ44" s="1309"/>
      <c r="BR44" s="1309"/>
      <c r="BS44" s="1309"/>
      <c r="BT44" s="1309"/>
      <c r="BU44" s="1309"/>
      <c r="BV44" s="1309"/>
      <c r="BW44" s="1309"/>
      <c r="BX44" s="1309"/>
      <c r="BY44" s="1309"/>
      <c r="BZ44" s="1309"/>
      <c r="CA44" s="1309"/>
      <c r="CB44" s="1309"/>
      <c r="CC44" s="1309"/>
      <c r="CD44" s="1309"/>
      <c r="CE44" s="1309"/>
      <c r="CF44" s="1309"/>
      <c r="CG44" s="1309"/>
      <c r="CH44" s="1309"/>
      <c r="CI44" s="1309"/>
      <c r="CJ44" s="1309"/>
      <c r="CK44" s="1309"/>
      <c r="CL44" s="1309"/>
      <c r="CM44" s="1309"/>
      <c r="CN44" s="1309"/>
      <c r="CO44" s="1309"/>
      <c r="CP44" s="1309"/>
      <c r="CQ44" s="1309"/>
      <c r="CR44" s="1309"/>
      <c r="CS44" s="1309"/>
      <c r="CT44" s="1309"/>
      <c r="CU44" s="1309"/>
      <c r="CV44" s="1309"/>
      <c r="CW44" s="1309"/>
      <c r="CX44" s="1309"/>
      <c r="CY44" s="1309"/>
      <c r="CZ44" s="1309"/>
      <c r="DA44" s="1309"/>
      <c r="DB44" s="1309"/>
      <c r="DC44" s="1310"/>
    </row>
    <row r="45" spans="2:109" x14ac:dyDescent="0.15">
      <c r="B45" s="394"/>
      <c r="AN45" s="1308"/>
      <c r="AO45" s="1309"/>
      <c r="AP45" s="1309"/>
      <c r="AQ45" s="1309"/>
      <c r="AR45" s="1309"/>
      <c r="AS45" s="1309"/>
      <c r="AT45" s="1309"/>
      <c r="AU45" s="1309"/>
      <c r="AV45" s="1309"/>
      <c r="AW45" s="1309"/>
      <c r="AX45" s="1309"/>
      <c r="AY45" s="1309"/>
      <c r="AZ45" s="1309"/>
      <c r="BA45" s="1309"/>
      <c r="BB45" s="1309"/>
      <c r="BC45" s="1309"/>
      <c r="BD45" s="1309"/>
      <c r="BE45" s="1309"/>
      <c r="BF45" s="1309"/>
      <c r="BG45" s="1309"/>
      <c r="BH45" s="1309"/>
      <c r="BI45" s="1309"/>
      <c r="BJ45" s="1309"/>
      <c r="BK45" s="1309"/>
      <c r="BL45" s="1309"/>
      <c r="BM45" s="1309"/>
      <c r="BN45" s="1309"/>
      <c r="BO45" s="1309"/>
      <c r="BP45" s="1309"/>
      <c r="BQ45" s="1309"/>
      <c r="BR45" s="1309"/>
      <c r="BS45" s="1309"/>
      <c r="BT45" s="1309"/>
      <c r="BU45" s="1309"/>
      <c r="BV45" s="1309"/>
      <c r="BW45" s="1309"/>
      <c r="BX45" s="1309"/>
      <c r="BY45" s="1309"/>
      <c r="BZ45" s="1309"/>
      <c r="CA45" s="1309"/>
      <c r="CB45" s="1309"/>
      <c r="CC45" s="1309"/>
      <c r="CD45" s="1309"/>
      <c r="CE45" s="1309"/>
      <c r="CF45" s="1309"/>
      <c r="CG45" s="1309"/>
      <c r="CH45" s="1309"/>
      <c r="CI45" s="1309"/>
      <c r="CJ45" s="1309"/>
      <c r="CK45" s="1309"/>
      <c r="CL45" s="1309"/>
      <c r="CM45" s="1309"/>
      <c r="CN45" s="1309"/>
      <c r="CO45" s="1309"/>
      <c r="CP45" s="1309"/>
      <c r="CQ45" s="1309"/>
      <c r="CR45" s="1309"/>
      <c r="CS45" s="1309"/>
      <c r="CT45" s="1309"/>
      <c r="CU45" s="1309"/>
      <c r="CV45" s="1309"/>
      <c r="CW45" s="1309"/>
      <c r="CX45" s="1309"/>
      <c r="CY45" s="1309"/>
      <c r="CZ45" s="1309"/>
      <c r="DA45" s="1309"/>
      <c r="DB45" s="1309"/>
      <c r="DC45" s="1310"/>
    </row>
    <row r="46" spans="2:109" x14ac:dyDescent="0.15">
      <c r="B46" s="394"/>
      <c r="AN46" s="1308"/>
      <c r="AO46" s="1309"/>
      <c r="AP46" s="1309"/>
      <c r="AQ46" s="1309"/>
      <c r="AR46" s="1309"/>
      <c r="AS46" s="1309"/>
      <c r="AT46" s="1309"/>
      <c r="AU46" s="1309"/>
      <c r="AV46" s="1309"/>
      <c r="AW46" s="1309"/>
      <c r="AX46" s="1309"/>
      <c r="AY46" s="1309"/>
      <c r="AZ46" s="1309"/>
      <c r="BA46" s="1309"/>
      <c r="BB46" s="1309"/>
      <c r="BC46" s="1309"/>
      <c r="BD46" s="1309"/>
      <c r="BE46" s="1309"/>
      <c r="BF46" s="1309"/>
      <c r="BG46" s="1309"/>
      <c r="BH46" s="1309"/>
      <c r="BI46" s="1309"/>
      <c r="BJ46" s="1309"/>
      <c r="BK46" s="1309"/>
      <c r="BL46" s="1309"/>
      <c r="BM46" s="1309"/>
      <c r="BN46" s="1309"/>
      <c r="BO46" s="1309"/>
      <c r="BP46" s="1309"/>
      <c r="BQ46" s="1309"/>
      <c r="BR46" s="1309"/>
      <c r="BS46" s="1309"/>
      <c r="BT46" s="1309"/>
      <c r="BU46" s="1309"/>
      <c r="BV46" s="1309"/>
      <c r="BW46" s="1309"/>
      <c r="BX46" s="1309"/>
      <c r="BY46" s="1309"/>
      <c r="BZ46" s="1309"/>
      <c r="CA46" s="1309"/>
      <c r="CB46" s="1309"/>
      <c r="CC46" s="1309"/>
      <c r="CD46" s="1309"/>
      <c r="CE46" s="1309"/>
      <c r="CF46" s="1309"/>
      <c r="CG46" s="1309"/>
      <c r="CH46" s="1309"/>
      <c r="CI46" s="1309"/>
      <c r="CJ46" s="1309"/>
      <c r="CK46" s="1309"/>
      <c r="CL46" s="1309"/>
      <c r="CM46" s="1309"/>
      <c r="CN46" s="1309"/>
      <c r="CO46" s="1309"/>
      <c r="CP46" s="1309"/>
      <c r="CQ46" s="1309"/>
      <c r="CR46" s="1309"/>
      <c r="CS46" s="1309"/>
      <c r="CT46" s="1309"/>
      <c r="CU46" s="1309"/>
      <c r="CV46" s="1309"/>
      <c r="CW46" s="1309"/>
      <c r="CX46" s="1309"/>
      <c r="CY46" s="1309"/>
      <c r="CZ46" s="1309"/>
      <c r="DA46" s="1309"/>
      <c r="DB46" s="1309"/>
      <c r="DC46" s="1310"/>
    </row>
    <row r="47" spans="2:109" x14ac:dyDescent="0.15">
      <c r="B47" s="394"/>
      <c r="AN47" s="1311"/>
      <c r="AO47" s="1312"/>
      <c r="AP47" s="1312"/>
      <c r="AQ47" s="1312"/>
      <c r="AR47" s="1312"/>
      <c r="AS47" s="1312"/>
      <c r="AT47" s="1312"/>
      <c r="AU47" s="1312"/>
      <c r="AV47" s="1312"/>
      <c r="AW47" s="1312"/>
      <c r="AX47" s="1312"/>
      <c r="AY47" s="1312"/>
      <c r="AZ47" s="1312"/>
      <c r="BA47" s="1312"/>
      <c r="BB47" s="1312"/>
      <c r="BC47" s="1312"/>
      <c r="BD47" s="1312"/>
      <c r="BE47" s="1312"/>
      <c r="BF47" s="1312"/>
      <c r="BG47" s="1312"/>
      <c r="BH47" s="1312"/>
      <c r="BI47" s="1312"/>
      <c r="BJ47" s="1312"/>
      <c r="BK47" s="1312"/>
      <c r="BL47" s="1312"/>
      <c r="BM47" s="1312"/>
      <c r="BN47" s="1312"/>
      <c r="BO47" s="1312"/>
      <c r="BP47" s="1312"/>
      <c r="BQ47" s="1312"/>
      <c r="BR47" s="1312"/>
      <c r="BS47" s="1312"/>
      <c r="BT47" s="1312"/>
      <c r="BU47" s="1312"/>
      <c r="BV47" s="1312"/>
      <c r="BW47" s="1312"/>
      <c r="BX47" s="1312"/>
      <c r="BY47" s="1312"/>
      <c r="BZ47" s="1312"/>
      <c r="CA47" s="1312"/>
      <c r="CB47" s="1312"/>
      <c r="CC47" s="1312"/>
      <c r="CD47" s="1312"/>
      <c r="CE47" s="1312"/>
      <c r="CF47" s="1312"/>
      <c r="CG47" s="1312"/>
      <c r="CH47" s="1312"/>
      <c r="CI47" s="1312"/>
      <c r="CJ47" s="1312"/>
      <c r="CK47" s="1312"/>
      <c r="CL47" s="1312"/>
      <c r="CM47" s="1312"/>
      <c r="CN47" s="1312"/>
      <c r="CO47" s="1312"/>
      <c r="CP47" s="1312"/>
      <c r="CQ47" s="1312"/>
      <c r="CR47" s="1312"/>
      <c r="CS47" s="1312"/>
      <c r="CT47" s="1312"/>
      <c r="CU47" s="1312"/>
      <c r="CV47" s="1312"/>
      <c r="CW47" s="1312"/>
      <c r="CX47" s="1312"/>
      <c r="CY47" s="1312"/>
      <c r="CZ47" s="1312"/>
      <c r="DA47" s="1312"/>
      <c r="DB47" s="1312"/>
      <c r="DC47" s="1313"/>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588</v>
      </c>
    </row>
    <row r="50" spans="1:109" x14ac:dyDescent="0.15">
      <c r="B50" s="394"/>
      <c r="G50" s="1314"/>
      <c r="H50" s="1314"/>
      <c r="I50" s="1314"/>
      <c r="J50" s="1314"/>
      <c r="K50" s="404"/>
      <c r="L50" s="404"/>
      <c r="M50" s="405"/>
      <c r="N50" s="405"/>
      <c r="AN50" s="1315"/>
      <c r="AO50" s="1316"/>
      <c r="AP50" s="1316"/>
      <c r="AQ50" s="1316"/>
      <c r="AR50" s="1316"/>
      <c r="AS50" s="1316"/>
      <c r="AT50" s="1316"/>
      <c r="AU50" s="1316"/>
      <c r="AV50" s="1316"/>
      <c r="AW50" s="1316"/>
      <c r="AX50" s="1316"/>
      <c r="AY50" s="1316"/>
      <c r="AZ50" s="1316"/>
      <c r="BA50" s="1316"/>
      <c r="BB50" s="1316"/>
      <c r="BC50" s="1316"/>
      <c r="BD50" s="1316"/>
      <c r="BE50" s="1316"/>
      <c r="BF50" s="1316"/>
      <c r="BG50" s="1316"/>
      <c r="BH50" s="1316"/>
      <c r="BI50" s="1316"/>
      <c r="BJ50" s="1316"/>
      <c r="BK50" s="1316"/>
      <c r="BL50" s="1316"/>
      <c r="BM50" s="1316"/>
      <c r="BN50" s="1316"/>
      <c r="BO50" s="1317"/>
      <c r="BP50" s="1318" t="s">
        <v>548</v>
      </c>
      <c r="BQ50" s="1318"/>
      <c r="BR50" s="1318"/>
      <c r="BS50" s="1318"/>
      <c r="BT50" s="1318"/>
      <c r="BU50" s="1318"/>
      <c r="BV50" s="1318"/>
      <c r="BW50" s="1318"/>
      <c r="BX50" s="1318" t="s">
        <v>549</v>
      </c>
      <c r="BY50" s="1318"/>
      <c r="BZ50" s="1318"/>
      <c r="CA50" s="1318"/>
      <c r="CB50" s="1318"/>
      <c r="CC50" s="1318"/>
      <c r="CD50" s="1318"/>
      <c r="CE50" s="1318"/>
      <c r="CF50" s="1318" t="s">
        <v>550</v>
      </c>
      <c r="CG50" s="1318"/>
      <c r="CH50" s="1318"/>
      <c r="CI50" s="1318"/>
      <c r="CJ50" s="1318"/>
      <c r="CK50" s="1318"/>
      <c r="CL50" s="1318"/>
      <c r="CM50" s="1318"/>
      <c r="CN50" s="1318" t="s">
        <v>551</v>
      </c>
      <c r="CO50" s="1318"/>
      <c r="CP50" s="1318"/>
      <c r="CQ50" s="1318"/>
      <c r="CR50" s="1318"/>
      <c r="CS50" s="1318"/>
      <c r="CT50" s="1318"/>
      <c r="CU50" s="1318"/>
      <c r="CV50" s="1318" t="s">
        <v>552</v>
      </c>
      <c r="CW50" s="1318"/>
      <c r="CX50" s="1318"/>
      <c r="CY50" s="1318"/>
      <c r="CZ50" s="1318"/>
      <c r="DA50" s="1318"/>
      <c r="DB50" s="1318"/>
      <c r="DC50" s="1318"/>
    </row>
    <row r="51" spans="1:109" ht="13.5" customHeight="1" x14ac:dyDescent="0.15">
      <c r="B51" s="394"/>
      <c r="G51" s="1325"/>
      <c r="H51" s="1325"/>
      <c r="I51" s="1323"/>
      <c r="J51" s="1323"/>
      <c r="K51" s="1320"/>
      <c r="L51" s="1320"/>
      <c r="M51" s="1320"/>
      <c r="N51" s="1320"/>
      <c r="AM51" s="403"/>
      <c r="AN51" s="1321" t="s">
        <v>589</v>
      </c>
      <c r="AO51" s="1321"/>
      <c r="AP51" s="1321"/>
      <c r="AQ51" s="1321"/>
      <c r="AR51" s="1321"/>
      <c r="AS51" s="1321"/>
      <c r="AT51" s="1321"/>
      <c r="AU51" s="1321"/>
      <c r="AV51" s="1321"/>
      <c r="AW51" s="1321"/>
      <c r="AX51" s="1321"/>
      <c r="AY51" s="1321"/>
      <c r="AZ51" s="1321"/>
      <c r="BA51" s="1321"/>
      <c r="BB51" s="1321" t="s">
        <v>590</v>
      </c>
      <c r="BC51" s="1321"/>
      <c r="BD51" s="1321"/>
      <c r="BE51" s="1321"/>
      <c r="BF51" s="1321"/>
      <c r="BG51" s="1321"/>
      <c r="BH51" s="1321"/>
      <c r="BI51" s="1321"/>
      <c r="BJ51" s="1321"/>
      <c r="BK51" s="1321"/>
      <c r="BL51" s="1321"/>
      <c r="BM51" s="1321"/>
      <c r="BN51" s="1321"/>
      <c r="BO51" s="1321"/>
      <c r="BP51" s="1322"/>
      <c r="BQ51" s="1319"/>
      <c r="BR51" s="1319"/>
      <c r="BS51" s="1319"/>
      <c r="BT51" s="1319"/>
      <c r="BU51" s="1319"/>
      <c r="BV51" s="1319"/>
      <c r="BW51" s="1319"/>
      <c r="BX51" s="1319">
        <v>6.9</v>
      </c>
      <c r="BY51" s="1319"/>
      <c r="BZ51" s="1319"/>
      <c r="CA51" s="1319"/>
      <c r="CB51" s="1319"/>
      <c r="CC51" s="1319"/>
      <c r="CD51" s="1319"/>
      <c r="CE51" s="1319"/>
      <c r="CF51" s="1319">
        <v>11.7</v>
      </c>
      <c r="CG51" s="1319"/>
      <c r="CH51" s="1319"/>
      <c r="CI51" s="1319"/>
      <c r="CJ51" s="1319"/>
      <c r="CK51" s="1319"/>
      <c r="CL51" s="1319"/>
      <c r="CM51" s="1319"/>
      <c r="CN51" s="1319"/>
      <c r="CO51" s="1319"/>
      <c r="CP51" s="1319"/>
      <c r="CQ51" s="1319"/>
      <c r="CR51" s="1319"/>
      <c r="CS51" s="1319"/>
      <c r="CT51" s="1319"/>
      <c r="CU51" s="1319"/>
      <c r="CV51" s="1319"/>
      <c r="CW51" s="1319"/>
      <c r="CX51" s="1319"/>
      <c r="CY51" s="1319"/>
      <c r="CZ51" s="1319"/>
      <c r="DA51" s="1319"/>
      <c r="DB51" s="1319"/>
      <c r="DC51" s="1319"/>
    </row>
    <row r="52" spans="1:109" x14ac:dyDescent="0.15">
      <c r="B52" s="394"/>
      <c r="G52" s="1325"/>
      <c r="H52" s="1325"/>
      <c r="I52" s="1323"/>
      <c r="J52" s="1323"/>
      <c r="K52" s="1320"/>
      <c r="L52" s="1320"/>
      <c r="M52" s="1320"/>
      <c r="N52" s="1320"/>
      <c r="AM52" s="403"/>
      <c r="AN52" s="1321"/>
      <c r="AO52" s="1321"/>
      <c r="AP52" s="1321"/>
      <c r="AQ52" s="1321"/>
      <c r="AR52" s="1321"/>
      <c r="AS52" s="1321"/>
      <c r="AT52" s="1321"/>
      <c r="AU52" s="1321"/>
      <c r="AV52" s="1321"/>
      <c r="AW52" s="1321"/>
      <c r="AX52" s="1321"/>
      <c r="AY52" s="1321"/>
      <c r="AZ52" s="1321"/>
      <c r="BA52" s="1321"/>
      <c r="BB52" s="1321"/>
      <c r="BC52" s="1321"/>
      <c r="BD52" s="1321"/>
      <c r="BE52" s="1321"/>
      <c r="BF52" s="1321"/>
      <c r="BG52" s="1321"/>
      <c r="BH52" s="1321"/>
      <c r="BI52" s="1321"/>
      <c r="BJ52" s="1321"/>
      <c r="BK52" s="1321"/>
      <c r="BL52" s="1321"/>
      <c r="BM52" s="1321"/>
      <c r="BN52" s="1321"/>
      <c r="BO52" s="1321"/>
      <c r="BP52" s="1319"/>
      <c r="BQ52" s="1319"/>
      <c r="BR52" s="1319"/>
      <c r="BS52" s="1319"/>
      <c r="BT52" s="1319"/>
      <c r="BU52" s="1319"/>
      <c r="BV52" s="1319"/>
      <c r="BW52" s="1319"/>
      <c r="BX52" s="1319"/>
      <c r="BY52" s="1319"/>
      <c r="BZ52" s="1319"/>
      <c r="CA52" s="1319"/>
      <c r="CB52" s="1319"/>
      <c r="CC52" s="1319"/>
      <c r="CD52" s="1319"/>
      <c r="CE52" s="1319"/>
      <c r="CF52" s="1319"/>
      <c r="CG52" s="1319"/>
      <c r="CH52" s="1319"/>
      <c r="CI52" s="1319"/>
      <c r="CJ52" s="1319"/>
      <c r="CK52" s="1319"/>
      <c r="CL52" s="1319"/>
      <c r="CM52" s="1319"/>
      <c r="CN52" s="1319"/>
      <c r="CO52" s="1319"/>
      <c r="CP52" s="1319"/>
      <c r="CQ52" s="1319"/>
      <c r="CR52" s="1319"/>
      <c r="CS52" s="1319"/>
      <c r="CT52" s="1319"/>
      <c r="CU52" s="1319"/>
      <c r="CV52" s="1319"/>
      <c r="CW52" s="1319"/>
      <c r="CX52" s="1319"/>
      <c r="CY52" s="1319"/>
      <c r="CZ52" s="1319"/>
      <c r="DA52" s="1319"/>
      <c r="DB52" s="1319"/>
      <c r="DC52" s="1319"/>
    </row>
    <row r="53" spans="1:109" x14ac:dyDescent="0.15">
      <c r="A53" s="402"/>
      <c r="B53" s="394"/>
      <c r="G53" s="1325"/>
      <c r="H53" s="1325"/>
      <c r="I53" s="1314"/>
      <c r="J53" s="1314"/>
      <c r="K53" s="1320"/>
      <c r="L53" s="1320"/>
      <c r="M53" s="1320"/>
      <c r="N53" s="1320"/>
      <c r="AM53" s="403"/>
      <c r="AN53" s="1321"/>
      <c r="AO53" s="1321"/>
      <c r="AP53" s="1321"/>
      <c r="AQ53" s="1321"/>
      <c r="AR53" s="1321"/>
      <c r="AS53" s="1321"/>
      <c r="AT53" s="1321"/>
      <c r="AU53" s="1321"/>
      <c r="AV53" s="1321"/>
      <c r="AW53" s="1321"/>
      <c r="AX53" s="1321"/>
      <c r="AY53" s="1321"/>
      <c r="AZ53" s="1321"/>
      <c r="BA53" s="1321"/>
      <c r="BB53" s="1321" t="s">
        <v>591</v>
      </c>
      <c r="BC53" s="1321"/>
      <c r="BD53" s="1321"/>
      <c r="BE53" s="1321"/>
      <c r="BF53" s="1321"/>
      <c r="BG53" s="1321"/>
      <c r="BH53" s="1321"/>
      <c r="BI53" s="1321"/>
      <c r="BJ53" s="1321"/>
      <c r="BK53" s="1321"/>
      <c r="BL53" s="1321"/>
      <c r="BM53" s="1321"/>
      <c r="BN53" s="1321"/>
      <c r="BO53" s="1321"/>
      <c r="BP53" s="1322"/>
      <c r="BQ53" s="1319"/>
      <c r="BR53" s="1319"/>
      <c r="BS53" s="1319"/>
      <c r="BT53" s="1319"/>
      <c r="BU53" s="1319"/>
      <c r="BV53" s="1319"/>
      <c r="BW53" s="1319"/>
      <c r="BX53" s="1319">
        <v>90.2</v>
      </c>
      <c r="BY53" s="1319"/>
      <c r="BZ53" s="1319"/>
      <c r="CA53" s="1319"/>
      <c r="CB53" s="1319"/>
      <c r="CC53" s="1319"/>
      <c r="CD53" s="1319"/>
      <c r="CE53" s="1319"/>
      <c r="CF53" s="1319">
        <v>83</v>
      </c>
      <c r="CG53" s="1319"/>
      <c r="CH53" s="1319"/>
      <c r="CI53" s="1319"/>
      <c r="CJ53" s="1319"/>
      <c r="CK53" s="1319"/>
      <c r="CL53" s="1319"/>
      <c r="CM53" s="1319"/>
      <c r="CN53" s="1319">
        <v>85.1</v>
      </c>
      <c r="CO53" s="1319"/>
      <c r="CP53" s="1319"/>
      <c r="CQ53" s="1319"/>
      <c r="CR53" s="1319"/>
      <c r="CS53" s="1319"/>
      <c r="CT53" s="1319"/>
      <c r="CU53" s="1319"/>
      <c r="CV53" s="1319">
        <v>86</v>
      </c>
      <c r="CW53" s="1319"/>
      <c r="CX53" s="1319"/>
      <c r="CY53" s="1319"/>
      <c r="CZ53" s="1319"/>
      <c r="DA53" s="1319"/>
      <c r="DB53" s="1319"/>
      <c r="DC53" s="1319"/>
    </row>
    <row r="54" spans="1:109" x14ac:dyDescent="0.15">
      <c r="A54" s="402"/>
      <c r="B54" s="394"/>
      <c r="G54" s="1325"/>
      <c r="H54" s="1325"/>
      <c r="I54" s="1314"/>
      <c r="J54" s="1314"/>
      <c r="K54" s="1320"/>
      <c r="L54" s="1320"/>
      <c r="M54" s="1320"/>
      <c r="N54" s="1320"/>
      <c r="AM54" s="403"/>
      <c r="AN54" s="1321"/>
      <c r="AO54" s="1321"/>
      <c r="AP54" s="1321"/>
      <c r="AQ54" s="1321"/>
      <c r="AR54" s="1321"/>
      <c r="AS54" s="1321"/>
      <c r="AT54" s="1321"/>
      <c r="AU54" s="1321"/>
      <c r="AV54" s="1321"/>
      <c r="AW54" s="1321"/>
      <c r="AX54" s="1321"/>
      <c r="AY54" s="1321"/>
      <c r="AZ54" s="1321"/>
      <c r="BA54" s="1321"/>
      <c r="BB54" s="1321"/>
      <c r="BC54" s="1321"/>
      <c r="BD54" s="1321"/>
      <c r="BE54" s="1321"/>
      <c r="BF54" s="1321"/>
      <c r="BG54" s="1321"/>
      <c r="BH54" s="1321"/>
      <c r="BI54" s="1321"/>
      <c r="BJ54" s="1321"/>
      <c r="BK54" s="1321"/>
      <c r="BL54" s="1321"/>
      <c r="BM54" s="1321"/>
      <c r="BN54" s="1321"/>
      <c r="BO54" s="1321"/>
      <c r="BP54" s="1319"/>
      <c r="BQ54" s="1319"/>
      <c r="BR54" s="1319"/>
      <c r="BS54" s="1319"/>
      <c r="BT54" s="1319"/>
      <c r="BU54" s="1319"/>
      <c r="BV54" s="1319"/>
      <c r="BW54" s="1319"/>
      <c r="BX54" s="1319"/>
      <c r="BY54" s="1319"/>
      <c r="BZ54" s="1319"/>
      <c r="CA54" s="1319"/>
      <c r="CB54" s="1319"/>
      <c r="CC54" s="1319"/>
      <c r="CD54" s="1319"/>
      <c r="CE54" s="1319"/>
      <c r="CF54" s="1319"/>
      <c r="CG54" s="1319"/>
      <c r="CH54" s="1319"/>
      <c r="CI54" s="1319"/>
      <c r="CJ54" s="1319"/>
      <c r="CK54" s="1319"/>
      <c r="CL54" s="1319"/>
      <c r="CM54" s="1319"/>
      <c r="CN54" s="1319"/>
      <c r="CO54" s="1319"/>
      <c r="CP54" s="1319"/>
      <c r="CQ54" s="1319"/>
      <c r="CR54" s="1319"/>
      <c r="CS54" s="1319"/>
      <c r="CT54" s="1319"/>
      <c r="CU54" s="1319"/>
      <c r="CV54" s="1319"/>
      <c r="CW54" s="1319"/>
      <c r="CX54" s="1319"/>
      <c r="CY54" s="1319"/>
      <c r="CZ54" s="1319"/>
      <c r="DA54" s="1319"/>
      <c r="DB54" s="1319"/>
      <c r="DC54" s="1319"/>
    </row>
    <row r="55" spans="1:109" x14ac:dyDescent="0.15">
      <c r="A55" s="402"/>
      <c r="B55" s="394"/>
      <c r="G55" s="1314"/>
      <c r="H55" s="1314"/>
      <c r="I55" s="1314"/>
      <c r="J55" s="1314"/>
      <c r="K55" s="1320"/>
      <c r="L55" s="1320"/>
      <c r="M55" s="1320"/>
      <c r="N55" s="1320"/>
      <c r="AN55" s="1318" t="s">
        <v>592</v>
      </c>
      <c r="AO55" s="1318"/>
      <c r="AP55" s="1318"/>
      <c r="AQ55" s="1318"/>
      <c r="AR55" s="1318"/>
      <c r="AS55" s="1318"/>
      <c r="AT55" s="1318"/>
      <c r="AU55" s="1318"/>
      <c r="AV55" s="1318"/>
      <c r="AW55" s="1318"/>
      <c r="AX55" s="1318"/>
      <c r="AY55" s="1318"/>
      <c r="AZ55" s="1318"/>
      <c r="BA55" s="1318"/>
      <c r="BB55" s="1321" t="s">
        <v>590</v>
      </c>
      <c r="BC55" s="1321"/>
      <c r="BD55" s="1321"/>
      <c r="BE55" s="1321"/>
      <c r="BF55" s="1321"/>
      <c r="BG55" s="1321"/>
      <c r="BH55" s="1321"/>
      <c r="BI55" s="1321"/>
      <c r="BJ55" s="1321"/>
      <c r="BK55" s="1321"/>
      <c r="BL55" s="1321"/>
      <c r="BM55" s="1321"/>
      <c r="BN55" s="1321"/>
      <c r="BO55" s="1321"/>
      <c r="BP55" s="1322"/>
      <c r="BQ55" s="1319"/>
      <c r="BR55" s="1319"/>
      <c r="BS55" s="1319"/>
      <c r="BT55" s="1319"/>
      <c r="BU55" s="1319"/>
      <c r="BV55" s="1319"/>
      <c r="BW55" s="1319"/>
      <c r="BX55" s="1319">
        <v>0</v>
      </c>
      <c r="BY55" s="1319"/>
      <c r="BZ55" s="1319"/>
      <c r="CA55" s="1319"/>
      <c r="CB55" s="1319"/>
      <c r="CC55" s="1319"/>
      <c r="CD55" s="1319"/>
      <c r="CE55" s="1319"/>
      <c r="CF55" s="1319">
        <v>0</v>
      </c>
      <c r="CG55" s="1319"/>
      <c r="CH55" s="1319"/>
      <c r="CI55" s="1319"/>
      <c r="CJ55" s="1319"/>
      <c r="CK55" s="1319"/>
      <c r="CL55" s="1319"/>
      <c r="CM55" s="1319"/>
      <c r="CN55" s="1319">
        <v>0</v>
      </c>
      <c r="CO55" s="1319"/>
      <c r="CP55" s="1319"/>
      <c r="CQ55" s="1319"/>
      <c r="CR55" s="1319"/>
      <c r="CS55" s="1319"/>
      <c r="CT55" s="1319"/>
      <c r="CU55" s="1319"/>
      <c r="CV55" s="1319">
        <v>0</v>
      </c>
      <c r="CW55" s="1319"/>
      <c r="CX55" s="1319"/>
      <c r="CY55" s="1319"/>
      <c r="CZ55" s="1319"/>
      <c r="DA55" s="1319"/>
      <c r="DB55" s="1319"/>
      <c r="DC55" s="1319"/>
    </row>
    <row r="56" spans="1:109" x14ac:dyDescent="0.15">
      <c r="A56" s="402"/>
      <c r="B56" s="394"/>
      <c r="G56" s="1314"/>
      <c r="H56" s="1314"/>
      <c r="I56" s="1314"/>
      <c r="J56" s="1314"/>
      <c r="K56" s="1320"/>
      <c r="L56" s="1320"/>
      <c r="M56" s="1320"/>
      <c r="N56" s="1320"/>
      <c r="AN56" s="1318"/>
      <c r="AO56" s="1318"/>
      <c r="AP56" s="1318"/>
      <c r="AQ56" s="1318"/>
      <c r="AR56" s="1318"/>
      <c r="AS56" s="1318"/>
      <c r="AT56" s="1318"/>
      <c r="AU56" s="1318"/>
      <c r="AV56" s="1318"/>
      <c r="AW56" s="1318"/>
      <c r="AX56" s="1318"/>
      <c r="AY56" s="1318"/>
      <c r="AZ56" s="1318"/>
      <c r="BA56" s="1318"/>
      <c r="BB56" s="1321"/>
      <c r="BC56" s="1321"/>
      <c r="BD56" s="1321"/>
      <c r="BE56" s="1321"/>
      <c r="BF56" s="1321"/>
      <c r="BG56" s="1321"/>
      <c r="BH56" s="1321"/>
      <c r="BI56" s="1321"/>
      <c r="BJ56" s="1321"/>
      <c r="BK56" s="1321"/>
      <c r="BL56" s="1321"/>
      <c r="BM56" s="1321"/>
      <c r="BN56" s="1321"/>
      <c r="BO56" s="1321"/>
      <c r="BP56" s="1319"/>
      <c r="BQ56" s="1319"/>
      <c r="BR56" s="1319"/>
      <c r="BS56" s="1319"/>
      <c r="BT56" s="1319"/>
      <c r="BU56" s="1319"/>
      <c r="BV56" s="1319"/>
      <c r="BW56" s="1319"/>
      <c r="BX56" s="1319"/>
      <c r="BY56" s="1319"/>
      <c r="BZ56" s="1319"/>
      <c r="CA56" s="1319"/>
      <c r="CB56" s="1319"/>
      <c r="CC56" s="1319"/>
      <c r="CD56" s="1319"/>
      <c r="CE56" s="1319"/>
      <c r="CF56" s="1319"/>
      <c r="CG56" s="1319"/>
      <c r="CH56" s="1319"/>
      <c r="CI56" s="1319"/>
      <c r="CJ56" s="1319"/>
      <c r="CK56" s="1319"/>
      <c r="CL56" s="1319"/>
      <c r="CM56" s="1319"/>
      <c r="CN56" s="1319"/>
      <c r="CO56" s="1319"/>
      <c r="CP56" s="1319"/>
      <c r="CQ56" s="1319"/>
      <c r="CR56" s="1319"/>
      <c r="CS56" s="1319"/>
      <c r="CT56" s="1319"/>
      <c r="CU56" s="1319"/>
      <c r="CV56" s="1319"/>
      <c r="CW56" s="1319"/>
      <c r="CX56" s="1319"/>
      <c r="CY56" s="1319"/>
      <c r="CZ56" s="1319"/>
      <c r="DA56" s="1319"/>
      <c r="DB56" s="1319"/>
      <c r="DC56" s="1319"/>
    </row>
    <row r="57" spans="1:109" s="402" customFormat="1" x14ac:dyDescent="0.15">
      <c r="B57" s="406"/>
      <c r="G57" s="1314"/>
      <c r="H57" s="1314"/>
      <c r="I57" s="1324"/>
      <c r="J57" s="1324"/>
      <c r="K57" s="1320"/>
      <c r="L57" s="1320"/>
      <c r="M57" s="1320"/>
      <c r="N57" s="1320"/>
      <c r="AM57" s="387"/>
      <c r="AN57" s="1318"/>
      <c r="AO57" s="1318"/>
      <c r="AP57" s="1318"/>
      <c r="AQ57" s="1318"/>
      <c r="AR57" s="1318"/>
      <c r="AS57" s="1318"/>
      <c r="AT57" s="1318"/>
      <c r="AU57" s="1318"/>
      <c r="AV57" s="1318"/>
      <c r="AW57" s="1318"/>
      <c r="AX57" s="1318"/>
      <c r="AY57" s="1318"/>
      <c r="AZ57" s="1318"/>
      <c r="BA57" s="1318"/>
      <c r="BB57" s="1321" t="s">
        <v>591</v>
      </c>
      <c r="BC57" s="1321"/>
      <c r="BD57" s="1321"/>
      <c r="BE57" s="1321"/>
      <c r="BF57" s="1321"/>
      <c r="BG57" s="1321"/>
      <c r="BH57" s="1321"/>
      <c r="BI57" s="1321"/>
      <c r="BJ57" s="1321"/>
      <c r="BK57" s="1321"/>
      <c r="BL57" s="1321"/>
      <c r="BM57" s="1321"/>
      <c r="BN57" s="1321"/>
      <c r="BO57" s="1321"/>
      <c r="BP57" s="1322"/>
      <c r="BQ57" s="1319"/>
      <c r="BR57" s="1319"/>
      <c r="BS57" s="1319"/>
      <c r="BT57" s="1319"/>
      <c r="BU57" s="1319"/>
      <c r="BV57" s="1319"/>
      <c r="BW57" s="1319"/>
      <c r="BX57" s="1319">
        <v>55.3</v>
      </c>
      <c r="BY57" s="1319"/>
      <c r="BZ57" s="1319"/>
      <c r="CA57" s="1319"/>
      <c r="CB57" s="1319"/>
      <c r="CC57" s="1319"/>
      <c r="CD57" s="1319"/>
      <c r="CE57" s="1319"/>
      <c r="CF57" s="1319">
        <v>56.3</v>
      </c>
      <c r="CG57" s="1319"/>
      <c r="CH57" s="1319"/>
      <c r="CI57" s="1319"/>
      <c r="CJ57" s="1319"/>
      <c r="CK57" s="1319"/>
      <c r="CL57" s="1319"/>
      <c r="CM57" s="1319"/>
      <c r="CN57" s="1319">
        <v>58.3</v>
      </c>
      <c r="CO57" s="1319"/>
      <c r="CP57" s="1319"/>
      <c r="CQ57" s="1319"/>
      <c r="CR57" s="1319"/>
      <c r="CS57" s="1319"/>
      <c r="CT57" s="1319"/>
      <c r="CU57" s="1319"/>
      <c r="CV57" s="1319">
        <v>59</v>
      </c>
      <c r="CW57" s="1319"/>
      <c r="CX57" s="1319"/>
      <c r="CY57" s="1319"/>
      <c r="CZ57" s="1319"/>
      <c r="DA57" s="1319"/>
      <c r="DB57" s="1319"/>
      <c r="DC57" s="1319"/>
      <c r="DD57" s="407"/>
      <c r="DE57" s="406"/>
    </row>
    <row r="58" spans="1:109" s="402" customFormat="1" x14ac:dyDescent="0.15">
      <c r="A58" s="387"/>
      <c r="B58" s="406"/>
      <c r="G58" s="1314"/>
      <c r="H58" s="1314"/>
      <c r="I58" s="1324"/>
      <c r="J58" s="1324"/>
      <c r="K58" s="1320"/>
      <c r="L58" s="1320"/>
      <c r="M58" s="1320"/>
      <c r="N58" s="1320"/>
      <c r="AM58" s="387"/>
      <c r="AN58" s="1318"/>
      <c r="AO58" s="1318"/>
      <c r="AP58" s="1318"/>
      <c r="AQ58" s="1318"/>
      <c r="AR58" s="1318"/>
      <c r="AS58" s="1318"/>
      <c r="AT58" s="1318"/>
      <c r="AU58" s="1318"/>
      <c r="AV58" s="1318"/>
      <c r="AW58" s="1318"/>
      <c r="AX58" s="1318"/>
      <c r="AY58" s="1318"/>
      <c r="AZ58" s="1318"/>
      <c r="BA58" s="1318"/>
      <c r="BB58" s="1321"/>
      <c r="BC58" s="1321"/>
      <c r="BD58" s="1321"/>
      <c r="BE58" s="1321"/>
      <c r="BF58" s="1321"/>
      <c r="BG58" s="1321"/>
      <c r="BH58" s="1321"/>
      <c r="BI58" s="1321"/>
      <c r="BJ58" s="1321"/>
      <c r="BK58" s="1321"/>
      <c r="BL58" s="1321"/>
      <c r="BM58" s="1321"/>
      <c r="BN58" s="1321"/>
      <c r="BO58" s="1321"/>
      <c r="BP58" s="1319"/>
      <c r="BQ58" s="1319"/>
      <c r="BR58" s="1319"/>
      <c r="BS58" s="1319"/>
      <c r="BT58" s="1319"/>
      <c r="BU58" s="1319"/>
      <c r="BV58" s="1319"/>
      <c r="BW58" s="1319"/>
      <c r="BX58" s="1319"/>
      <c r="BY58" s="1319"/>
      <c r="BZ58" s="1319"/>
      <c r="CA58" s="1319"/>
      <c r="CB58" s="1319"/>
      <c r="CC58" s="1319"/>
      <c r="CD58" s="1319"/>
      <c r="CE58" s="1319"/>
      <c r="CF58" s="1319"/>
      <c r="CG58" s="1319"/>
      <c r="CH58" s="1319"/>
      <c r="CI58" s="1319"/>
      <c r="CJ58" s="1319"/>
      <c r="CK58" s="1319"/>
      <c r="CL58" s="1319"/>
      <c r="CM58" s="1319"/>
      <c r="CN58" s="1319"/>
      <c r="CO58" s="1319"/>
      <c r="CP58" s="1319"/>
      <c r="CQ58" s="1319"/>
      <c r="CR58" s="1319"/>
      <c r="CS58" s="1319"/>
      <c r="CT58" s="1319"/>
      <c r="CU58" s="1319"/>
      <c r="CV58" s="1319"/>
      <c r="CW58" s="1319"/>
      <c r="CX58" s="1319"/>
      <c r="CY58" s="1319"/>
      <c r="CZ58" s="1319"/>
      <c r="DA58" s="1319"/>
      <c r="DB58" s="1319"/>
      <c r="DC58" s="1319"/>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593</v>
      </c>
    </row>
    <row r="64" spans="1:109" x14ac:dyDescent="0.15">
      <c r="B64" s="394"/>
      <c r="G64" s="401"/>
      <c r="I64" s="414"/>
      <c r="J64" s="414"/>
      <c r="K64" s="414"/>
      <c r="L64" s="414"/>
      <c r="M64" s="414"/>
      <c r="N64" s="415"/>
      <c r="AM64" s="401"/>
      <c r="AN64" s="401" t="s">
        <v>587</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05" t="s">
        <v>596</v>
      </c>
      <c r="AO65" s="1306"/>
      <c r="AP65" s="1306"/>
      <c r="AQ65" s="1306"/>
      <c r="AR65" s="1306"/>
      <c r="AS65" s="1306"/>
      <c r="AT65" s="1306"/>
      <c r="AU65" s="1306"/>
      <c r="AV65" s="1306"/>
      <c r="AW65" s="1306"/>
      <c r="AX65" s="1306"/>
      <c r="AY65" s="1306"/>
      <c r="AZ65" s="1306"/>
      <c r="BA65" s="1306"/>
      <c r="BB65" s="1306"/>
      <c r="BC65" s="1306"/>
      <c r="BD65" s="1306"/>
      <c r="BE65" s="1306"/>
      <c r="BF65" s="1306"/>
      <c r="BG65" s="1306"/>
      <c r="BH65" s="1306"/>
      <c r="BI65" s="1306"/>
      <c r="BJ65" s="1306"/>
      <c r="BK65" s="1306"/>
      <c r="BL65" s="1306"/>
      <c r="BM65" s="1306"/>
      <c r="BN65" s="1306"/>
      <c r="BO65" s="1306"/>
      <c r="BP65" s="1306"/>
      <c r="BQ65" s="1306"/>
      <c r="BR65" s="1306"/>
      <c r="BS65" s="1306"/>
      <c r="BT65" s="1306"/>
      <c r="BU65" s="1306"/>
      <c r="BV65" s="1306"/>
      <c r="BW65" s="1306"/>
      <c r="BX65" s="1306"/>
      <c r="BY65" s="1306"/>
      <c r="BZ65" s="1306"/>
      <c r="CA65" s="1306"/>
      <c r="CB65" s="1306"/>
      <c r="CC65" s="1306"/>
      <c r="CD65" s="1306"/>
      <c r="CE65" s="1306"/>
      <c r="CF65" s="1306"/>
      <c r="CG65" s="1306"/>
      <c r="CH65" s="1306"/>
      <c r="CI65" s="1306"/>
      <c r="CJ65" s="1306"/>
      <c r="CK65" s="1306"/>
      <c r="CL65" s="1306"/>
      <c r="CM65" s="1306"/>
      <c r="CN65" s="1306"/>
      <c r="CO65" s="1306"/>
      <c r="CP65" s="1306"/>
      <c r="CQ65" s="1306"/>
      <c r="CR65" s="1306"/>
      <c r="CS65" s="1306"/>
      <c r="CT65" s="1306"/>
      <c r="CU65" s="1306"/>
      <c r="CV65" s="1306"/>
      <c r="CW65" s="1306"/>
      <c r="CX65" s="1306"/>
      <c r="CY65" s="1306"/>
      <c r="CZ65" s="1306"/>
      <c r="DA65" s="1306"/>
      <c r="DB65" s="1306"/>
      <c r="DC65" s="1307"/>
    </row>
    <row r="66" spans="2:107" x14ac:dyDescent="0.15">
      <c r="B66" s="394"/>
      <c r="AN66" s="1308"/>
      <c r="AO66" s="1309"/>
      <c r="AP66" s="1309"/>
      <c r="AQ66" s="1309"/>
      <c r="AR66" s="1309"/>
      <c r="AS66" s="1309"/>
      <c r="AT66" s="1309"/>
      <c r="AU66" s="1309"/>
      <c r="AV66" s="1309"/>
      <c r="AW66" s="1309"/>
      <c r="AX66" s="1309"/>
      <c r="AY66" s="1309"/>
      <c r="AZ66" s="1309"/>
      <c r="BA66" s="1309"/>
      <c r="BB66" s="1309"/>
      <c r="BC66" s="1309"/>
      <c r="BD66" s="1309"/>
      <c r="BE66" s="1309"/>
      <c r="BF66" s="1309"/>
      <c r="BG66" s="1309"/>
      <c r="BH66" s="1309"/>
      <c r="BI66" s="1309"/>
      <c r="BJ66" s="1309"/>
      <c r="BK66" s="1309"/>
      <c r="BL66" s="1309"/>
      <c r="BM66" s="1309"/>
      <c r="BN66" s="1309"/>
      <c r="BO66" s="1309"/>
      <c r="BP66" s="1309"/>
      <c r="BQ66" s="1309"/>
      <c r="BR66" s="1309"/>
      <c r="BS66" s="1309"/>
      <c r="BT66" s="1309"/>
      <c r="BU66" s="1309"/>
      <c r="BV66" s="1309"/>
      <c r="BW66" s="1309"/>
      <c r="BX66" s="1309"/>
      <c r="BY66" s="1309"/>
      <c r="BZ66" s="1309"/>
      <c r="CA66" s="1309"/>
      <c r="CB66" s="1309"/>
      <c r="CC66" s="1309"/>
      <c r="CD66" s="1309"/>
      <c r="CE66" s="1309"/>
      <c r="CF66" s="1309"/>
      <c r="CG66" s="1309"/>
      <c r="CH66" s="1309"/>
      <c r="CI66" s="1309"/>
      <c r="CJ66" s="1309"/>
      <c r="CK66" s="1309"/>
      <c r="CL66" s="1309"/>
      <c r="CM66" s="1309"/>
      <c r="CN66" s="1309"/>
      <c r="CO66" s="1309"/>
      <c r="CP66" s="1309"/>
      <c r="CQ66" s="1309"/>
      <c r="CR66" s="1309"/>
      <c r="CS66" s="1309"/>
      <c r="CT66" s="1309"/>
      <c r="CU66" s="1309"/>
      <c r="CV66" s="1309"/>
      <c r="CW66" s="1309"/>
      <c r="CX66" s="1309"/>
      <c r="CY66" s="1309"/>
      <c r="CZ66" s="1309"/>
      <c r="DA66" s="1309"/>
      <c r="DB66" s="1309"/>
      <c r="DC66" s="1310"/>
    </row>
    <row r="67" spans="2:107" x14ac:dyDescent="0.15">
      <c r="B67" s="394"/>
      <c r="AN67" s="1308"/>
      <c r="AO67" s="1309"/>
      <c r="AP67" s="1309"/>
      <c r="AQ67" s="1309"/>
      <c r="AR67" s="1309"/>
      <c r="AS67" s="1309"/>
      <c r="AT67" s="1309"/>
      <c r="AU67" s="1309"/>
      <c r="AV67" s="1309"/>
      <c r="AW67" s="1309"/>
      <c r="AX67" s="1309"/>
      <c r="AY67" s="1309"/>
      <c r="AZ67" s="1309"/>
      <c r="BA67" s="1309"/>
      <c r="BB67" s="1309"/>
      <c r="BC67" s="1309"/>
      <c r="BD67" s="1309"/>
      <c r="BE67" s="1309"/>
      <c r="BF67" s="1309"/>
      <c r="BG67" s="1309"/>
      <c r="BH67" s="1309"/>
      <c r="BI67" s="1309"/>
      <c r="BJ67" s="1309"/>
      <c r="BK67" s="1309"/>
      <c r="BL67" s="1309"/>
      <c r="BM67" s="1309"/>
      <c r="BN67" s="1309"/>
      <c r="BO67" s="1309"/>
      <c r="BP67" s="1309"/>
      <c r="BQ67" s="1309"/>
      <c r="BR67" s="1309"/>
      <c r="BS67" s="1309"/>
      <c r="BT67" s="1309"/>
      <c r="BU67" s="1309"/>
      <c r="BV67" s="1309"/>
      <c r="BW67" s="1309"/>
      <c r="BX67" s="1309"/>
      <c r="BY67" s="1309"/>
      <c r="BZ67" s="1309"/>
      <c r="CA67" s="1309"/>
      <c r="CB67" s="1309"/>
      <c r="CC67" s="1309"/>
      <c r="CD67" s="1309"/>
      <c r="CE67" s="1309"/>
      <c r="CF67" s="1309"/>
      <c r="CG67" s="1309"/>
      <c r="CH67" s="1309"/>
      <c r="CI67" s="1309"/>
      <c r="CJ67" s="1309"/>
      <c r="CK67" s="1309"/>
      <c r="CL67" s="1309"/>
      <c r="CM67" s="1309"/>
      <c r="CN67" s="1309"/>
      <c r="CO67" s="1309"/>
      <c r="CP67" s="1309"/>
      <c r="CQ67" s="1309"/>
      <c r="CR67" s="1309"/>
      <c r="CS67" s="1309"/>
      <c r="CT67" s="1309"/>
      <c r="CU67" s="1309"/>
      <c r="CV67" s="1309"/>
      <c r="CW67" s="1309"/>
      <c r="CX67" s="1309"/>
      <c r="CY67" s="1309"/>
      <c r="CZ67" s="1309"/>
      <c r="DA67" s="1309"/>
      <c r="DB67" s="1309"/>
      <c r="DC67" s="1310"/>
    </row>
    <row r="68" spans="2:107" x14ac:dyDescent="0.15">
      <c r="B68" s="394"/>
      <c r="AN68" s="1308"/>
      <c r="AO68" s="1309"/>
      <c r="AP68" s="1309"/>
      <c r="AQ68" s="1309"/>
      <c r="AR68" s="1309"/>
      <c r="AS68" s="1309"/>
      <c r="AT68" s="1309"/>
      <c r="AU68" s="1309"/>
      <c r="AV68" s="1309"/>
      <c r="AW68" s="1309"/>
      <c r="AX68" s="1309"/>
      <c r="AY68" s="1309"/>
      <c r="AZ68" s="1309"/>
      <c r="BA68" s="1309"/>
      <c r="BB68" s="1309"/>
      <c r="BC68" s="1309"/>
      <c r="BD68" s="1309"/>
      <c r="BE68" s="1309"/>
      <c r="BF68" s="1309"/>
      <c r="BG68" s="1309"/>
      <c r="BH68" s="1309"/>
      <c r="BI68" s="1309"/>
      <c r="BJ68" s="1309"/>
      <c r="BK68" s="1309"/>
      <c r="BL68" s="1309"/>
      <c r="BM68" s="1309"/>
      <c r="BN68" s="1309"/>
      <c r="BO68" s="1309"/>
      <c r="BP68" s="1309"/>
      <c r="BQ68" s="1309"/>
      <c r="BR68" s="1309"/>
      <c r="BS68" s="1309"/>
      <c r="BT68" s="1309"/>
      <c r="BU68" s="1309"/>
      <c r="BV68" s="1309"/>
      <c r="BW68" s="1309"/>
      <c r="BX68" s="1309"/>
      <c r="BY68" s="1309"/>
      <c r="BZ68" s="1309"/>
      <c r="CA68" s="1309"/>
      <c r="CB68" s="1309"/>
      <c r="CC68" s="1309"/>
      <c r="CD68" s="1309"/>
      <c r="CE68" s="1309"/>
      <c r="CF68" s="1309"/>
      <c r="CG68" s="1309"/>
      <c r="CH68" s="1309"/>
      <c r="CI68" s="1309"/>
      <c r="CJ68" s="1309"/>
      <c r="CK68" s="1309"/>
      <c r="CL68" s="1309"/>
      <c r="CM68" s="1309"/>
      <c r="CN68" s="1309"/>
      <c r="CO68" s="1309"/>
      <c r="CP68" s="1309"/>
      <c r="CQ68" s="1309"/>
      <c r="CR68" s="1309"/>
      <c r="CS68" s="1309"/>
      <c r="CT68" s="1309"/>
      <c r="CU68" s="1309"/>
      <c r="CV68" s="1309"/>
      <c r="CW68" s="1309"/>
      <c r="CX68" s="1309"/>
      <c r="CY68" s="1309"/>
      <c r="CZ68" s="1309"/>
      <c r="DA68" s="1309"/>
      <c r="DB68" s="1309"/>
      <c r="DC68" s="1310"/>
    </row>
    <row r="69" spans="2:107" x14ac:dyDescent="0.15">
      <c r="B69" s="394"/>
      <c r="AN69" s="1311"/>
      <c r="AO69" s="1312"/>
      <c r="AP69" s="1312"/>
      <c r="AQ69" s="1312"/>
      <c r="AR69" s="1312"/>
      <c r="AS69" s="1312"/>
      <c r="AT69" s="1312"/>
      <c r="AU69" s="1312"/>
      <c r="AV69" s="1312"/>
      <c r="AW69" s="1312"/>
      <c r="AX69" s="1312"/>
      <c r="AY69" s="1312"/>
      <c r="AZ69" s="1312"/>
      <c r="BA69" s="1312"/>
      <c r="BB69" s="1312"/>
      <c r="BC69" s="1312"/>
      <c r="BD69" s="1312"/>
      <c r="BE69" s="1312"/>
      <c r="BF69" s="1312"/>
      <c r="BG69" s="1312"/>
      <c r="BH69" s="1312"/>
      <c r="BI69" s="1312"/>
      <c r="BJ69" s="1312"/>
      <c r="BK69" s="1312"/>
      <c r="BL69" s="1312"/>
      <c r="BM69" s="1312"/>
      <c r="BN69" s="1312"/>
      <c r="BO69" s="1312"/>
      <c r="BP69" s="1312"/>
      <c r="BQ69" s="1312"/>
      <c r="BR69" s="1312"/>
      <c r="BS69" s="1312"/>
      <c r="BT69" s="1312"/>
      <c r="BU69" s="1312"/>
      <c r="BV69" s="1312"/>
      <c r="BW69" s="1312"/>
      <c r="BX69" s="1312"/>
      <c r="BY69" s="1312"/>
      <c r="BZ69" s="1312"/>
      <c r="CA69" s="1312"/>
      <c r="CB69" s="1312"/>
      <c r="CC69" s="1312"/>
      <c r="CD69" s="1312"/>
      <c r="CE69" s="1312"/>
      <c r="CF69" s="1312"/>
      <c r="CG69" s="1312"/>
      <c r="CH69" s="1312"/>
      <c r="CI69" s="1312"/>
      <c r="CJ69" s="1312"/>
      <c r="CK69" s="1312"/>
      <c r="CL69" s="1312"/>
      <c r="CM69" s="1312"/>
      <c r="CN69" s="1312"/>
      <c r="CO69" s="1312"/>
      <c r="CP69" s="1312"/>
      <c r="CQ69" s="1312"/>
      <c r="CR69" s="1312"/>
      <c r="CS69" s="1312"/>
      <c r="CT69" s="1312"/>
      <c r="CU69" s="1312"/>
      <c r="CV69" s="1312"/>
      <c r="CW69" s="1312"/>
      <c r="CX69" s="1312"/>
      <c r="CY69" s="1312"/>
      <c r="CZ69" s="1312"/>
      <c r="DA69" s="1312"/>
      <c r="DB69" s="1312"/>
      <c r="DC69" s="1313"/>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588</v>
      </c>
    </row>
    <row r="72" spans="2:107" x14ac:dyDescent="0.15">
      <c r="B72" s="394"/>
      <c r="G72" s="1314"/>
      <c r="H72" s="1314"/>
      <c r="I72" s="1314"/>
      <c r="J72" s="1314"/>
      <c r="K72" s="404"/>
      <c r="L72" s="404"/>
      <c r="M72" s="405"/>
      <c r="N72" s="405"/>
      <c r="AN72" s="1315"/>
      <c r="AO72" s="1316"/>
      <c r="AP72" s="1316"/>
      <c r="AQ72" s="1316"/>
      <c r="AR72" s="1316"/>
      <c r="AS72" s="1316"/>
      <c r="AT72" s="1316"/>
      <c r="AU72" s="1316"/>
      <c r="AV72" s="1316"/>
      <c r="AW72" s="1316"/>
      <c r="AX72" s="1316"/>
      <c r="AY72" s="1316"/>
      <c r="AZ72" s="1316"/>
      <c r="BA72" s="1316"/>
      <c r="BB72" s="1316"/>
      <c r="BC72" s="1316"/>
      <c r="BD72" s="1316"/>
      <c r="BE72" s="1316"/>
      <c r="BF72" s="1316"/>
      <c r="BG72" s="1316"/>
      <c r="BH72" s="1316"/>
      <c r="BI72" s="1316"/>
      <c r="BJ72" s="1316"/>
      <c r="BK72" s="1316"/>
      <c r="BL72" s="1316"/>
      <c r="BM72" s="1316"/>
      <c r="BN72" s="1316"/>
      <c r="BO72" s="1317"/>
      <c r="BP72" s="1318" t="s">
        <v>548</v>
      </c>
      <c r="BQ72" s="1318"/>
      <c r="BR72" s="1318"/>
      <c r="BS72" s="1318"/>
      <c r="BT72" s="1318"/>
      <c r="BU72" s="1318"/>
      <c r="BV72" s="1318"/>
      <c r="BW72" s="1318"/>
      <c r="BX72" s="1318" t="s">
        <v>549</v>
      </c>
      <c r="BY72" s="1318"/>
      <c r="BZ72" s="1318"/>
      <c r="CA72" s="1318"/>
      <c r="CB72" s="1318"/>
      <c r="CC72" s="1318"/>
      <c r="CD72" s="1318"/>
      <c r="CE72" s="1318"/>
      <c r="CF72" s="1318" t="s">
        <v>550</v>
      </c>
      <c r="CG72" s="1318"/>
      <c r="CH72" s="1318"/>
      <c r="CI72" s="1318"/>
      <c r="CJ72" s="1318"/>
      <c r="CK72" s="1318"/>
      <c r="CL72" s="1318"/>
      <c r="CM72" s="1318"/>
      <c r="CN72" s="1318" t="s">
        <v>551</v>
      </c>
      <c r="CO72" s="1318"/>
      <c r="CP72" s="1318"/>
      <c r="CQ72" s="1318"/>
      <c r="CR72" s="1318"/>
      <c r="CS72" s="1318"/>
      <c r="CT72" s="1318"/>
      <c r="CU72" s="1318"/>
      <c r="CV72" s="1318" t="s">
        <v>552</v>
      </c>
      <c r="CW72" s="1318"/>
      <c r="CX72" s="1318"/>
      <c r="CY72" s="1318"/>
      <c r="CZ72" s="1318"/>
      <c r="DA72" s="1318"/>
      <c r="DB72" s="1318"/>
      <c r="DC72" s="1318"/>
    </row>
    <row r="73" spans="2:107" x14ac:dyDescent="0.15">
      <c r="B73" s="394"/>
      <c r="G73" s="1325"/>
      <c r="H73" s="1325"/>
      <c r="I73" s="1325"/>
      <c r="J73" s="1325"/>
      <c r="K73" s="1326"/>
      <c r="L73" s="1326"/>
      <c r="M73" s="1326"/>
      <c r="N73" s="1326"/>
      <c r="AM73" s="403"/>
      <c r="AN73" s="1321" t="s">
        <v>589</v>
      </c>
      <c r="AO73" s="1321"/>
      <c r="AP73" s="1321"/>
      <c r="AQ73" s="1321"/>
      <c r="AR73" s="1321"/>
      <c r="AS73" s="1321"/>
      <c r="AT73" s="1321"/>
      <c r="AU73" s="1321"/>
      <c r="AV73" s="1321"/>
      <c r="AW73" s="1321"/>
      <c r="AX73" s="1321"/>
      <c r="AY73" s="1321"/>
      <c r="AZ73" s="1321"/>
      <c r="BA73" s="1321"/>
      <c r="BB73" s="1321" t="s">
        <v>590</v>
      </c>
      <c r="BC73" s="1321"/>
      <c r="BD73" s="1321"/>
      <c r="BE73" s="1321"/>
      <c r="BF73" s="1321"/>
      <c r="BG73" s="1321"/>
      <c r="BH73" s="1321"/>
      <c r="BI73" s="1321"/>
      <c r="BJ73" s="1321"/>
      <c r="BK73" s="1321"/>
      <c r="BL73" s="1321"/>
      <c r="BM73" s="1321"/>
      <c r="BN73" s="1321"/>
      <c r="BO73" s="1321"/>
      <c r="BP73" s="1319">
        <v>15.8</v>
      </c>
      <c r="BQ73" s="1319"/>
      <c r="BR73" s="1319"/>
      <c r="BS73" s="1319"/>
      <c r="BT73" s="1319"/>
      <c r="BU73" s="1319"/>
      <c r="BV73" s="1319"/>
      <c r="BW73" s="1319"/>
      <c r="BX73" s="1319">
        <v>6.9</v>
      </c>
      <c r="BY73" s="1319"/>
      <c r="BZ73" s="1319"/>
      <c r="CA73" s="1319"/>
      <c r="CB73" s="1319"/>
      <c r="CC73" s="1319"/>
      <c r="CD73" s="1319"/>
      <c r="CE73" s="1319"/>
      <c r="CF73" s="1319">
        <v>11.7</v>
      </c>
      <c r="CG73" s="1319"/>
      <c r="CH73" s="1319"/>
      <c r="CI73" s="1319"/>
      <c r="CJ73" s="1319"/>
      <c r="CK73" s="1319"/>
      <c r="CL73" s="1319"/>
      <c r="CM73" s="1319"/>
      <c r="CN73" s="1319"/>
      <c r="CO73" s="1319"/>
      <c r="CP73" s="1319"/>
      <c r="CQ73" s="1319"/>
      <c r="CR73" s="1319"/>
      <c r="CS73" s="1319"/>
      <c r="CT73" s="1319"/>
      <c r="CU73" s="1319"/>
      <c r="CV73" s="1319"/>
      <c r="CW73" s="1319"/>
      <c r="CX73" s="1319"/>
      <c r="CY73" s="1319"/>
      <c r="CZ73" s="1319"/>
      <c r="DA73" s="1319"/>
      <c r="DB73" s="1319"/>
      <c r="DC73" s="1319"/>
    </row>
    <row r="74" spans="2:107" x14ac:dyDescent="0.15">
      <c r="B74" s="394"/>
      <c r="G74" s="1325"/>
      <c r="H74" s="1325"/>
      <c r="I74" s="1325"/>
      <c r="J74" s="1325"/>
      <c r="K74" s="1326"/>
      <c r="L74" s="1326"/>
      <c r="M74" s="1326"/>
      <c r="N74" s="1326"/>
      <c r="AM74" s="403"/>
      <c r="AN74" s="1321"/>
      <c r="AO74" s="1321"/>
      <c r="AP74" s="1321"/>
      <c r="AQ74" s="1321"/>
      <c r="AR74" s="1321"/>
      <c r="AS74" s="1321"/>
      <c r="AT74" s="1321"/>
      <c r="AU74" s="1321"/>
      <c r="AV74" s="1321"/>
      <c r="AW74" s="1321"/>
      <c r="AX74" s="1321"/>
      <c r="AY74" s="1321"/>
      <c r="AZ74" s="1321"/>
      <c r="BA74" s="1321"/>
      <c r="BB74" s="1321"/>
      <c r="BC74" s="1321"/>
      <c r="BD74" s="1321"/>
      <c r="BE74" s="1321"/>
      <c r="BF74" s="1321"/>
      <c r="BG74" s="1321"/>
      <c r="BH74" s="1321"/>
      <c r="BI74" s="1321"/>
      <c r="BJ74" s="1321"/>
      <c r="BK74" s="1321"/>
      <c r="BL74" s="1321"/>
      <c r="BM74" s="1321"/>
      <c r="BN74" s="1321"/>
      <c r="BO74" s="1321"/>
      <c r="BP74" s="1319"/>
      <c r="BQ74" s="1319"/>
      <c r="BR74" s="1319"/>
      <c r="BS74" s="1319"/>
      <c r="BT74" s="1319"/>
      <c r="BU74" s="1319"/>
      <c r="BV74" s="1319"/>
      <c r="BW74" s="1319"/>
      <c r="BX74" s="1319"/>
      <c r="BY74" s="1319"/>
      <c r="BZ74" s="1319"/>
      <c r="CA74" s="1319"/>
      <c r="CB74" s="1319"/>
      <c r="CC74" s="1319"/>
      <c r="CD74" s="1319"/>
      <c r="CE74" s="1319"/>
      <c r="CF74" s="1319"/>
      <c r="CG74" s="1319"/>
      <c r="CH74" s="1319"/>
      <c r="CI74" s="1319"/>
      <c r="CJ74" s="1319"/>
      <c r="CK74" s="1319"/>
      <c r="CL74" s="1319"/>
      <c r="CM74" s="1319"/>
      <c r="CN74" s="1319"/>
      <c r="CO74" s="1319"/>
      <c r="CP74" s="1319"/>
      <c r="CQ74" s="1319"/>
      <c r="CR74" s="1319"/>
      <c r="CS74" s="1319"/>
      <c r="CT74" s="1319"/>
      <c r="CU74" s="1319"/>
      <c r="CV74" s="1319"/>
      <c r="CW74" s="1319"/>
      <c r="CX74" s="1319"/>
      <c r="CY74" s="1319"/>
      <c r="CZ74" s="1319"/>
      <c r="DA74" s="1319"/>
      <c r="DB74" s="1319"/>
      <c r="DC74" s="1319"/>
    </row>
    <row r="75" spans="2:107" x14ac:dyDescent="0.15">
      <c r="B75" s="394"/>
      <c r="G75" s="1325"/>
      <c r="H75" s="1325"/>
      <c r="I75" s="1314"/>
      <c r="J75" s="1314"/>
      <c r="K75" s="1320"/>
      <c r="L75" s="1320"/>
      <c r="M75" s="1320"/>
      <c r="N75" s="1320"/>
      <c r="AM75" s="403"/>
      <c r="AN75" s="1321"/>
      <c r="AO75" s="1321"/>
      <c r="AP75" s="1321"/>
      <c r="AQ75" s="1321"/>
      <c r="AR75" s="1321"/>
      <c r="AS75" s="1321"/>
      <c r="AT75" s="1321"/>
      <c r="AU75" s="1321"/>
      <c r="AV75" s="1321"/>
      <c r="AW75" s="1321"/>
      <c r="AX75" s="1321"/>
      <c r="AY75" s="1321"/>
      <c r="AZ75" s="1321"/>
      <c r="BA75" s="1321"/>
      <c r="BB75" s="1321" t="s">
        <v>594</v>
      </c>
      <c r="BC75" s="1321"/>
      <c r="BD75" s="1321"/>
      <c r="BE75" s="1321"/>
      <c r="BF75" s="1321"/>
      <c r="BG75" s="1321"/>
      <c r="BH75" s="1321"/>
      <c r="BI75" s="1321"/>
      <c r="BJ75" s="1321"/>
      <c r="BK75" s="1321"/>
      <c r="BL75" s="1321"/>
      <c r="BM75" s="1321"/>
      <c r="BN75" s="1321"/>
      <c r="BO75" s="1321"/>
      <c r="BP75" s="1319">
        <v>12</v>
      </c>
      <c r="BQ75" s="1319"/>
      <c r="BR75" s="1319"/>
      <c r="BS75" s="1319"/>
      <c r="BT75" s="1319"/>
      <c r="BU75" s="1319"/>
      <c r="BV75" s="1319"/>
      <c r="BW75" s="1319"/>
      <c r="BX75" s="1319">
        <v>11.1</v>
      </c>
      <c r="BY75" s="1319"/>
      <c r="BZ75" s="1319"/>
      <c r="CA75" s="1319"/>
      <c r="CB75" s="1319"/>
      <c r="CC75" s="1319"/>
      <c r="CD75" s="1319"/>
      <c r="CE75" s="1319"/>
      <c r="CF75" s="1319">
        <v>10.1</v>
      </c>
      <c r="CG75" s="1319"/>
      <c r="CH75" s="1319"/>
      <c r="CI75" s="1319"/>
      <c r="CJ75" s="1319"/>
      <c r="CK75" s="1319"/>
      <c r="CL75" s="1319"/>
      <c r="CM75" s="1319"/>
      <c r="CN75" s="1319">
        <v>9.6</v>
      </c>
      <c r="CO75" s="1319"/>
      <c r="CP75" s="1319"/>
      <c r="CQ75" s="1319"/>
      <c r="CR75" s="1319"/>
      <c r="CS75" s="1319"/>
      <c r="CT75" s="1319"/>
      <c r="CU75" s="1319"/>
      <c r="CV75" s="1319">
        <v>9.5</v>
      </c>
      <c r="CW75" s="1319"/>
      <c r="CX75" s="1319"/>
      <c r="CY75" s="1319"/>
      <c r="CZ75" s="1319"/>
      <c r="DA75" s="1319"/>
      <c r="DB75" s="1319"/>
      <c r="DC75" s="1319"/>
    </row>
    <row r="76" spans="2:107" x14ac:dyDescent="0.15">
      <c r="B76" s="394"/>
      <c r="G76" s="1325"/>
      <c r="H76" s="1325"/>
      <c r="I76" s="1314"/>
      <c r="J76" s="1314"/>
      <c r="K76" s="1320"/>
      <c r="L76" s="1320"/>
      <c r="M76" s="1320"/>
      <c r="N76" s="1320"/>
      <c r="AM76" s="403"/>
      <c r="AN76" s="1321"/>
      <c r="AO76" s="1321"/>
      <c r="AP76" s="1321"/>
      <c r="AQ76" s="1321"/>
      <c r="AR76" s="1321"/>
      <c r="AS76" s="1321"/>
      <c r="AT76" s="1321"/>
      <c r="AU76" s="1321"/>
      <c r="AV76" s="1321"/>
      <c r="AW76" s="1321"/>
      <c r="AX76" s="1321"/>
      <c r="AY76" s="1321"/>
      <c r="AZ76" s="1321"/>
      <c r="BA76" s="1321"/>
      <c r="BB76" s="1321"/>
      <c r="BC76" s="1321"/>
      <c r="BD76" s="1321"/>
      <c r="BE76" s="1321"/>
      <c r="BF76" s="1321"/>
      <c r="BG76" s="1321"/>
      <c r="BH76" s="1321"/>
      <c r="BI76" s="1321"/>
      <c r="BJ76" s="1321"/>
      <c r="BK76" s="1321"/>
      <c r="BL76" s="1321"/>
      <c r="BM76" s="1321"/>
      <c r="BN76" s="1321"/>
      <c r="BO76" s="1321"/>
      <c r="BP76" s="1319"/>
      <c r="BQ76" s="1319"/>
      <c r="BR76" s="1319"/>
      <c r="BS76" s="1319"/>
      <c r="BT76" s="1319"/>
      <c r="BU76" s="1319"/>
      <c r="BV76" s="1319"/>
      <c r="BW76" s="1319"/>
      <c r="BX76" s="1319"/>
      <c r="BY76" s="1319"/>
      <c r="BZ76" s="1319"/>
      <c r="CA76" s="1319"/>
      <c r="CB76" s="1319"/>
      <c r="CC76" s="1319"/>
      <c r="CD76" s="1319"/>
      <c r="CE76" s="1319"/>
      <c r="CF76" s="1319"/>
      <c r="CG76" s="1319"/>
      <c r="CH76" s="1319"/>
      <c r="CI76" s="1319"/>
      <c r="CJ76" s="1319"/>
      <c r="CK76" s="1319"/>
      <c r="CL76" s="1319"/>
      <c r="CM76" s="1319"/>
      <c r="CN76" s="1319"/>
      <c r="CO76" s="1319"/>
      <c r="CP76" s="1319"/>
      <c r="CQ76" s="1319"/>
      <c r="CR76" s="1319"/>
      <c r="CS76" s="1319"/>
      <c r="CT76" s="1319"/>
      <c r="CU76" s="1319"/>
      <c r="CV76" s="1319"/>
      <c r="CW76" s="1319"/>
      <c r="CX76" s="1319"/>
      <c r="CY76" s="1319"/>
      <c r="CZ76" s="1319"/>
      <c r="DA76" s="1319"/>
      <c r="DB76" s="1319"/>
      <c r="DC76" s="1319"/>
    </row>
    <row r="77" spans="2:107" x14ac:dyDescent="0.15">
      <c r="B77" s="394"/>
      <c r="G77" s="1314"/>
      <c r="H77" s="1314"/>
      <c r="I77" s="1314"/>
      <c r="J77" s="1314"/>
      <c r="K77" s="1326"/>
      <c r="L77" s="1326"/>
      <c r="M77" s="1326"/>
      <c r="N77" s="1326"/>
      <c r="AN77" s="1318" t="s">
        <v>592</v>
      </c>
      <c r="AO77" s="1318"/>
      <c r="AP77" s="1318"/>
      <c r="AQ77" s="1318"/>
      <c r="AR77" s="1318"/>
      <c r="AS77" s="1318"/>
      <c r="AT77" s="1318"/>
      <c r="AU77" s="1318"/>
      <c r="AV77" s="1318"/>
      <c r="AW77" s="1318"/>
      <c r="AX77" s="1318"/>
      <c r="AY77" s="1318"/>
      <c r="AZ77" s="1318"/>
      <c r="BA77" s="1318"/>
      <c r="BB77" s="1321" t="s">
        <v>590</v>
      </c>
      <c r="BC77" s="1321"/>
      <c r="BD77" s="1321"/>
      <c r="BE77" s="1321"/>
      <c r="BF77" s="1321"/>
      <c r="BG77" s="1321"/>
      <c r="BH77" s="1321"/>
      <c r="BI77" s="1321"/>
      <c r="BJ77" s="1321"/>
      <c r="BK77" s="1321"/>
      <c r="BL77" s="1321"/>
      <c r="BM77" s="1321"/>
      <c r="BN77" s="1321"/>
      <c r="BO77" s="1321"/>
      <c r="BP77" s="1319">
        <v>0</v>
      </c>
      <c r="BQ77" s="1319"/>
      <c r="BR77" s="1319"/>
      <c r="BS77" s="1319"/>
      <c r="BT77" s="1319"/>
      <c r="BU77" s="1319"/>
      <c r="BV77" s="1319"/>
      <c r="BW77" s="1319"/>
      <c r="BX77" s="1319">
        <v>0</v>
      </c>
      <c r="BY77" s="1319"/>
      <c r="BZ77" s="1319"/>
      <c r="CA77" s="1319"/>
      <c r="CB77" s="1319"/>
      <c r="CC77" s="1319"/>
      <c r="CD77" s="1319"/>
      <c r="CE77" s="1319"/>
      <c r="CF77" s="1319">
        <v>0</v>
      </c>
      <c r="CG77" s="1319"/>
      <c r="CH77" s="1319"/>
      <c r="CI77" s="1319"/>
      <c r="CJ77" s="1319"/>
      <c r="CK77" s="1319"/>
      <c r="CL77" s="1319"/>
      <c r="CM77" s="1319"/>
      <c r="CN77" s="1319">
        <v>0</v>
      </c>
      <c r="CO77" s="1319"/>
      <c r="CP77" s="1319"/>
      <c r="CQ77" s="1319"/>
      <c r="CR77" s="1319"/>
      <c r="CS77" s="1319"/>
      <c r="CT77" s="1319"/>
      <c r="CU77" s="1319"/>
      <c r="CV77" s="1319">
        <v>0</v>
      </c>
      <c r="CW77" s="1319"/>
      <c r="CX77" s="1319"/>
      <c r="CY77" s="1319"/>
      <c r="CZ77" s="1319"/>
      <c r="DA77" s="1319"/>
      <c r="DB77" s="1319"/>
      <c r="DC77" s="1319"/>
    </row>
    <row r="78" spans="2:107" x14ac:dyDescent="0.15">
      <c r="B78" s="394"/>
      <c r="G78" s="1314"/>
      <c r="H78" s="1314"/>
      <c r="I78" s="1314"/>
      <c r="J78" s="1314"/>
      <c r="K78" s="1326"/>
      <c r="L78" s="1326"/>
      <c r="M78" s="1326"/>
      <c r="N78" s="1326"/>
      <c r="AN78" s="1318"/>
      <c r="AO78" s="1318"/>
      <c r="AP78" s="1318"/>
      <c r="AQ78" s="1318"/>
      <c r="AR78" s="1318"/>
      <c r="AS78" s="1318"/>
      <c r="AT78" s="1318"/>
      <c r="AU78" s="1318"/>
      <c r="AV78" s="1318"/>
      <c r="AW78" s="1318"/>
      <c r="AX78" s="1318"/>
      <c r="AY78" s="1318"/>
      <c r="AZ78" s="1318"/>
      <c r="BA78" s="1318"/>
      <c r="BB78" s="1321"/>
      <c r="BC78" s="1321"/>
      <c r="BD78" s="1321"/>
      <c r="BE78" s="1321"/>
      <c r="BF78" s="1321"/>
      <c r="BG78" s="1321"/>
      <c r="BH78" s="1321"/>
      <c r="BI78" s="1321"/>
      <c r="BJ78" s="1321"/>
      <c r="BK78" s="1321"/>
      <c r="BL78" s="1321"/>
      <c r="BM78" s="1321"/>
      <c r="BN78" s="1321"/>
      <c r="BO78" s="1321"/>
      <c r="BP78" s="1319"/>
      <c r="BQ78" s="1319"/>
      <c r="BR78" s="1319"/>
      <c r="BS78" s="1319"/>
      <c r="BT78" s="1319"/>
      <c r="BU78" s="1319"/>
      <c r="BV78" s="1319"/>
      <c r="BW78" s="1319"/>
      <c r="BX78" s="1319"/>
      <c r="BY78" s="1319"/>
      <c r="BZ78" s="1319"/>
      <c r="CA78" s="1319"/>
      <c r="CB78" s="1319"/>
      <c r="CC78" s="1319"/>
      <c r="CD78" s="1319"/>
      <c r="CE78" s="1319"/>
      <c r="CF78" s="1319"/>
      <c r="CG78" s="1319"/>
      <c r="CH78" s="1319"/>
      <c r="CI78" s="1319"/>
      <c r="CJ78" s="1319"/>
      <c r="CK78" s="1319"/>
      <c r="CL78" s="1319"/>
      <c r="CM78" s="1319"/>
      <c r="CN78" s="1319"/>
      <c r="CO78" s="1319"/>
      <c r="CP78" s="1319"/>
      <c r="CQ78" s="1319"/>
      <c r="CR78" s="1319"/>
      <c r="CS78" s="1319"/>
      <c r="CT78" s="1319"/>
      <c r="CU78" s="1319"/>
      <c r="CV78" s="1319"/>
      <c r="CW78" s="1319"/>
      <c r="CX78" s="1319"/>
      <c r="CY78" s="1319"/>
      <c r="CZ78" s="1319"/>
      <c r="DA78" s="1319"/>
      <c r="DB78" s="1319"/>
      <c r="DC78" s="1319"/>
    </row>
    <row r="79" spans="2:107" x14ac:dyDescent="0.15">
      <c r="B79" s="394"/>
      <c r="G79" s="1314"/>
      <c r="H79" s="1314"/>
      <c r="I79" s="1324"/>
      <c r="J79" s="1324"/>
      <c r="K79" s="1327"/>
      <c r="L79" s="1327"/>
      <c r="M79" s="1327"/>
      <c r="N79" s="1327"/>
      <c r="AN79" s="1318"/>
      <c r="AO79" s="1318"/>
      <c r="AP79" s="1318"/>
      <c r="AQ79" s="1318"/>
      <c r="AR79" s="1318"/>
      <c r="AS79" s="1318"/>
      <c r="AT79" s="1318"/>
      <c r="AU79" s="1318"/>
      <c r="AV79" s="1318"/>
      <c r="AW79" s="1318"/>
      <c r="AX79" s="1318"/>
      <c r="AY79" s="1318"/>
      <c r="AZ79" s="1318"/>
      <c r="BA79" s="1318"/>
      <c r="BB79" s="1321" t="s">
        <v>594</v>
      </c>
      <c r="BC79" s="1321"/>
      <c r="BD79" s="1321"/>
      <c r="BE79" s="1321"/>
      <c r="BF79" s="1321"/>
      <c r="BG79" s="1321"/>
      <c r="BH79" s="1321"/>
      <c r="BI79" s="1321"/>
      <c r="BJ79" s="1321"/>
      <c r="BK79" s="1321"/>
      <c r="BL79" s="1321"/>
      <c r="BM79" s="1321"/>
      <c r="BN79" s="1321"/>
      <c r="BO79" s="1321"/>
      <c r="BP79" s="1319">
        <v>9.1</v>
      </c>
      <c r="BQ79" s="1319"/>
      <c r="BR79" s="1319"/>
      <c r="BS79" s="1319"/>
      <c r="BT79" s="1319"/>
      <c r="BU79" s="1319"/>
      <c r="BV79" s="1319"/>
      <c r="BW79" s="1319"/>
      <c r="BX79" s="1319">
        <v>8.6</v>
      </c>
      <c r="BY79" s="1319"/>
      <c r="BZ79" s="1319"/>
      <c r="CA79" s="1319"/>
      <c r="CB79" s="1319"/>
      <c r="CC79" s="1319"/>
      <c r="CD79" s="1319"/>
      <c r="CE79" s="1319"/>
      <c r="CF79" s="1319">
        <v>8.5</v>
      </c>
      <c r="CG79" s="1319"/>
      <c r="CH79" s="1319"/>
      <c r="CI79" s="1319"/>
      <c r="CJ79" s="1319"/>
      <c r="CK79" s="1319"/>
      <c r="CL79" s="1319"/>
      <c r="CM79" s="1319"/>
      <c r="CN79" s="1319">
        <v>8.5</v>
      </c>
      <c r="CO79" s="1319"/>
      <c r="CP79" s="1319"/>
      <c r="CQ79" s="1319"/>
      <c r="CR79" s="1319"/>
      <c r="CS79" s="1319"/>
      <c r="CT79" s="1319"/>
      <c r="CU79" s="1319"/>
      <c r="CV79" s="1319">
        <v>8.6</v>
      </c>
      <c r="CW79" s="1319"/>
      <c r="CX79" s="1319"/>
      <c r="CY79" s="1319"/>
      <c r="CZ79" s="1319"/>
      <c r="DA79" s="1319"/>
      <c r="DB79" s="1319"/>
      <c r="DC79" s="1319"/>
    </row>
    <row r="80" spans="2:107" x14ac:dyDescent="0.15">
      <c r="B80" s="394"/>
      <c r="G80" s="1314"/>
      <c r="H80" s="1314"/>
      <c r="I80" s="1324"/>
      <c r="J80" s="1324"/>
      <c r="K80" s="1327"/>
      <c r="L80" s="1327"/>
      <c r="M80" s="1327"/>
      <c r="N80" s="1327"/>
      <c r="AN80" s="1318"/>
      <c r="AO80" s="1318"/>
      <c r="AP80" s="1318"/>
      <c r="AQ80" s="1318"/>
      <c r="AR80" s="1318"/>
      <c r="AS80" s="1318"/>
      <c r="AT80" s="1318"/>
      <c r="AU80" s="1318"/>
      <c r="AV80" s="1318"/>
      <c r="AW80" s="1318"/>
      <c r="AX80" s="1318"/>
      <c r="AY80" s="1318"/>
      <c r="AZ80" s="1318"/>
      <c r="BA80" s="1318"/>
      <c r="BB80" s="1321"/>
      <c r="BC80" s="1321"/>
      <c r="BD80" s="1321"/>
      <c r="BE80" s="1321"/>
      <c r="BF80" s="1321"/>
      <c r="BG80" s="1321"/>
      <c r="BH80" s="1321"/>
      <c r="BI80" s="1321"/>
      <c r="BJ80" s="1321"/>
      <c r="BK80" s="1321"/>
      <c r="BL80" s="1321"/>
      <c r="BM80" s="1321"/>
      <c r="BN80" s="1321"/>
      <c r="BO80" s="1321"/>
      <c r="BP80" s="1319"/>
      <c r="BQ80" s="1319"/>
      <c r="BR80" s="1319"/>
      <c r="BS80" s="1319"/>
      <c r="BT80" s="1319"/>
      <c r="BU80" s="1319"/>
      <c r="BV80" s="1319"/>
      <c r="BW80" s="1319"/>
      <c r="BX80" s="1319"/>
      <c r="BY80" s="1319"/>
      <c r="BZ80" s="1319"/>
      <c r="CA80" s="1319"/>
      <c r="CB80" s="1319"/>
      <c r="CC80" s="1319"/>
      <c r="CD80" s="1319"/>
      <c r="CE80" s="1319"/>
      <c r="CF80" s="1319"/>
      <c r="CG80" s="1319"/>
      <c r="CH80" s="1319"/>
      <c r="CI80" s="1319"/>
      <c r="CJ80" s="1319"/>
      <c r="CK80" s="1319"/>
      <c r="CL80" s="1319"/>
      <c r="CM80" s="1319"/>
      <c r="CN80" s="1319"/>
      <c r="CO80" s="1319"/>
      <c r="CP80" s="1319"/>
      <c r="CQ80" s="1319"/>
      <c r="CR80" s="1319"/>
      <c r="CS80" s="1319"/>
      <c r="CT80" s="1319"/>
      <c r="CU80" s="1319"/>
      <c r="CV80" s="1319"/>
      <c r="CW80" s="1319"/>
      <c r="CX80" s="1319"/>
      <c r="CY80" s="1319"/>
      <c r="CZ80" s="1319"/>
      <c r="DA80" s="1319"/>
      <c r="DB80" s="1319"/>
      <c r="DC80" s="1319"/>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sUGCrN4QwKpxxzvWtjknQbsZSLTlxJ4c6/Fu3jAwIIOgUI18mJFJYz/PQVTByPXox66yuPT11FvT2eJSptf7kw==" saltValue="Nnga5kqupJuXsmv06XIqT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595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YpyxmA8OCRyyeX9YajihXJipxg4v6k55Ghg1o/+nivkUHhnk8yan/VRgj6r44IdxPJsH/6NrSSvTvBVZd4ZabQ==" saltValue="qkXlKDK7rpZBf6eVFW67f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s/gxV0H931adTx1VJnKg9kkWB5k/hxsD9Pe9vyCH7h2no+XVDO1delxseyv4PsSbwrtysAR8AFd3+YV+KrJfGQ==" saltValue="5EBesuy4jjbbx2ZUFnKs9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51</v>
      </c>
      <c r="E2" s="154"/>
      <c r="F2" s="155" t="s">
        <v>545</v>
      </c>
      <c r="G2" s="156"/>
      <c r="H2" s="157"/>
    </row>
    <row r="3" spans="1:8" x14ac:dyDescent="0.15">
      <c r="A3" s="153" t="s">
        <v>538</v>
      </c>
      <c r="B3" s="158"/>
      <c r="C3" s="159"/>
      <c r="D3" s="160">
        <v>284322</v>
      </c>
      <c r="E3" s="161"/>
      <c r="F3" s="162">
        <v>175675</v>
      </c>
      <c r="G3" s="163"/>
      <c r="H3" s="164"/>
    </row>
    <row r="4" spans="1:8" x14ac:dyDescent="0.15">
      <c r="A4" s="165"/>
      <c r="B4" s="166"/>
      <c r="C4" s="167"/>
      <c r="D4" s="168">
        <v>34962</v>
      </c>
      <c r="E4" s="169"/>
      <c r="F4" s="170">
        <v>87698</v>
      </c>
      <c r="G4" s="171"/>
      <c r="H4" s="172"/>
    </row>
    <row r="5" spans="1:8" x14ac:dyDescent="0.15">
      <c r="A5" s="153" t="s">
        <v>540</v>
      </c>
      <c r="B5" s="158"/>
      <c r="C5" s="159"/>
      <c r="D5" s="160">
        <v>202286</v>
      </c>
      <c r="E5" s="161"/>
      <c r="F5" s="162">
        <v>162193</v>
      </c>
      <c r="G5" s="163"/>
      <c r="H5" s="164"/>
    </row>
    <row r="6" spans="1:8" x14ac:dyDescent="0.15">
      <c r="A6" s="165"/>
      <c r="B6" s="166"/>
      <c r="C6" s="167"/>
      <c r="D6" s="168">
        <v>42281</v>
      </c>
      <c r="E6" s="169"/>
      <c r="F6" s="170">
        <v>79985</v>
      </c>
      <c r="G6" s="171"/>
      <c r="H6" s="172"/>
    </row>
    <row r="7" spans="1:8" x14ac:dyDescent="0.15">
      <c r="A7" s="153" t="s">
        <v>541</v>
      </c>
      <c r="B7" s="158"/>
      <c r="C7" s="159"/>
      <c r="D7" s="160">
        <v>271946</v>
      </c>
      <c r="E7" s="161"/>
      <c r="F7" s="162">
        <v>168868</v>
      </c>
      <c r="G7" s="163"/>
      <c r="H7" s="164"/>
    </row>
    <row r="8" spans="1:8" x14ac:dyDescent="0.15">
      <c r="A8" s="165"/>
      <c r="B8" s="166"/>
      <c r="C8" s="167"/>
      <c r="D8" s="168">
        <v>26261</v>
      </c>
      <c r="E8" s="169"/>
      <c r="F8" s="170">
        <v>79360</v>
      </c>
      <c r="G8" s="171"/>
      <c r="H8" s="172"/>
    </row>
    <row r="9" spans="1:8" x14ac:dyDescent="0.15">
      <c r="A9" s="153" t="s">
        <v>542</v>
      </c>
      <c r="B9" s="158"/>
      <c r="C9" s="159"/>
      <c r="D9" s="160">
        <v>126415</v>
      </c>
      <c r="E9" s="161"/>
      <c r="F9" s="162">
        <v>202870</v>
      </c>
      <c r="G9" s="163"/>
      <c r="H9" s="164"/>
    </row>
    <row r="10" spans="1:8" x14ac:dyDescent="0.15">
      <c r="A10" s="165"/>
      <c r="B10" s="166"/>
      <c r="C10" s="167"/>
      <c r="D10" s="168">
        <v>21298</v>
      </c>
      <c r="E10" s="169"/>
      <c r="F10" s="170">
        <v>79735</v>
      </c>
      <c r="G10" s="171"/>
      <c r="H10" s="172"/>
    </row>
    <row r="11" spans="1:8" x14ac:dyDescent="0.15">
      <c r="A11" s="153" t="s">
        <v>543</v>
      </c>
      <c r="B11" s="158"/>
      <c r="C11" s="159"/>
      <c r="D11" s="160">
        <v>192712</v>
      </c>
      <c r="E11" s="161"/>
      <c r="F11" s="162">
        <v>167497</v>
      </c>
      <c r="G11" s="163"/>
      <c r="H11" s="164"/>
    </row>
    <row r="12" spans="1:8" x14ac:dyDescent="0.15">
      <c r="A12" s="165"/>
      <c r="B12" s="166"/>
      <c r="C12" s="173"/>
      <c r="D12" s="168">
        <v>34743</v>
      </c>
      <c r="E12" s="169"/>
      <c r="F12" s="170">
        <v>82571</v>
      </c>
      <c r="G12" s="171"/>
      <c r="H12" s="172"/>
    </row>
    <row r="13" spans="1:8" x14ac:dyDescent="0.15">
      <c r="A13" s="153"/>
      <c r="B13" s="158"/>
      <c r="C13" s="174"/>
      <c r="D13" s="175">
        <v>215536</v>
      </c>
      <c r="E13" s="176"/>
      <c r="F13" s="177">
        <v>175421</v>
      </c>
      <c r="G13" s="178"/>
      <c r="H13" s="164"/>
    </row>
    <row r="14" spans="1:8" x14ac:dyDescent="0.15">
      <c r="A14" s="165"/>
      <c r="B14" s="166"/>
      <c r="C14" s="167"/>
      <c r="D14" s="168">
        <v>31909</v>
      </c>
      <c r="E14" s="169"/>
      <c r="F14" s="170">
        <v>81870</v>
      </c>
      <c r="G14" s="171"/>
      <c r="H14" s="172"/>
    </row>
    <row r="17" spans="1:11" x14ac:dyDescent="0.15">
      <c r="A17" s="149" t="s">
        <v>52</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53</v>
      </c>
      <c r="B19" s="179">
        <f>ROUND(VALUE(SUBSTITUTE(実質収支比率等に係る経年分析!F$48,"▲","-")),2)</f>
        <v>2.5</v>
      </c>
      <c r="C19" s="179">
        <f>ROUND(VALUE(SUBSTITUTE(実質収支比率等に係る経年分析!G$48,"▲","-")),2)</f>
        <v>2.61</v>
      </c>
      <c r="D19" s="179">
        <f>ROUND(VALUE(SUBSTITUTE(実質収支比率等に係る経年分析!H$48,"▲","-")),2)</f>
        <v>3.1</v>
      </c>
      <c r="E19" s="179">
        <f>ROUND(VALUE(SUBSTITUTE(実質収支比率等に係る経年分析!I$48,"▲","-")),2)</f>
        <v>1.87</v>
      </c>
      <c r="F19" s="179">
        <f>ROUND(VALUE(SUBSTITUTE(実質収支比率等に係る経年分析!J$48,"▲","-")),2)</f>
        <v>9.5399999999999991</v>
      </c>
    </row>
    <row r="20" spans="1:11" x14ac:dyDescent="0.15">
      <c r="A20" s="179" t="s">
        <v>54</v>
      </c>
      <c r="B20" s="179">
        <f>ROUND(VALUE(SUBSTITUTE(実質収支比率等に係る経年分析!F$47,"▲","-")),2)</f>
        <v>40.03</v>
      </c>
      <c r="C20" s="179">
        <f>ROUND(VALUE(SUBSTITUTE(実質収支比率等に係る経年分析!G$47,"▲","-")),2)</f>
        <v>39.880000000000003</v>
      </c>
      <c r="D20" s="179">
        <f>ROUND(VALUE(SUBSTITUTE(実質収支比率等に係る経年分析!H$47,"▲","-")),2)</f>
        <v>44.1</v>
      </c>
      <c r="E20" s="179">
        <f>ROUND(VALUE(SUBSTITUTE(実質収支比率等に係る経年分析!I$47,"▲","-")),2)</f>
        <v>45.8</v>
      </c>
      <c r="F20" s="179">
        <f>ROUND(VALUE(SUBSTITUTE(実質収支比率等に係る経年分析!J$47,"▲","-")),2)</f>
        <v>40.700000000000003</v>
      </c>
    </row>
    <row r="21" spans="1:11" x14ac:dyDescent="0.15">
      <c r="A21" s="179" t="s">
        <v>55</v>
      </c>
      <c r="B21" s="179">
        <f>IF(ISNUMBER(VALUE(SUBSTITUTE(実質収支比率等に係る経年分析!F$49,"▲","-"))),ROUND(VALUE(SUBSTITUTE(実質収支比率等に係る経年分析!F$49,"▲","-")),2),NA())</f>
        <v>1.94</v>
      </c>
      <c r="C21" s="179">
        <f>IF(ISNUMBER(VALUE(SUBSTITUTE(実質収支比率等に係る経年分析!G$49,"▲","-"))),ROUND(VALUE(SUBSTITUTE(実質収支比率等に係る経年分析!G$49,"▲","-")),2),NA())</f>
        <v>0.22</v>
      </c>
      <c r="D21" s="179">
        <f>IF(ISNUMBER(VALUE(SUBSTITUTE(実質収支比率等に係る経年分析!H$49,"▲","-"))),ROUND(VALUE(SUBSTITUTE(実質収支比率等に係る経年分析!H$49,"▲","-")),2),NA())</f>
        <v>3.89</v>
      </c>
      <c r="E21" s="179">
        <f>IF(ISNUMBER(VALUE(SUBSTITUTE(実質収支比率等に係る経年分析!I$49,"▲","-"))),ROUND(VALUE(SUBSTITUTE(実質収支比率等に係る経年分析!I$49,"▲","-")),2),NA())</f>
        <v>-1.21</v>
      </c>
      <c r="F21" s="179">
        <f>IF(ISNUMBER(VALUE(SUBSTITUTE(実質収支比率等に係る経年分析!J$49,"▲","-"))),ROUND(VALUE(SUBSTITUTE(実質収支比率等に係る経年分析!J$49,"▲","-")),2),NA())</f>
        <v>2.21</v>
      </c>
    </row>
    <row r="24" spans="1:11" x14ac:dyDescent="0.15">
      <c r="A24" s="149" t="s">
        <v>56</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57</v>
      </c>
      <c r="C26" s="180" t="s">
        <v>58</v>
      </c>
      <c r="D26" s="180" t="s">
        <v>57</v>
      </c>
      <c r="E26" s="180" t="s">
        <v>58</v>
      </c>
      <c r="F26" s="180" t="s">
        <v>57</v>
      </c>
      <c r="G26" s="180" t="s">
        <v>58</v>
      </c>
      <c r="H26" s="180" t="s">
        <v>57</v>
      </c>
      <c r="I26" s="180" t="s">
        <v>58</v>
      </c>
      <c r="J26" s="180" t="s">
        <v>57</v>
      </c>
      <c r="K26" s="180" t="s">
        <v>58</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農業集落排水事業特別会計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15">
      <c r="A30" s="180" t="str">
        <f>IF(連結実質赤字比率に係る赤字・黒字の構成分析!C$40="",NA(),連結実質赤字比率に係る赤字・黒字の構成分析!C$40)</f>
        <v>簡易水道事業特別会計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0.02</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15">
      <c r="A31" s="180" t="str">
        <f>IF(連結実質赤字比率に係る赤字・黒字の構成分析!C$39="",NA(),連結実質赤字比率に係る赤字・黒字の構成分析!C$39)</f>
        <v>国民健康保険特別会計（国民健康保険診療所事業）</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x14ac:dyDescent="0.15">
      <c r="A32" s="180" t="str">
        <f>IF(連結実質赤字比率に係る赤字・黒字の構成分析!C$38="",NA(),連結実質赤字比率に係る赤字・黒字の構成分析!C$38)</f>
        <v>老人福祉施設事業特別会計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0.41</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0.38</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0.45</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0.33</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7.0000000000000007E-2</v>
      </c>
    </row>
    <row r="33" spans="1:16" x14ac:dyDescent="0.15">
      <c r="A33" s="180" t="str">
        <f>IF(連結実質赤字比率に係る赤字・黒字の構成分析!C$37="",NA(),連結実質赤字比率に係る赤字・黒字の構成分析!C$37)</f>
        <v>後期高齢者医療特別会計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0.04</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0.02</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0.02</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0.05</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7.0000000000000007E-2</v>
      </c>
    </row>
    <row r="34" spans="1:16" x14ac:dyDescent="0.15">
      <c r="A34" s="180" t="str">
        <f>IF(連結実質赤字比率に係る赤字・黒字の構成分析!C$36="",NA(),連結実質赤字比率に係る赤字・黒字の構成分析!C$36)</f>
        <v>国民健康保険特別会計（国民健康保険事業）</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0.03</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0.02</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0.01</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0.03</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0.38</v>
      </c>
    </row>
    <row r="35" spans="1:16" x14ac:dyDescent="0.15">
      <c r="A35" s="180" t="str">
        <f>IF(連結実質赤字比率に係る赤字・黒字の構成分析!C$35="",NA(),連結実質赤字比率に係る赤字・黒字の構成分析!C$35)</f>
        <v>介護保険特別会計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7.0000000000000007E-2</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0.05</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0.39</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0.36</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1.21</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2.5</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2.6</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3.1</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1.87</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9.5399999999999991</v>
      </c>
    </row>
    <row r="39" spans="1:16" x14ac:dyDescent="0.15">
      <c r="A39" s="149" t="s">
        <v>59</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15">
      <c r="A42" s="181" t="s">
        <v>62</v>
      </c>
      <c r="B42" s="181"/>
      <c r="C42" s="181"/>
      <c r="D42" s="181">
        <f>'実質公債費比率（分子）の構造'!K$52</f>
        <v>634</v>
      </c>
      <c r="E42" s="181"/>
      <c r="F42" s="181"/>
      <c r="G42" s="181">
        <f>'実質公債費比率（分子）の構造'!L$52</f>
        <v>622</v>
      </c>
      <c r="H42" s="181"/>
      <c r="I42" s="181"/>
      <c r="J42" s="181">
        <f>'実質公債費比率（分子）の構造'!M$52</f>
        <v>635</v>
      </c>
      <c r="K42" s="181"/>
      <c r="L42" s="181"/>
      <c r="M42" s="181">
        <f>'実質公債費比率（分子）の構造'!N$52</f>
        <v>691</v>
      </c>
      <c r="N42" s="181"/>
      <c r="O42" s="181"/>
      <c r="P42" s="181">
        <f>'実質公債費比率（分子）の構造'!O$52</f>
        <v>723</v>
      </c>
    </row>
    <row r="43" spans="1:16" x14ac:dyDescent="0.15">
      <c r="A43" s="181" t="s">
        <v>63</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64</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65</v>
      </c>
      <c r="B45" s="181">
        <f>'実質公債費比率（分子）の構造'!K$49</f>
        <v>7</v>
      </c>
      <c r="C45" s="181"/>
      <c r="D45" s="181"/>
      <c r="E45" s="181">
        <f>'実質公債費比率（分子）の構造'!L$49</f>
        <v>0</v>
      </c>
      <c r="F45" s="181"/>
      <c r="G45" s="181"/>
      <c r="H45" s="181" t="str">
        <f>'実質公債費比率（分子）の構造'!M$49</f>
        <v>-</v>
      </c>
      <c r="I45" s="181"/>
      <c r="J45" s="181"/>
      <c r="K45" s="181" t="str">
        <f>'実質公債費比率（分子）の構造'!N$49</f>
        <v>-</v>
      </c>
      <c r="L45" s="181"/>
      <c r="M45" s="181"/>
      <c r="N45" s="181" t="str">
        <f>'実質公債費比率（分子）の構造'!O$49</f>
        <v>-</v>
      </c>
      <c r="O45" s="181"/>
      <c r="P45" s="181"/>
    </row>
    <row r="46" spans="1:16" x14ac:dyDescent="0.15">
      <c r="A46" s="181" t="s">
        <v>66</v>
      </c>
      <c r="B46" s="181">
        <f>'実質公債費比率（分子）の構造'!K$48</f>
        <v>271</v>
      </c>
      <c r="C46" s="181"/>
      <c r="D46" s="181"/>
      <c r="E46" s="181">
        <f>'実質公債費比率（分子）の構造'!L$48</f>
        <v>275</v>
      </c>
      <c r="F46" s="181"/>
      <c r="G46" s="181"/>
      <c r="H46" s="181">
        <f>'実質公債費比率（分子）の構造'!M$48</f>
        <v>274</v>
      </c>
      <c r="I46" s="181"/>
      <c r="J46" s="181"/>
      <c r="K46" s="181">
        <f>'実質公債費比率（分子）の構造'!N$48</f>
        <v>287</v>
      </c>
      <c r="L46" s="181"/>
      <c r="M46" s="181"/>
      <c r="N46" s="181">
        <f>'実質公債費比率（分子）の構造'!O$48</f>
        <v>304</v>
      </c>
      <c r="O46" s="181"/>
      <c r="P46" s="181"/>
    </row>
    <row r="47" spans="1:16" x14ac:dyDescent="0.15">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686</v>
      </c>
      <c r="C49" s="181"/>
      <c r="D49" s="181"/>
      <c r="E49" s="181">
        <f>'実質公債費比率（分子）の構造'!L$45</f>
        <v>661</v>
      </c>
      <c r="F49" s="181"/>
      <c r="G49" s="181"/>
      <c r="H49" s="181">
        <f>'実質公債費比率（分子）の構造'!M$45</f>
        <v>641</v>
      </c>
      <c r="I49" s="181"/>
      <c r="J49" s="181"/>
      <c r="K49" s="181">
        <f>'実質公債費比率（分子）の構造'!N$45</f>
        <v>698</v>
      </c>
      <c r="L49" s="181"/>
      <c r="M49" s="181"/>
      <c r="N49" s="181">
        <f>'実質公債費比率（分子）の構造'!O$45</f>
        <v>720</v>
      </c>
      <c r="O49" s="181"/>
      <c r="P49" s="181"/>
    </row>
    <row r="50" spans="1:16" x14ac:dyDescent="0.15">
      <c r="A50" s="181" t="s">
        <v>70</v>
      </c>
      <c r="B50" s="181" t="e">
        <f>NA()</f>
        <v>#N/A</v>
      </c>
      <c r="C50" s="181">
        <f>IF(ISNUMBER('実質公債費比率（分子）の構造'!K$53),'実質公債費比率（分子）の構造'!K$53,NA())</f>
        <v>330</v>
      </c>
      <c r="D50" s="181" t="e">
        <f>NA()</f>
        <v>#N/A</v>
      </c>
      <c r="E50" s="181" t="e">
        <f>NA()</f>
        <v>#N/A</v>
      </c>
      <c r="F50" s="181">
        <f>IF(ISNUMBER('実質公債費比率（分子）の構造'!L$53),'実質公債費比率（分子）の構造'!L$53,NA())</f>
        <v>314</v>
      </c>
      <c r="G50" s="181" t="e">
        <f>NA()</f>
        <v>#N/A</v>
      </c>
      <c r="H50" s="181" t="e">
        <f>NA()</f>
        <v>#N/A</v>
      </c>
      <c r="I50" s="181">
        <f>IF(ISNUMBER('実質公債費比率（分子）の構造'!M$53),'実質公債費比率（分子）の構造'!M$53,NA())</f>
        <v>280</v>
      </c>
      <c r="J50" s="181" t="e">
        <f>NA()</f>
        <v>#N/A</v>
      </c>
      <c r="K50" s="181" t="e">
        <f>NA()</f>
        <v>#N/A</v>
      </c>
      <c r="L50" s="181">
        <f>IF(ISNUMBER('実質公債費比率（分子）の構造'!N$53),'実質公債費比率（分子）の構造'!N$53,NA())</f>
        <v>294</v>
      </c>
      <c r="M50" s="181" t="e">
        <f>NA()</f>
        <v>#N/A</v>
      </c>
      <c r="N50" s="181" t="e">
        <f>NA()</f>
        <v>#N/A</v>
      </c>
      <c r="O50" s="181">
        <f>IF(ISNUMBER('実質公債費比率（分子）の構造'!O$53),'実質公債費比率（分子）の構造'!O$53,NA())</f>
        <v>301</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42</v>
      </c>
      <c r="B56" s="180"/>
      <c r="C56" s="180"/>
      <c r="D56" s="180">
        <f>'将来負担比率（分子）の構造'!I$52</f>
        <v>6442</v>
      </c>
      <c r="E56" s="180"/>
      <c r="F56" s="180"/>
      <c r="G56" s="180">
        <f>'将来負担比率（分子）の構造'!J$52</f>
        <v>6950</v>
      </c>
      <c r="H56" s="180"/>
      <c r="I56" s="180"/>
      <c r="J56" s="180">
        <f>'将来負担比率（分子）の構造'!K$52</f>
        <v>6943</v>
      </c>
      <c r="K56" s="180"/>
      <c r="L56" s="180"/>
      <c r="M56" s="180">
        <f>'将来負担比率（分子）の構造'!L$52</f>
        <v>7035</v>
      </c>
      <c r="N56" s="180"/>
      <c r="O56" s="180"/>
      <c r="P56" s="180">
        <f>'将来負担比率（分子）の構造'!M$52</f>
        <v>7125</v>
      </c>
    </row>
    <row r="57" spans="1:16" x14ac:dyDescent="0.15">
      <c r="A57" s="180" t="s">
        <v>41</v>
      </c>
      <c r="B57" s="180"/>
      <c r="C57" s="180"/>
      <c r="D57" s="180">
        <f>'将来負担比率（分子）の構造'!I$51</f>
        <v>218</v>
      </c>
      <c r="E57" s="180"/>
      <c r="F57" s="180"/>
      <c r="G57" s="180">
        <f>'将来負担比率（分子）の構造'!J$51</f>
        <v>274</v>
      </c>
      <c r="H57" s="180"/>
      <c r="I57" s="180"/>
      <c r="J57" s="180">
        <f>'将来負担比率（分子）の構造'!K$51</f>
        <v>258</v>
      </c>
      <c r="K57" s="180"/>
      <c r="L57" s="180"/>
      <c r="M57" s="180">
        <f>'将来負担比率（分子）の構造'!L$51</f>
        <v>276</v>
      </c>
      <c r="N57" s="180"/>
      <c r="O57" s="180"/>
      <c r="P57" s="180">
        <f>'将来負担比率（分子）の構造'!M$51</f>
        <v>392</v>
      </c>
    </row>
    <row r="58" spans="1:16" x14ac:dyDescent="0.15">
      <c r="A58" s="180" t="s">
        <v>40</v>
      </c>
      <c r="B58" s="180"/>
      <c r="C58" s="180"/>
      <c r="D58" s="180">
        <f>'将来負担比率（分子）の構造'!I$50</f>
        <v>2633</v>
      </c>
      <c r="E58" s="180"/>
      <c r="F58" s="180"/>
      <c r="G58" s="180">
        <f>'将来負担比率（分子）の構造'!J$50</f>
        <v>2937</v>
      </c>
      <c r="H58" s="180"/>
      <c r="I58" s="180"/>
      <c r="J58" s="180">
        <f>'将来負担比率（分子）の構造'!K$50</f>
        <v>3262</v>
      </c>
      <c r="K58" s="180"/>
      <c r="L58" s="180"/>
      <c r="M58" s="180">
        <f>'将来負担比率（分子）の構造'!L$50</f>
        <v>3435</v>
      </c>
      <c r="N58" s="180"/>
      <c r="O58" s="180"/>
      <c r="P58" s="180">
        <f>'将来負担比率（分子）の構造'!M$50</f>
        <v>3206</v>
      </c>
    </row>
    <row r="59" spans="1:16" x14ac:dyDescent="0.15">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35</v>
      </c>
      <c r="B61" s="180">
        <f>'将来負担比率（分子）の構造'!I$46</f>
        <v>303</v>
      </c>
      <c r="C61" s="180"/>
      <c r="D61" s="180"/>
      <c r="E61" s="180">
        <f>'将来負担比率（分子）の構造'!J$46</f>
        <v>221</v>
      </c>
      <c r="F61" s="180"/>
      <c r="G61" s="180"/>
      <c r="H61" s="180">
        <f>'将来負担比率（分子）の構造'!K$46</f>
        <v>213</v>
      </c>
      <c r="I61" s="180"/>
      <c r="J61" s="180"/>
      <c r="K61" s="180">
        <f>'将来負担比率（分子）の構造'!L$46</f>
        <v>225</v>
      </c>
      <c r="L61" s="180"/>
      <c r="M61" s="180"/>
      <c r="N61" s="180">
        <f>'将来負担比率（分子）の構造'!M$46</f>
        <v>221</v>
      </c>
      <c r="O61" s="180"/>
      <c r="P61" s="180"/>
    </row>
    <row r="62" spans="1:16" x14ac:dyDescent="0.15">
      <c r="A62" s="180" t="s">
        <v>34</v>
      </c>
      <c r="B62" s="180">
        <f>'将来負担比率（分子）の構造'!I$45</f>
        <v>701</v>
      </c>
      <c r="C62" s="180"/>
      <c r="D62" s="180"/>
      <c r="E62" s="180">
        <f>'将来負担比率（分子）の構造'!J$45</f>
        <v>559</v>
      </c>
      <c r="F62" s="180"/>
      <c r="G62" s="180"/>
      <c r="H62" s="180">
        <f>'将来負担比率（分子）の構造'!K$45</f>
        <v>562</v>
      </c>
      <c r="I62" s="180"/>
      <c r="J62" s="180"/>
      <c r="K62" s="180">
        <f>'将来負担比率（分子）の構造'!L$45</f>
        <v>536</v>
      </c>
      <c r="L62" s="180"/>
      <c r="M62" s="180"/>
      <c r="N62" s="180">
        <f>'将来負担比率（分子）の構造'!M$45</f>
        <v>492</v>
      </c>
      <c r="O62" s="180"/>
      <c r="P62" s="180"/>
    </row>
    <row r="63" spans="1:16" x14ac:dyDescent="0.15">
      <c r="A63" s="180" t="s">
        <v>33</v>
      </c>
      <c r="B63" s="180">
        <f>'将来負担比率（分子）の構造'!I$44</f>
        <v>1</v>
      </c>
      <c r="C63" s="180"/>
      <c r="D63" s="180"/>
      <c r="E63" s="180" t="str">
        <f>'将来負担比率（分子）の構造'!J$44</f>
        <v>-</v>
      </c>
      <c r="F63" s="180"/>
      <c r="G63" s="180"/>
      <c r="H63" s="180" t="str">
        <f>'将来負担比率（分子）の構造'!K$44</f>
        <v>-</v>
      </c>
      <c r="I63" s="180"/>
      <c r="J63" s="180"/>
      <c r="K63" s="180" t="str">
        <f>'将来負担比率（分子）の構造'!L$44</f>
        <v>-</v>
      </c>
      <c r="L63" s="180"/>
      <c r="M63" s="180"/>
      <c r="N63" s="180" t="str">
        <f>'将来負担比率（分子）の構造'!M$44</f>
        <v>-</v>
      </c>
      <c r="O63" s="180"/>
      <c r="P63" s="180"/>
    </row>
    <row r="64" spans="1:16" x14ac:dyDescent="0.15">
      <c r="A64" s="180" t="s">
        <v>32</v>
      </c>
      <c r="B64" s="180">
        <f>'将来負担比率（分子）の構造'!I$43</f>
        <v>2601</v>
      </c>
      <c r="C64" s="180"/>
      <c r="D64" s="180"/>
      <c r="E64" s="180">
        <f>'将来負担比率（分子）の構造'!J$43</f>
        <v>3212</v>
      </c>
      <c r="F64" s="180"/>
      <c r="G64" s="180"/>
      <c r="H64" s="180">
        <f>'将来負担比率（分子）の構造'!K$43</f>
        <v>3310</v>
      </c>
      <c r="I64" s="180"/>
      <c r="J64" s="180"/>
      <c r="K64" s="180">
        <f>'将来負担比率（分子）の構造'!L$43</f>
        <v>3292</v>
      </c>
      <c r="L64" s="180"/>
      <c r="M64" s="180"/>
      <c r="N64" s="180">
        <f>'将来負担比率（分子）の構造'!M$43</f>
        <v>3271</v>
      </c>
      <c r="O64" s="180"/>
      <c r="P64" s="180"/>
    </row>
    <row r="65" spans="1:16" x14ac:dyDescent="0.15">
      <c r="A65" s="180" t="s">
        <v>31</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30</v>
      </c>
      <c r="B66" s="180">
        <f>'将来負担比率（分子）の構造'!I$41</f>
        <v>6151</v>
      </c>
      <c r="C66" s="180"/>
      <c r="D66" s="180"/>
      <c r="E66" s="180">
        <f>'将来負担比率（分子）の構造'!J$41</f>
        <v>6380</v>
      </c>
      <c r="F66" s="180"/>
      <c r="G66" s="180"/>
      <c r="H66" s="180">
        <f>'将来負担比率（分子）の構造'!K$41</f>
        <v>6743</v>
      </c>
      <c r="I66" s="180"/>
      <c r="J66" s="180"/>
      <c r="K66" s="180">
        <f>'将来負担比率（分子）の構造'!L$41</f>
        <v>6539</v>
      </c>
      <c r="L66" s="180"/>
      <c r="M66" s="180"/>
      <c r="N66" s="180">
        <f>'将来負担比率（分子）の構造'!M$41</f>
        <v>6656</v>
      </c>
      <c r="O66" s="180"/>
      <c r="P66" s="180"/>
    </row>
    <row r="67" spans="1:16" x14ac:dyDescent="0.15">
      <c r="A67" s="180" t="s">
        <v>74</v>
      </c>
      <c r="B67" s="180" t="e">
        <f>NA()</f>
        <v>#N/A</v>
      </c>
      <c r="C67" s="180">
        <f>IF(ISNUMBER('将来負担比率（分子）の構造'!I$53), IF('将来負担比率（分子）の構造'!I$53 &lt; 0, 0, '将来負担比率（分子）の構造'!I$53), NA())</f>
        <v>465</v>
      </c>
      <c r="D67" s="180" t="e">
        <f>NA()</f>
        <v>#N/A</v>
      </c>
      <c r="E67" s="180" t="e">
        <f>NA()</f>
        <v>#N/A</v>
      </c>
      <c r="F67" s="180">
        <f>IF(ISNUMBER('将来負担比率（分子）の構造'!J$53), IF('将来負担比率（分子）の構造'!J$53 &lt; 0, 0, '将来負担比率（分子）の構造'!J$53), NA())</f>
        <v>212</v>
      </c>
      <c r="G67" s="180" t="e">
        <f>NA()</f>
        <v>#N/A</v>
      </c>
      <c r="H67" s="180" t="e">
        <f>NA()</f>
        <v>#N/A</v>
      </c>
      <c r="I67" s="180">
        <f>IF(ISNUMBER('将来負担比率（分子）の構造'!K$53), IF('将来負担比率（分子）の構造'!K$53 &lt; 0, 0, '将来負担比率（分子）の構造'!K$53), NA())</f>
        <v>365</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1639</v>
      </c>
      <c r="C72" s="184">
        <f>基金残高に係る経年分析!G55</f>
        <v>1698</v>
      </c>
      <c r="D72" s="184">
        <f>基金残高に係る経年分析!H55</f>
        <v>1527</v>
      </c>
    </row>
    <row r="73" spans="1:16" x14ac:dyDescent="0.15">
      <c r="A73" s="183" t="s">
        <v>77</v>
      </c>
      <c r="B73" s="184">
        <f>基金残高に係る経年分析!F56</f>
        <v>732</v>
      </c>
      <c r="C73" s="184">
        <f>基金残高に係る経年分析!G56</f>
        <v>733</v>
      </c>
      <c r="D73" s="184">
        <f>基金残高に係る経年分析!H56</f>
        <v>734</v>
      </c>
    </row>
    <row r="74" spans="1:16" x14ac:dyDescent="0.15">
      <c r="A74" s="183" t="s">
        <v>78</v>
      </c>
      <c r="B74" s="184">
        <f>基金残高に係る経年分析!F57</f>
        <v>816</v>
      </c>
      <c r="C74" s="184">
        <f>基金残高に係る経年分析!G57</f>
        <v>927</v>
      </c>
      <c r="D74" s="184">
        <f>基金残高に係る経年分析!H57</f>
        <v>867</v>
      </c>
    </row>
  </sheetData>
  <sheetProtection algorithmName="SHA-512" hashValue="Tp9n6//Gy+33eDfBu+p7gX/kHv5GNcFcdbAZdGraD0lOUpzhZ+2Ffx+2MC2uFOUn/OpJOHjcSGjf+5Vk4bq5kA==" saltValue="4MojhX9yck2v/+Z2HuZKm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215</v>
      </c>
      <c r="DI1" s="794"/>
      <c r="DJ1" s="794"/>
      <c r="DK1" s="794"/>
      <c r="DL1" s="794"/>
      <c r="DM1" s="794"/>
      <c r="DN1" s="795"/>
      <c r="DO1" s="225"/>
      <c r="DP1" s="793" t="s">
        <v>216</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217</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218</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219</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220</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221</v>
      </c>
      <c r="S4" s="736"/>
      <c r="T4" s="736"/>
      <c r="U4" s="736"/>
      <c r="V4" s="736"/>
      <c r="W4" s="736"/>
      <c r="X4" s="736"/>
      <c r="Y4" s="737"/>
      <c r="Z4" s="735" t="s">
        <v>222</v>
      </c>
      <c r="AA4" s="736"/>
      <c r="AB4" s="736"/>
      <c r="AC4" s="737"/>
      <c r="AD4" s="735" t="s">
        <v>223</v>
      </c>
      <c r="AE4" s="736"/>
      <c r="AF4" s="736"/>
      <c r="AG4" s="736"/>
      <c r="AH4" s="736"/>
      <c r="AI4" s="736"/>
      <c r="AJ4" s="736"/>
      <c r="AK4" s="737"/>
      <c r="AL4" s="735" t="s">
        <v>222</v>
      </c>
      <c r="AM4" s="736"/>
      <c r="AN4" s="736"/>
      <c r="AO4" s="737"/>
      <c r="AP4" s="796" t="s">
        <v>224</v>
      </c>
      <c r="AQ4" s="796"/>
      <c r="AR4" s="796"/>
      <c r="AS4" s="796"/>
      <c r="AT4" s="796"/>
      <c r="AU4" s="796"/>
      <c r="AV4" s="796"/>
      <c r="AW4" s="796"/>
      <c r="AX4" s="796"/>
      <c r="AY4" s="796"/>
      <c r="AZ4" s="796"/>
      <c r="BA4" s="796"/>
      <c r="BB4" s="796"/>
      <c r="BC4" s="796"/>
      <c r="BD4" s="796"/>
      <c r="BE4" s="796"/>
      <c r="BF4" s="796"/>
      <c r="BG4" s="796" t="s">
        <v>225</v>
      </c>
      <c r="BH4" s="796"/>
      <c r="BI4" s="796"/>
      <c r="BJ4" s="796"/>
      <c r="BK4" s="796"/>
      <c r="BL4" s="796"/>
      <c r="BM4" s="796"/>
      <c r="BN4" s="796"/>
      <c r="BO4" s="796" t="s">
        <v>222</v>
      </c>
      <c r="BP4" s="796"/>
      <c r="BQ4" s="796"/>
      <c r="BR4" s="796"/>
      <c r="BS4" s="796" t="s">
        <v>226</v>
      </c>
      <c r="BT4" s="796"/>
      <c r="BU4" s="796"/>
      <c r="BV4" s="796"/>
      <c r="BW4" s="796"/>
      <c r="BX4" s="796"/>
      <c r="BY4" s="796"/>
      <c r="BZ4" s="796"/>
      <c r="CA4" s="796"/>
      <c r="CB4" s="796"/>
      <c r="CD4" s="778" t="s">
        <v>227</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228</v>
      </c>
      <c r="C5" s="761"/>
      <c r="D5" s="761"/>
      <c r="E5" s="761"/>
      <c r="F5" s="761"/>
      <c r="G5" s="761"/>
      <c r="H5" s="761"/>
      <c r="I5" s="761"/>
      <c r="J5" s="761"/>
      <c r="K5" s="761"/>
      <c r="L5" s="761"/>
      <c r="M5" s="761"/>
      <c r="N5" s="761"/>
      <c r="O5" s="761"/>
      <c r="P5" s="761"/>
      <c r="Q5" s="762"/>
      <c r="R5" s="726">
        <v>526438</v>
      </c>
      <c r="S5" s="727"/>
      <c r="T5" s="727"/>
      <c r="U5" s="727"/>
      <c r="V5" s="727"/>
      <c r="W5" s="727"/>
      <c r="X5" s="727"/>
      <c r="Y5" s="773"/>
      <c r="Z5" s="791">
        <v>7</v>
      </c>
      <c r="AA5" s="791"/>
      <c r="AB5" s="791"/>
      <c r="AC5" s="791"/>
      <c r="AD5" s="792">
        <v>526438</v>
      </c>
      <c r="AE5" s="792"/>
      <c r="AF5" s="792"/>
      <c r="AG5" s="792"/>
      <c r="AH5" s="792"/>
      <c r="AI5" s="792"/>
      <c r="AJ5" s="792"/>
      <c r="AK5" s="792"/>
      <c r="AL5" s="774">
        <v>14.4</v>
      </c>
      <c r="AM5" s="743"/>
      <c r="AN5" s="743"/>
      <c r="AO5" s="775"/>
      <c r="AP5" s="760" t="s">
        <v>229</v>
      </c>
      <c r="AQ5" s="761"/>
      <c r="AR5" s="761"/>
      <c r="AS5" s="761"/>
      <c r="AT5" s="761"/>
      <c r="AU5" s="761"/>
      <c r="AV5" s="761"/>
      <c r="AW5" s="761"/>
      <c r="AX5" s="761"/>
      <c r="AY5" s="761"/>
      <c r="AZ5" s="761"/>
      <c r="BA5" s="761"/>
      <c r="BB5" s="761"/>
      <c r="BC5" s="761"/>
      <c r="BD5" s="761"/>
      <c r="BE5" s="761"/>
      <c r="BF5" s="762"/>
      <c r="BG5" s="661">
        <v>526438</v>
      </c>
      <c r="BH5" s="664"/>
      <c r="BI5" s="664"/>
      <c r="BJ5" s="664"/>
      <c r="BK5" s="664"/>
      <c r="BL5" s="664"/>
      <c r="BM5" s="664"/>
      <c r="BN5" s="665"/>
      <c r="BO5" s="723">
        <v>100</v>
      </c>
      <c r="BP5" s="723"/>
      <c r="BQ5" s="723"/>
      <c r="BR5" s="723"/>
      <c r="BS5" s="724" t="s">
        <v>137</v>
      </c>
      <c r="BT5" s="724"/>
      <c r="BU5" s="724"/>
      <c r="BV5" s="724"/>
      <c r="BW5" s="724"/>
      <c r="BX5" s="724"/>
      <c r="BY5" s="724"/>
      <c r="BZ5" s="724"/>
      <c r="CA5" s="724"/>
      <c r="CB5" s="765"/>
      <c r="CD5" s="778" t="s">
        <v>224</v>
      </c>
      <c r="CE5" s="779"/>
      <c r="CF5" s="779"/>
      <c r="CG5" s="779"/>
      <c r="CH5" s="779"/>
      <c r="CI5" s="779"/>
      <c r="CJ5" s="779"/>
      <c r="CK5" s="779"/>
      <c r="CL5" s="779"/>
      <c r="CM5" s="779"/>
      <c r="CN5" s="779"/>
      <c r="CO5" s="779"/>
      <c r="CP5" s="779"/>
      <c r="CQ5" s="780"/>
      <c r="CR5" s="778" t="s">
        <v>230</v>
      </c>
      <c r="CS5" s="779"/>
      <c r="CT5" s="779"/>
      <c r="CU5" s="779"/>
      <c r="CV5" s="779"/>
      <c r="CW5" s="779"/>
      <c r="CX5" s="779"/>
      <c r="CY5" s="780"/>
      <c r="CZ5" s="778" t="s">
        <v>222</v>
      </c>
      <c r="DA5" s="779"/>
      <c r="DB5" s="779"/>
      <c r="DC5" s="780"/>
      <c r="DD5" s="778" t="s">
        <v>231</v>
      </c>
      <c r="DE5" s="779"/>
      <c r="DF5" s="779"/>
      <c r="DG5" s="779"/>
      <c r="DH5" s="779"/>
      <c r="DI5" s="779"/>
      <c r="DJ5" s="779"/>
      <c r="DK5" s="779"/>
      <c r="DL5" s="779"/>
      <c r="DM5" s="779"/>
      <c r="DN5" s="779"/>
      <c r="DO5" s="779"/>
      <c r="DP5" s="780"/>
      <c r="DQ5" s="778" t="s">
        <v>232</v>
      </c>
      <c r="DR5" s="779"/>
      <c r="DS5" s="779"/>
      <c r="DT5" s="779"/>
      <c r="DU5" s="779"/>
      <c r="DV5" s="779"/>
      <c r="DW5" s="779"/>
      <c r="DX5" s="779"/>
      <c r="DY5" s="779"/>
      <c r="DZ5" s="779"/>
      <c r="EA5" s="779"/>
      <c r="EB5" s="779"/>
      <c r="EC5" s="780"/>
    </row>
    <row r="6" spans="2:143" ht="11.25" customHeight="1" x14ac:dyDescent="0.15">
      <c r="B6" s="658" t="s">
        <v>233</v>
      </c>
      <c r="C6" s="659"/>
      <c r="D6" s="659"/>
      <c r="E6" s="659"/>
      <c r="F6" s="659"/>
      <c r="G6" s="659"/>
      <c r="H6" s="659"/>
      <c r="I6" s="659"/>
      <c r="J6" s="659"/>
      <c r="K6" s="659"/>
      <c r="L6" s="659"/>
      <c r="M6" s="659"/>
      <c r="N6" s="659"/>
      <c r="O6" s="659"/>
      <c r="P6" s="659"/>
      <c r="Q6" s="660"/>
      <c r="R6" s="661">
        <v>54278</v>
      </c>
      <c r="S6" s="664"/>
      <c r="T6" s="664"/>
      <c r="U6" s="664"/>
      <c r="V6" s="664"/>
      <c r="W6" s="664"/>
      <c r="X6" s="664"/>
      <c r="Y6" s="665"/>
      <c r="Z6" s="723">
        <v>0.7</v>
      </c>
      <c r="AA6" s="723"/>
      <c r="AB6" s="723"/>
      <c r="AC6" s="723"/>
      <c r="AD6" s="724">
        <v>54278</v>
      </c>
      <c r="AE6" s="724"/>
      <c r="AF6" s="724"/>
      <c r="AG6" s="724"/>
      <c r="AH6" s="724"/>
      <c r="AI6" s="724"/>
      <c r="AJ6" s="724"/>
      <c r="AK6" s="724"/>
      <c r="AL6" s="666">
        <v>1.5</v>
      </c>
      <c r="AM6" s="667"/>
      <c r="AN6" s="667"/>
      <c r="AO6" s="725"/>
      <c r="AP6" s="658" t="s">
        <v>234</v>
      </c>
      <c r="AQ6" s="659"/>
      <c r="AR6" s="659"/>
      <c r="AS6" s="659"/>
      <c r="AT6" s="659"/>
      <c r="AU6" s="659"/>
      <c r="AV6" s="659"/>
      <c r="AW6" s="659"/>
      <c r="AX6" s="659"/>
      <c r="AY6" s="659"/>
      <c r="AZ6" s="659"/>
      <c r="BA6" s="659"/>
      <c r="BB6" s="659"/>
      <c r="BC6" s="659"/>
      <c r="BD6" s="659"/>
      <c r="BE6" s="659"/>
      <c r="BF6" s="660"/>
      <c r="BG6" s="661">
        <v>526438</v>
      </c>
      <c r="BH6" s="664"/>
      <c r="BI6" s="664"/>
      <c r="BJ6" s="664"/>
      <c r="BK6" s="664"/>
      <c r="BL6" s="664"/>
      <c r="BM6" s="664"/>
      <c r="BN6" s="665"/>
      <c r="BO6" s="723">
        <v>100</v>
      </c>
      <c r="BP6" s="723"/>
      <c r="BQ6" s="723"/>
      <c r="BR6" s="723"/>
      <c r="BS6" s="724" t="s">
        <v>137</v>
      </c>
      <c r="BT6" s="724"/>
      <c r="BU6" s="724"/>
      <c r="BV6" s="724"/>
      <c r="BW6" s="724"/>
      <c r="BX6" s="724"/>
      <c r="BY6" s="724"/>
      <c r="BZ6" s="724"/>
      <c r="CA6" s="724"/>
      <c r="CB6" s="765"/>
      <c r="CD6" s="732" t="s">
        <v>235</v>
      </c>
      <c r="CE6" s="733"/>
      <c r="CF6" s="733"/>
      <c r="CG6" s="733"/>
      <c r="CH6" s="733"/>
      <c r="CI6" s="733"/>
      <c r="CJ6" s="733"/>
      <c r="CK6" s="733"/>
      <c r="CL6" s="733"/>
      <c r="CM6" s="733"/>
      <c r="CN6" s="733"/>
      <c r="CO6" s="733"/>
      <c r="CP6" s="733"/>
      <c r="CQ6" s="734"/>
      <c r="CR6" s="661">
        <v>85681</v>
      </c>
      <c r="CS6" s="664"/>
      <c r="CT6" s="664"/>
      <c r="CU6" s="664"/>
      <c r="CV6" s="664"/>
      <c r="CW6" s="664"/>
      <c r="CX6" s="664"/>
      <c r="CY6" s="665"/>
      <c r="CZ6" s="774">
        <v>1.3</v>
      </c>
      <c r="DA6" s="743"/>
      <c r="DB6" s="743"/>
      <c r="DC6" s="777"/>
      <c r="DD6" s="669" t="s">
        <v>137</v>
      </c>
      <c r="DE6" s="664"/>
      <c r="DF6" s="664"/>
      <c r="DG6" s="664"/>
      <c r="DH6" s="664"/>
      <c r="DI6" s="664"/>
      <c r="DJ6" s="664"/>
      <c r="DK6" s="664"/>
      <c r="DL6" s="664"/>
      <c r="DM6" s="664"/>
      <c r="DN6" s="664"/>
      <c r="DO6" s="664"/>
      <c r="DP6" s="665"/>
      <c r="DQ6" s="669">
        <v>85681</v>
      </c>
      <c r="DR6" s="664"/>
      <c r="DS6" s="664"/>
      <c r="DT6" s="664"/>
      <c r="DU6" s="664"/>
      <c r="DV6" s="664"/>
      <c r="DW6" s="664"/>
      <c r="DX6" s="664"/>
      <c r="DY6" s="664"/>
      <c r="DZ6" s="664"/>
      <c r="EA6" s="664"/>
      <c r="EB6" s="664"/>
      <c r="EC6" s="704"/>
    </row>
    <row r="7" spans="2:143" ht="11.25" customHeight="1" x14ac:dyDescent="0.15">
      <c r="B7" s="658" t="s">
        <v>236</v>
      </c>
      <c r="C7" s="659"/>
      <c r="D7" s="659"/>
      <c r="E7" s="659"/>
      <c r="F7" s="659"/>
      <c r="G7" s="659"/>
      <c r="H7" s="659"/>
      <c r="I7" s="659"/>
      <c r="J7" s="659"/>
      <c r="K7" s="659"/>
      <c r="L7" s="659"/>
      <c r="M7" s="659"/>
      <c r="N7" s="659"/>
      <c r="O7" s="659"/>
      <c r="P7" s="659"/>
      <c r="Q7" s="660"/>
      <c r="R7" s="661">
        <v>883</v>
      </c>
      <c r="S7" s="664"/>
      <c r="T7" s="664"/>
      <c r="U7" s="664"/>
      <c r="V7" s="664"/>
      <c r="W7" s="664"/>
      <c r="X7" s="664"/>
      <c r="Y7" s="665"/>
      <c r="Z7" s="723">
        <v>0</v>
      </c>
      <c r="AA7" s="723"/>
      <c r="AB7" s="723"/>
      <c r="AC7" s="723"/>
      <c r="AD7" s="724">
        <v>883</v>
      </c>
      <c r="AE7" s="724"/>
      <c r="AF7" s="724"/>
      <c r="AG7" s="724"/>
      <c r="AH7" s="724"/>
      <c r="AI7" s="724"/>
      <c r="AJ7" s="724"/>
      <c r="AK7" s="724"/>
      <c r="AL7" s="666">
        <v>0</v>
      </c>
      <c r="AM7" s="667"/>
      <c r="AN7" s="667"/>
      <c r="AO7" s="725"/>
      <c r="AP7" s="658" t="s">
        <v>237</v>
      </c>
      <c r="AQ7" s="659"/>
      <c r="AR7" s="659"/>
      <c r="AS7" s="659"/>
      <c r="AT7" s="659"/>
      <c r="AU7" s="659"/>
      <c r="AV7" s="659"/>
      <c r="AW7" s="659"/>
      <c r="AX7" s="659"/>
      <c r="AY7" s="659"/>
      <c r="AZ7" s="659"/>
      <c r="BA7" s="659"/>
      <c r="BB7" s="659"/>
      <c r="BC7" s="659"/>
      <c r="BD7" s="659"/>
      <c r="BE7" s="659"/>
      <c r="BF7" s="660"/>
      <c r="BG7" s="661">
        <v>226529</v>
      </c>
      <c r="BH7" s="664"/>
      <c r="BI7" s="664"/>
      <c r="BJ7" s="664"/>
      <c r="BK7" s="664"/>
      <c r="BL7" s="664"/>
      <c r="BM7" s="664"/>
      <c r="BN7" s="665"/>
      <c r="BO7" s="723">
        <v>43</v>
      </c>
      <c r="BP7" s="723"/>
      <c r="BQ7" s="723"/>
      <c r="BR7" s="723"/>
      <c r="BS7" s="724" t="s">
        <v>137</v>
      </c>
      <c r="BT7" s="724"/>
      <c r="BU7" s="724"/>
      <c r="BV7" s="724"/>
      <c r="BW7" s="724"/>
      <c r="BX7" s="724"/>
      <c r="BY7" s="724"/>
      <c r="BZ7" s="724"/>
      <c r="CA7" s="724"/>
      <c r="CB7" s="765"/>
      <c r="CD7" s="705" t="s">
        <v>238</v>
      </c>
      <c r="CE7" s="702"/>
      <c r="CF7" s="702"/>
      <c r="CG7" s="702"/>
      <c r="CH7" s="702"/>
      <c r="CI7" s="702"/>
      <c r="CJ7" s="702"/>
      <c r="CK7" s="702"/>
      <c r="CL7" s="702"/>
      <c r="CM7" s="702"/>
      <c r="CN7" s="702"/>
      <c r="CO7" s="702"/>
      <c r="CP7" s="702"/>
      <c r="CQ7" s="703"/>
      <c r="CR7" s="661">
        <v>813565</v>
      </c>
      <c r="CS7" s="664"/>
      <c r="CT7" s="664"/>
      <c r="CU7" s="664"/>
      <c r="CV7" s="664"/>
      <c r="CW7" s="664"/>
      <c r="CX7" s="664"/>
      <c r="CY7" s="665"/>
      <c r="CZ7" s="723">
        <v>11.9</v>
      </c>
      <c r="DA7" s="723"/>
      <c r="DB7" s="723"/>
      <c r="DC7" s="723"/>
      <c r="DD7" s="669">
        <v>80555</v>
      </c>
      <c r="DE7" s="664"/>
      <c r="DF7" s="664"/>
      <c r="DG7" s="664"/>
      <c r="DH7" s="664"/>
      <c r="DI7" s="664"/>
      <c r="DJ7" s="664"/>
      <c r="DK7" s="664"/>
      <c r="DL7" s="664"/>
      <c r="DM7" s="664"/>
      <c r="DN7" s="664"/>
      <c r="DO7" s="664"/>
      <c r="DP7" s="665"/>
      <c r="DQ7" s="669">
        <v>540348</v>
      </c>
      <c r="DR7" s="664"/>
      <c r="DS7" s="664"/>
      <c r="DT7" s="664"/>
      <c r="DU7" s="664"/>
      <c r="DV7" s="664"/>
      <c r="DW7" s="664"/>
      <c r="DX7" s="664"/>
      <c r="DY7" s="664"/>
      <c r="DZ7" s="664"/>
      <c r="EA7" s="664"/>
      <c r="EB7" s="664"/>
      <c r="EC7" s="704"/>
    </row>
    <row r="8" spans="2:143" ht="11.25" customHeight="1" x14ac:dyDescent="0.15">
      <c r="B8" s="658" t="s">
        <v>239</v>
      </c>
      <c r="C8" s="659"/>
      <c r="D8" s="659"/>
      <c r="E8" s="659"/>
      <c r="F8" s="659"/>
      <c r="G8" s="659"/>
      <c r="H8" s="659"/>
      <c r="I8" s="659"/>
      <c r="J8" s="659"/>
      <c r="K8" s="659"/>
      <c r="L8" s="659"/>
      <c r="M8" s="659"/>
      <c r="N8" s="659"/>
      <c r="O8" s="659"/>
      <c r="P8" s="659"/>
      <c r="Q8" s="660"/>
      <c r="R8" s="661">
        <v>979</v>
      </c>
      <c r="S8" s="664"/>
      <c r="T8" s="664"/>
      <c r="U8" s="664"/>
      <c r="V8" s="664"/>
      <c r="W8" s="664"/>
      <c r="X8" s="664"/>
      <c r="Y8" s="665"/>
      <c r="Z8" s="723">
        <v>0</v>
      </c>
      <c r="AA8" s="723"/>
      <c r="AB8" s="723"/>
      <c r="AC8" s="723"/>
      <c r="AD8" s="724">
        <v>979</v>
      </c>
      <c r="AE8" s="724"/>
      <c r="AF8" s="724"/>
      <c r="AG8" s="724"/>
      <c r="AH8" s="724"/>
      <c r="AI8" s="724"/>
      <c r="AJ8" s="724"/>
      <c r="AK8" s="724"/>
      <c r="AL8" s="666">
        <v>0</v>
      </c>
      <c r="AM8" s="667"/>
      <c r="AN8" s="667"/>
      <c r="AO8" s="725"/>
      <c r="AP8" s="658" t="s">
        <v>240</v>
      </c>
      <c r="AQ8" s="659"/>
      <c r="AR8" s="659"/>
      <c r="AS8" s="659"/>
      <c r="AT8" s="659"/>
      <c r="AU8" s="659"/>
      <c r="AV8" s="659"/>
      <c r="AW8" s="659"/>
      <c r="AX8" s="659"/>
      <c r="AY8" s="659"/>
      <c r="AZ8" s="659"/>
      <c r="BA8" s="659"/>
      <c r="BB8" s="659"/>
      <c r="BC8" s="659"/>
      <c r="BD8" s="659"/>
      <c r="BE8" s="659"/>
      <c r="BF8" s="660"/>
      <c r="BG8" s="661">
        <v>9776</v>
      </c>
      <c r="BH8" s="664"/>
      <c r="BI8" s="664"/>
      <c r="BJ8" s="664"/>
      <c r="BK8" s="664"/>
      <c r="BL8" s="664"/>
      <c r="BM8" s="664"/>
      <c r="BN8" s="665"/>
      <c r="BO8" s="723">
        <v>1.9</v>
      </c>
      <c r="BP8" s="723"/>
      <c r="BQ8" s="723"/>
      <c r="BR8" s="723"/>
      <c r="BS8" s="669" t="s">
        <v>137</v>
      </c>
      <c r="BT8" s="664"/>
      <c r="BU8" s="664"/>
      <c r="BV8" s="664"/>
      <c r="BW8" s="664"/>
      <c r="BX8" s="664"/>
      <c r="BY8" s="664"/>
      <c r="BZ8" s="664"/>
      <c r="CA8" s="664"/>
      <c r="CB8" s="704"/>
      <c r="CD8" s="705" t="s">
        <v>241</v>
      </c>
      <c r="CE8" s="702"/>
      <c r="CF8" s="702"/>
      <c r="CG8" s="702"/>
      <c r="CH8" s="702"/>
      <c r="CI8" s="702"/>
      <c r="CJ8" s="702"/>
      <c r="CK8" s="702"/>
      <c r="CL8" s="702"/>
      <c r="CM8" s="702"/>
      <c r="CN8" s="702"/>
      <c r="CO8" s="702"/>
      <c r="CP8" s="702"/>
      <c r="CQ8" s="703"/>
      <c r="CR8" s="661">
        <v>1175024</v>
      </c>
      <c r="CS8" s="664"/>
      <c r="CT8" s="664"/>
      <c r="CU8" s="664"/>
      <c r="CV8" s="664"/>
      <c r="CW8" s="664"/>
      <c r="CX8" s="664"/>
      <c r="CY8" s="665"/>
      <c r="CZ8" s="723">
        <v>17.2</v>
      </c>
      <c r="DA8" s="723"/>
      <c r="DB8" s="723"/>
      <c r="DC8" s="723"/>
      <c r="DD8" s="669">
        <v>526</v>
      </c>
      <c r="DE8" s="664"/>
      <c r="DF8" s="664"/>
      <c r="DG8" s="664"/>
      <c r="DH8" s="664"/>
      <c r="DI8" s="664"/>
      <c r="DJ8" s="664"/>
      <c r="DK8" s="664"/>
      <c r="DL8" s="664"/>
      <c r="DM8" s="664"/>
      <c r="DN8" s="664"/>
      <c r="DO8" s="664"/>
      <c r="DP8" s="665"/>
      <c r="DQ8" s="669">
        <v>625504</v>
      </c>
      <c r="DR8" s="664"/>
      <c r="DS8" s="664"/>
      <c r="DT8" s="664"/>
      <c r="DU8" s="664"/>
      <c r="DV8" s="664"/>
      <c r="DW8" s="664"/>
      <c r="DX8" s="664"/>
      <c r="DY8" s="664"/>
      <c r="DZ8" s="664"/>
      <c r="EA8" s="664"/>
      <c r="EB8" s="664"/>
      <c r="EC8" s="704"/>
    </row>
    <row r="9" spans="2:143" ht="11.25" customHeight="1" x14ac:dyDescent="0.15">
      <c r="B9" s="658" t="s">
        <v>242</v>
      </c>
      <c r="C9" s="659"/>
      <c r="D9" s="659"/>
      <c r="E9" s="659"/>
      <c r="F9" s="659"/>
      <c r="G9" s="659"/>
      <c r="H9" s="659"/>
      <c r="I9" s="659"/>
      <c r="J9" s="659"/>
      <c r="K9" s="659"/>
      <c r="L9" s="659"/>
      <c r="M9" s="659"/>
      <c r="N9" s="659"/>
      <c r="O9" s="659"/>
      <c r="P9" s="659"/>
      <c r="Q9" s="660"/>
      <c r="R9" s="661">
        <v>1150</v>
      </c>
      <c r="S9" s="664"/>
      <c r="T9" s="664"/>
      <c r="U9" s="664"/>
      <c r="V9" s="664"/>
      <c r="W9" s="664"/>
      <c r="X9" s="664"/>
      <c r="Y9" s="665"/>
      <c r="Z9" s="723">
        <v>0</v>
      </c>
      <c r="AA9" s="723"/>
      <c r="AB9" s="723"/>
      <c r="AC9" s="723"/>
      <c r="AD9" s="724">
        <v>1150</v>
      </c>
      <c r="AE9" s="724"/>
      <c r="AF9" s="724"/>
      <c r="AG9" s="724"/>
      <c r="AH9" s="724"/>
      <c r="AI9" s="724"/>
      <c r="AJ9" s="724"/>
      <c r="AK9" s="724"/>
      <c r="AL9" s="666">
        <v>0</v>
      </c>
      <c r="AM9" s="667"/>
      <c r="AN9" s="667"/>
      <c r="AO9" s="725"/>
      <c r="AP9" s="658" t="s">
        <v>243</v>
      </c>
      <c r="AQ9" s="659"/>
      <c r="AR9" s="659"/>
      <c r="AS9" s="659"/>
      <c r="AT9" s="659"/>
      <c r="AU9" s="659"/>
      <c r="AV9" s="659"/>
      <c r="AW9" s="659"/>
      <c r="AX9" s="659"/>
      <c r="AY9" s="659"/>
      <c r="AZ9" s="659"/>
      <c r="BA9" s="659"/>
      <c r="BB9" s="659"/>
      <c r="BC9" s="659"/>
      <c r="BD9" s="659"/>
      <c r="BE9" s="659"/>
      <c r="BF9" s="660"/>
      <c r="BG9" s="661">
        <v>191784</v>
      </c>
      <c r="BH9" s="664"/>
      <c r="BI9" s="664"/>
      <c r="BJ9" s="664"/>
      <c r="BK9" s="664"/>
      <c r="BL9" s="664"/>
      <c r="BM9" s="664"/>
      <c r="BN9" s="665"/>
      <c r="BO9" s="723">
        <v>36.4</v>
      </c>
      <c r="BP9" s="723"/>
      <c r="BQ9" s="723"/>
      <c r="BR9" s="723"/>
      <c r="BS9" s="669" t="s">
        <v>137</v>
      </c>
      <c r="BT9" s="664"/>
      <c r="BU9" s="664"/>
      <c r="BV9" s="664"/>
      <c r="BW9" s="664"/>
      <c r="BX9" s="664"/>
      <c r="BY9" s="664"/>
      <c r="BZ9" s="664"/>
      <c r="CA9" s="664"/>
      <c r="CB9" s="704"/>
      <c r="CD9" s="705" t="s">
        <v>244</v>
      </c>
      <c r="CE9" s="702"/>
      <c r="CF9" s="702"/>
      <c r="CG9" s="702"/>
      <c r="CH9" s="702"/>
      <c r="CI9" s="702"/>
      <c r="CJ9" s="702"/>
      <c r="CK9" s="702"/>
      <c r="CL9" s="702"/>
      <c r="CM9" s="702"/>
      <c r="CN9" s="702"/>
      <c r="CO9" s="702"/>
      <c r="CP9" s="702"/>
      <c r="CQ9" s="703"/>
      <c r="CR9" s="661">
        <v>1029713</v>
      </c>
      <c r="CS9" s="664"/>
      <c r="CT9" s="664"/>
      <c r="CU9" s="664"/>
      <c r="CV9" s="664"/>
      <c r="CW9" s="664"/>
      <c r="CX9" s="664"/>
      <c r="CY9" s="665"/>
      <c r="CZ9" s="723">
        <v>15.1</v>
      </c>
      <c r="DA9" s="723"/>
      <c r="DB9" s="723"/>
      <c r="DC9" s="723"/>
      <c r="DD9" s="669">
        <v>476682</v>
      </c>
      <c r="DE9" s="664"/>
      <c r="DF9" s="664"/>
      <c r="DG9" s="664"/>
      <c r="DH9" s="664"/>
      <c r="DI9" s="664"/>
      <c r="DJ9" s="664"/>
      <c r="DK9" s="664"/>
      <c r="DL9" s="664"/>
      <c r="DM9" s="664"/>
      <c r="DN9" s="664"/>
      <c r="DO9" s="664"/>
      <c r="DP9" s="665"/>
      <c r="DQ9" s="669">
        <v>512250</v>
      </c>
      <c r="DR9" s="664"/>
      <c r="DS9" s="664"/>
      <c r="DT9" s="664"/>
      <c r="DU9" s="664"/>
      <c r="DV9" s="664"/>
      <c r="DW9" s="664"/>
      <c r="DX9" s="664"/>
      <c r="DY9" s="664"/>
      <c r="DZ9" s="664"/>
      <c r="EA9" s="664"/>
      <c r="EB9" s="664"/>
      <c r="EC9" s="704"/>
    </row>
    <row r="10" spans="2:143" ht="11.25" customHeight="1" x14ac:dyDescent="0.15">
      <c r="B10" s="658" t="s">
        <v>245</v>
      </c>
      <c r="C10" s="659"/>
      <c r="D10" s="659"/>
      <c r="E10" s="659"/>
      <c r="F10" s="659"/>
      <c r="G10" s="659"/>
      <c r="H10" s="659"/>
      <c r="I10" s="659"/>
      <c r="J10" s="659"/>
      <c r="K10" s="659"/>
      <c r="L10" s="659"/>
      <c r="M10" s="659"/>
      <c r="N10" s="659"/>
      <c r="O10" s="659"/>
      <c r="P10" s="659"/>
      <c r="Q10" s="660"/>
      <c r="R10" s="661" t="s">
        <v>137</v>
      </c>
      <c r="S10" s="664"/>
      <c r="T10" s="664"/>
      <c r="U10" s="664"/>
      <c r="V10" s="664"/>
      <c r="W10" s="664"/>
      <c r="X10" s="664"/>
      <c r="Y10" s="665"/>
      <c r="Z10" s="723" t="s">
        <v>137</v>
      </c>
      <c r="AA10" s="723"/>
      <c r="AB10" s="723"/>
      <c r="AC10" s="723"/>
      <c r="AD10" s="724" t="s">
        <v>137</v>
      </c>
      <c r="AE10" s="724"/>
      <c r="AF10" s="724"/>
      <c r="AG10" s="724"/>
      <c r="AH10" s="724"/>
      <c r="AI10" s="724"/>
      <c r="AJ10" s="724"/>
      <c r="AK10" s="724"/>
      <c r="AL10" s="666" t="s">
        <v>137</v>
      </c>
      <c r="AM10" s="667"/>
      <c r="AN10" s="667"/>
      <c r="AO10" s="725"/>
      <c r="AP10" s="658" t="s">
        <v>246</v>
      </c>
      <c r="AQ10" s="659"/>
      <c r="AR10" s="659"/>
      <c r="AS10" s="659"/>
      <c r="AT10" s="659"/>
      <c r="AU10" s="659"/>
      <c r="AV10" s="659"/>
      <c r="AW10" s="659"/>
      <c r="AX10" s="659"/>
      <c r="AY10" s="659"/>
      <c r="AZ10" s="659"/>
      <c r="BA10" s="659"/>
      <c r="BB10" s="659"/>
      <c r="BC10" s="659"/>
      <c r="BD10" s="659"/>
      <c r="BE10" s="659"/>
      <c r="BF10" s="660"/>
      <c r="BG10" s="661">
        <v>11698</v>
      </c>
      <c r="BH10" s="664"/>
      <c r="BI10" s="664"/>
      <c r="BJ10" s="664"/>
      <c r="BK10" s="664"/>
      <c r="BL10" s="664"/>
      <c r="BM10" s="664"/>
      <c r="BN10" s="665"/>
      <c r="BO10" s="723">
        <v>2.2000000000000002</v>
      </c>
      <c r="BP10" s="723"/>
      <c r="BQ10" s="723"/>
      <c r="BR10" s="723"/>
      <c r="BS10" s="669" t="s">
        <v>137</v>
      </c>
      <c r="BT10" s="664"/>
      <c r="BU10" s="664"/>
      <c r="BV10" s="664"/>
      <c r="BW10" s="664"/>
      <c r="BX10" s="664"/>
      <c r="BY10" s="664"/>
      <c r="BZ10" s="664"/>
      <c r="CA10" s="664"/>
      <c r="CB10" s="704"/>
      <c r="CD10" s="705" t="s">
        <v>247</v>
      </c>
      <c r="CE10" s="702"/>
      <c r="CF10" s="702"/>
      <c r="CG10" s="702"/>
      <c r="CH10" s="702"/>
      <c r="CI10" s="702"/>
      <c r="CJ10" s="702"/>
      <c r="CK10" s="702"/>
      <c r="CL10" s="702"/>
      <c r="CM10" s="702"/>
      <c r="CN10" s="702"/>
      <c r="CO10" s="702"/>
      <c r="CP10" s="702"/>
      <c r="CQ10" s="703"/>
      <c r="CR10" s="661" t="s">
        <v>137</v>
      </c>
      <c r="CS10" s="664"/>
      <c r="CT10" s="664"/>
      <c r="CU10" s="664"/>
      <c r="CV10" s="664"/>
      <c r="CW10" s="664"/>
      <c r="CX10" s="664"/>
      <c r="CY10" s="665"/>
      <c r="CZ10" s="723" t="s">
        <v>137</v>
      </c>
      <c r="DA10" s="723"/>
      <c r="DB10" s="723"/>
      <c r="DC10" s="723"/>
      <c r="DD10" s="669" t="s">
        <v>137</v>
      </c>
      <c r="DE10" s="664"/>
      <c r="DF10" s="664"/>
      <c r="DG10" s="664"/>
      <c r="DH10" s="664"/>
      <c r="DI10" s="664"/>
      <c r="DJ10" s="664"/>
      <c r="DK10" s="664"/>
      <c r="DL10" s="664"/>
      <c r="DM10" s="664"/>
      <c r="DN10" s="664"/>
      <c r="DO10" s="664"/>
      <c r="DP10" s="665"/>
      <c r="DQ10" s="669" t="s">
        <v>137</v>
      </c>
      <c r="DR10" s="664"/>
      <c r="DS10" s="664"/>
      <c r="DT10" s="664"/>
      <c r="DU10" s="664"/>
      <c r="DV10" s="664"/>
      <c r="DW10" s="664"/>
      <c r="DX10" s="664"/>
      <c r="DY10" s="664"/>
      <c r="DZ10" s="664"/>
      <c r="EA10" s="664"/>
      <c r="EB10" s="664"/>
      <c r="EC10" s="704"/>
    </row>
    <row r="11" spans="2:143" ht="11.25" customHeight="1" x14ac:dyDescent="0.15">
      <c r="B11" s="658" t="s">
        <v>248</v>
      </c>
      <c r="C11" s="659"/>
      <c r="D11" s="659"/>
      <c r="E11" s="659"/>
      <c r="F11" s="659"/>
      <c r="G11" s="659"/>
      <c r="H11" s="659"/>
      <c r="I11" s="659"/>
      <c r="J11" s="659"/>
      <c r="K11" s="659"/>
      <c r="L11" s="659"/>
      <c r="M11" s="659"/>
      <c r="N11" s="659"/>
      <c r="O11" s="659"/>
      <c r="P11" s="659"/>
      <c r="Q11" s="660"/>
      <c r="R11" s="661" t="s">
        <v>137</v>
      </c>
      <c r="S11" s="664"/>
      <c r="T11" s="664"/>
      <c r="U11" s="664"/>
      <c r="V11" s="664"/>
      <c r="W11" s="664"/>
      <c r="X11" s="664"/>
      <c r="Y11" s="665"/>
      <c r="Z11" s="723" t="s">
        <v>137</v>
      </c>
      <c r="AA11" s="723"/>
      <c r="AB11" s="723"/>
      <c r="AC11" s="723"/>
      <c r="AD11" s="724" t="s">
        <v>137</v>
      </c>
      <c r="AE11" s="724"/>
      <c r="AF11" s="724"/>
      <c r="AG11" s="724"/>
      <c r="AH11" s="724"/>
      <c r="AI11" s="724"/>
      <c r="AJ11" s="724"/>
      <c r="AK11" s="724"/>
      <c r="AL11" s="666" t="s">
        <v>137</v>
      </c>
      <c r="AM11" s="667"/>
      <c r="AN11" s="667"/>
      <c r="AO11" s="725"/>
      <c r="AP11" s="658" t="s">
        <v>249</v>
      </c>
      <c r="AQ11" s="659"/>
      <c r="AR11" s="659"/>
      <c r="AS11" s="659"/>
      <c r="AT11" s="659"/>
      <c r="AU11" s="659"/>
      <c r="AV11" s="659"/>
      <c r="AW11" s="659"/>
      <c r="AX11" s="659"/>
      <c r="AY11" s="659"/>
      <c r="AZ11" s="659"/>
      <c r="BA11" s="659"/>
      <c r="BB11" s="659"/>
      <c r="BC11" s="659"/>
      <c r="BD11" s="659"/>
      <c r="BE11" s="659"/>
      <c r="BF11" s="660"/>
      <c r="BG11" s="661">
        <v>13271</v>
      </c>
      <c r="BH11" s="664"/>
      <c r="BI11" s="664"/>
      <c r="BJ11" s="664"/>
      <c r="BK11" s="664"/>
      <c r="BL11" s="664"/>
      <c r="BM11" s="664"/>
      <c r="BN11" s="665"/>
      <c r="BO11" s="723">
        <v>2.5</v>
      </c>
      <c r="BP11" s="723"/>
      <c r="BQ11" s="723"/>
      <c r="BR11" s="723"/>
      <c r="BS11" s="669" t="s">
        <v>137</v>
      </c>
      <c r="BT11" s="664"/>
      <c r="BU11" s="664"/>
      <c r="BV11" s="664"/>
      <c r="BW11" s="664"/>
      <c r="BX11" s="664"/>
      <c r="BY11" s="664"/>
      <c r="BZ11" s="664"/>
      <c r="CA11" s="664"/>
      <c r="CB11" s="704"/>
      <c r="CD11" s="705" t="s">
        <v>250</v>
      </c>
      <c r="CE11" s="702"/>
      <c r="CF11" s="702"/>
      <c r="CG11" s="702"/>
      <c r="CH11" s="702"/>
      <c r="CI11" s="702"/>
      <c r="CJ11" s="702"/>
      <c r="CK11" s="702"/>
      <c r="CL11" s="702"/>
      <c r="CM11" s="702"/>
      <c r="CN11" s="702"/>
      <c r="CO11" s="702"/>
      <c r="CP11" s="702"/>
      <c r="CQ11" s="703"/>
      <c r="CR11" s="661">
        <v>814411</v>
      </c>
      <c r="CS11" s="664"/>
      <c r="CT11" s="664"/>
      <c r="CU11" s="664"/>
      <c r="CV11" s="664"/>
      <c r="CW11" s="664"/>
      <c r="CX11" s="664"/>
      <c r="CY11" s="665"/>
      <c r="CZ11" s="723">
        <v>11.9</v>
      </c>
      <c r="DA11" s="723"/>
      <c r="DB11" s="723"/>
      <c r="DC11" s="723"/>
      <c r="DD11" s="669">
        <v>275011</v>
      </c>
      <c r="DE11" s="664"/>
      <c r="DF11" s="664"/>
      <c r="DG11" s="664"/>
      <c r="DH11" s="664"/>
      <c r="DI11" s="664"/>
      <c r="DJ11" s="664"/>
      <c r="DK11" s="664"/>
      <c r="DL11" s="664"/>
      <c r="DM11" s="664"/>
      <c r="DN11" s="664"/>
      <c r="DO11" s="664"/>
      <c r="DP11" s="665"/>
      <c r="DQ11" s="669">
        <v>463923</v>
      </c>
      <c r="DR11" s="664"/>
      <c r="DS11" s="664"/>
      <c r="DT11" s="664"/>
      <c r="DU11" s="664"/>
      <c r="DV11" s="664"/>
      <c r="DW11" s="664"/>
      <c r="DX11" s="664"/>
      <c r="DY11" s="664"/>
      <c r="DZ11" s="664"/>
      <c r="EA11" s="664"/>
      <c r="EB11" s="664"/>
      <c r="EC11" s="704"/>
    </row>
    <row r="12" spans="2:143" ht="11.25" customHeight="1" x14ac:dyDescent="0.15">
      <c r="B12" s="658" t="s">
        <v>251</v>
      </c>
      <c r="C12" s="659"/>
      <c r="D12" s="659"/>
      <c r="E12" s="659"/>
      <c r="F12" s="659"/>
      <c r="G12" s="659"/>
      <c r="H12" s="659"/>
      <c r="I12" s="659"/>
      <c r="J12" s="659"/>
      <c r="K12" s="659"/>
      <c r="L12" s="659"/>
      <c r="M12" s="659"/>
      <c r="N12" s="659"/>
      <c r="O12" s="659"/>
      <c r="P12" s="659"/>
      <c r="Q12" s="660"/>
      <c r="R12" s="661">
        <v>129267</v>
      </c>
      <c r="S12" s="664"/>
      <c r="T12" s="664"/>
      <c r="U12" s="664"/>
      <c r="V12" s="664"/>
      <c r="W12" s="664"/>
      <c r="X12" s="664"/>
      <c r="Y12" s="665"/>
      <c r="Z12" s="723">
        <v>1.7</v>
      </c>
      <c r="AA12" s="723"/>
      <c r="AB12" s="723"/>
      <c r="AC12" s="723"/>
      <c r="AD12" s="724">
        <v>129267</v>
      </c>
      <c r="AE12" s="724"/>
      <c r="AF12" s="724"/>
      <c r="AG12" s="724"/>
      <c r="AH12" s="724"/>
      <c r="AI12" s="724"/>
      <c r="AJ12" s="724"/>
      <c r="AK12" s="724"/>
      <c r="AL12" s="666">
        <v>3.5</v>
      </c>
      <c r="AM12" s="667"/>
      <c r="AN12" s="667"/>
      <c r="AO12" s="725"/>
      <c r="AP12" s="658" t="s">
        <v>252</v>
      </c>
      <c r="AQ12" s="659"/>
      <c r="AR12" s="659"/>
      <c r="AS12" s="659"/>
      <c r="AT12" s="659"/>
      <c r="AU12" s="659"/>
      <c r="AV12" s="659"/>
      <c r="AW12" s="659"/>
      <c r="AX12" s="659"/>
      <c r="AY12" s="659"/>
      <c r="AZ12" s="659"/>
      <c r="BA12" s="659"/>
      <c r="BB12" s="659"/>
      <c r="BC12" s="659"/>
      <c r="BD12" s="659"/>
      <c r="BE12" s="659"/>
      <c r="BF12" s="660"/>
      <c r="BG12" s="661">
        <v>205508</v>
      </c>
      <c r="BH12" s="664"/>
      <c r="BI12" s="664"/>
      <c r="BJ12" s="664"/>
      <c r="BK12" s="664"/>
      <c r="BL12" s="664"/>
      <c r="BM12" s="664"/>
      <c r="BN12" s="665"/>
      <c r="BO12" s="723">
        <v>39</v>
      </c>
      <c r="BP12" s="723"/>
      <c r="BQ12" s="723"/>
      <c r="BR12" s="723"/>
      <c r="BS12" s="669" t="s">
        <v>137</v>
      </c>
      <c r="BT12" s="664"/>
      <c r="BU12" s="664"/>
      <c r="BV12" s="664"/>
      <c r="BW12" s="664"/>
      <c r="BX12" s="664"/>
      <c r="BY12" s="664"/>
      <c r="BZ12" s="664"/>
      <c r="CA12" s="664"/>
      <c r="CB12" s="704"/>
      <c r="CD12" s="705" t="s">
        <v>253</v>
      </c>
      <c r="CE12" s="702"/>
      <c r="CF12" s="702"/>
      <c r="CG12" s="702"/>
      <c r="CH12" s="702"/>
      <c r="CI12" s="702"/>
      <c r="CJ12" s="702"/>
      <c r="CK12" s="702"/>
      <c r="CL12" s="702"/>
      <c r="CM12" s="702"/>
      <c r="CN12" s="702"/>
      <c r="CO12" s="702"/>
      <c r="CP12" s="702"/>
      <c r="CQ12" s="703"/>
      <c r="CR12" s="661">
        <v>31721</v>
      </c>
      <c r="CS12" s="664"/>
      <c r="CT12" s="664"/>
      <c r="CU12" s="664"/>
      <c r="CV12" s="664"/>
      <c r="CW12" s="664"/>
      <c r="CX12" s="664"/>
      <c r="CY12" s="665"/>
      <c r="CZ12" s="723">
        <v>0.5</v>
      </c>
      <c r="DA12" s="723"/>
      <c r="DB12" s="723"/>
      <c r="DC12" s="723"/>
      <c r="DD12" s="669" t="s">
        <v>137</v>
      </c>
      <c r="DE12" s="664"/>
      <c r="DF12" s="664"/>
      <c r="DG12" s="664"/>
      <c r="DH12" s="664"/>
      <c r="DI12" s="664"/>
      <c r="DJ12" s="664"/>
      <c r="DK12" s="664"/>
      <c r="DL12" s="664"/>
      <c r="DM12" s="664"/>
      <c r="DN12" s="664"/>
      <c r="DO12" s="664"/>
      <c r="DP12" s="665"/>
      <c r="DQ12" s="669">
        <v>30386</v>
      </c>
      <c r="DR12" s="664"/>
      <c r="DS12" s="664"/>
      <c r="DT12" s="664"/>
      <c r="DU12" s="664"/>
      <c r="DV12" s="664"/>
      <c r="DW12" s="664"/>
      <c r="DX12" s="664"/>
      <c r="DY12" s="664"/>
      <c r="DZ12" s="664"/>
      <c r="EA12" s="664"/>
      <c r="EB12" s="664"/>
      <c r="EC12" s="704"/>
    </row>
    <row r="13" spans="2:143" ht="11.25" customHeight="1" x14ac:dyDescent="0.15">
      <c r="B13" s="658" t="s">
        <v>254</v>
      </c>
      <c r="C13" s="659"/>
      <c r="D13" s="659"/>
      <c r="E13" s="659"/>
      <c r="F13" s="659"/>
      <c r="G13" s="659"/>
      <c r="H13" s="659"/>
      <c r="I13" s="659"/>
      <c r="J13" s="659"/>
      <c r="K13" s="659"/>
      <c r="L13" s="659"/>
      <c r="M13" s="659"/>
      <c r="N13" s="659"/>
      <c r="O13" s="659"/>
      <c r="P13" s="659"/>
      <c r="Q13" s="660"/>
      <c r="R13" s="661" t="s">
        <v>137</v>
      </c>
      <c r="S13" s="664"/>
      <c r="T13" s="664"/>
      <c r="U13" s="664"/>
      <c r="V13" s="664"/>
      <c r="W13" s="664"/>
      <c r="X13" s="664"/>
      <c r="Y13" s="665"/>
      <c r="Z13" s="723" t="s">
        <v>137</v>
      </c>
      <c r="AA13" s="723"/>
      <c r="AB13" s="723"/>
      <c r="AC13" s="723"/>
      <c r="AD13" s="724" t="s">
        <v>137</v>
      </c>
      <c r="AE13" s="724"/>
      <c r="AF13" s="724"/>
      <c r="AG13" s="724"/>
      <c r="AH13" s="724"/>
      <c r="AI13" s="724"/>
      <c r="AJ13" s="724"/>
      <c r="AK13" s="724"/>
      <c r="AL13" s="666" t="s">
        <v>137</v>
      </c>
      <c r="AM13" s="667"/>
      <c r="AN13" s="667"/>
      <c r="AO13" s="725"/>
      <c r="AP13" s="658" t="s">
        <v>255</v>
      </c>
      <c r="AQ13" s="659"/>
      <c r="AR13" s="659"/>
      <c r="AS13" s="659"/>
      <c r="AT13" s="659"/>
      <c r="AU13" s="659"/>
      <c r="AV13" s="659"/>
      <c r="AW13" s="659"/>
      <c r="AX13" s="659"/>
      <c r="AY13" s="659"/>
      <c r="AZ13" s="659"/>
      <c r="BA13" s="659"/>
      <c r="BB13" s="659"/>
      <c r="BC13" s="659"/>
      <c r="BD13" s="659"/>
      <c r="BE13" s="659"/>
      <c r="BF13" s="660"/>
      <c r="BG13" s="661">
        <v>200722</v>
      </c>
      <c r="BH13" s="664"/>
      <c r="BI13" s="664"/>
      <c r="BJ13" s="664"/>
      <c r="BK13" s="664"/>
      <c r="BL13" s="664"/>
      <c r="BM13" s="664"/>
      <c r="BN13" s="665"/>
      <c r="BO13" s="723">
        <v>38.1</v>
      </c>
      <c r="BP13" s="723"/>
      <c r="BQ13" s="723"/>
      <c r="BR13" s="723"/>
      <c r="BS13" s="669" t="s">
        <v>137</v>
      </c>
      <c r="BT13" s="664"/>
      <c r="BU13" s="664"/>
      <c r="BV13" s="664"/>
      <c r="BW13" s="664"/>
      <c r="BX13" s="664"/>
      <c r="BY13" s="664"/>
      <c r="BZ13" s="664"/>
      <c r="CA13" s="664"/>
      <c r="CB13" s="704"/>
      <c r="CD13" s="705" t="s">
        <v>256</v>
      </c>
      <c r="CE13" s="702"/>
      <c r="CF13" s="702"/>
      <c r="CG13" s="702"/>
      <c r="CH13" s="702"/>
      <c r="CI13" s="702"/>
      <c r="CJ13" s="702"/>
      <c r="CK13" s="702"/>
      <c r="CL13" s="702"/>
      <c r="CM13" s="702"/>
      <c r="CN13" s="702"/>
      <c r="CO13" s="702"/>
      <c r="CP13" s="702"/>
      <c r="CQ13" s="703"/>
      <c r="CR13" s="661">
        <v>654360</v>
      </c>
      <c r="CS13" s="664"/>
      <c r="CT13" s="664"/>
      <c r="CU13" s="664"/>
      <c r="CV13" s="664"/>
      <c r="CW13" s="664"/>
      <c r="CX13" s="664"/>
      <c r="CY13" s="665"/>
      <c r="CZ13" s="723">
        <v>9.6</v>
      </c>
      <c r="DA13" s="723"/>
      <c r="DB13" s="723"/>
      <c r="DC13" s="723"/>
      <c r="DD13" s="669">
        <v>447828</v>
      </c>
      <c r="DE13" s="664"/>
      <c r="DF13" s="664"/>
      <c r="DG13" s="664"/>
      <c r="DH13" s="664"/>
      <c r="DI13" s="664"/>
      <c r="DJ13" s="664"/>
      <c r="DK13" s="664"/>
      <c r="DL13" s="664"/>
      <c r="DM13" s="664"/>
      <c r="DN13" s="664"/>
      <c r="DO13" s="664"/>
      <c r="DP13" s="665"/>
      <c r="DQ13" s="669">
        <v>188214</v>
      </c>
      <c r="DR13" s="664"/>
      <c r="DS13" s="664"/>
      <c r="DT13" s="664"/>
      <c r="DU13" s="664"/>
      <c r="DV13" s="664"/>
      <c r="DW13" s="664"/>
      <c r="DX13" s="664"/>
      <c r="DY13" s="664"/>
      <c r="DZ13" s="664"/>
      <c r="EA13" s="664"/>
      <c r="EB13" s="664"/>
      <c r="EC13" s="704"/>
    </row>
    <row r="14" spans="2:143" ht="11.25" customHeight="1" x14ac:dyDescent="0.15">
      <c r="B14" s="658" t="s">
        <v>257</v>
      </c>
      <c r="C14" s="659"/>
      <c r="D14" s="659"/>
      <c r="E14" s="659"/>
      <c r="F14" s="659"/>
      <c r="G14" s="659"/>
      <c r="H14" s="659"/>
      <c r="I14" s="659"/>
      <c r="J14" s="659"/>
      <c r="K14" s="659"/>
      <c r="L14" s="659"/>
      <c r="M14" s="659"/>
      <c r="N14" s="659"/>
      <c r="O14" s="659"/>
      <c r="P14" s="659"/>
      <c r="Q14" s="660"/>
      <c r="R14" s="661" t="s">
        <v>137</v>
      </c>
      <c r="S14" s="664"/>
      <c r="T14" s="664"/>
      <c r="U14" s="664"/>
      <c r="V14" s="664"/>
      <c r="W14" s="664"/>
      <c r="X14" s="664"/>
      <c r="Y14" s="665"/>
      <c r="Z14" s="723" t="s">
        <v>137</v>
      </c>
      <c r="AA14" s="723"/>
      <c r="AB14" s="723"/>
      <c r="AC14" s="723"/>
      <c r="AD14" s="724" t="s">
        <v>137</v>
      </c>
      <c r="AE14" s="724"/>
      <c r="AF14" s="724"/>
      <c r="AG14" s="724"/>
      <c r="AH14" s="724"/>
      <c r="AI14" s="724"/>
      <c r="AJ14" s="724"/>
      <c r="AK14" s="724"/>
      <c r="AL14" s="666" t="s">
        <v>137</v>
      </c>
      <c r="AM14" s="667"/>
      <c r="AN14" s="667"/>
      <c r="AO14" s="725"/>
      <c r="AP14" s="658" t="s">
        <v>258</v>
      </c>
      <c r="AQ14" s="659"/>
      <c r="AR14" s="659"/>
      <c r="AS14" s="659"/>
      <c r="AT14" s="659"/>
      <c r="AU14" s="659"/>
      <c r="AV14" s="659"/>
      <c r="AW14" s="659"/>
      <c r="AX14" s="659"/>
      <c r="AY14" s="659"/>
      <c r="AZ14" s="659"/>
      <c r="BA14" s="659"/>
      <c r="BB14" s="659"/>
      <c r="BC14" s="659"/>
      <c r="BD14" s="659"/>
      <c r="BE14" s="659"/>
      <c r="BF14" s="660"/>
      <c r="BG14" s="661">
        <v>33929</v>
      </c>
      <c r="BH14" s="664"/>
      <c r="BI14" s="664"/>
      <c r="BJ14" s="664"/>
      <c r="BK14" s="664"/>
      <c r="BL14" s="664"/>
      <c r="BM14" s="664"/>
      <c r="BN14" s="665"/>
      <c r="BO14" s="723">
        <v>6.4</v>
      </c>
      <c r="BP14" s="723"/>
      <c r="BQ14" s="723"/>
      <c r="BR14" s="723"/>
      <c r="BS14" s="669" t="s">
        <v>137</v>
      </c>
      <c r="BT14" s="664"/>
      <c r="BU14" s="664"/>
      <c r="BV14" s="664"/>
      <c r="BW14" s="664"/>
      <c r="BX14" s="664"/>
      <c r="BY14" s="664"/>
      <c r="BZ14" s="664"/>
      <c r="CA14" s="664"/>
      <c r="CB14" s="704"/>
      <c r="CD14" s="705" t="s">
        <v>259</v>
      </c>
      <c r="CE14" s="702"/>
      <c r="CF14" s="702"/>
      <c r="CG14" s="702"/>
      <c r="CH14" s="702"/>
      <c r="CI14" s="702"/>
      <c r="CJ14" s="702"/>
      <c r="CK14" s="702"/>
      <c r="CL14" s="702"/>
      <c r="CM14" s="702"/>
      <c r="CN14" s="702"/>
      <c r="CO14" s="702"/>
      <c r="CP14" s="702"/>
      <c r="CQ14" s="703"/>
      <c r="CR14" s="661">
        <v>206991</v>
      </c>
      <c r="CS14" s="664"/>
      <c r="CT14" s="664"/>
      <c r="CU14" s="664"/>
      <c r="CV14" s="664"/>
      <c r="CW14" s="664"/>
      <c r="CX14" s="664"/>
      <c r="CY14" s="665"/>
      <c r="CZ14" s="723">
        <v>3</v>
      </c>
      <c r="DA14" s="723"/>
      <c r="DB14" s="723"/>
      <c r="DC14" s="723"/>
      <c r="DD14" s="669">
        <v>29811</v>
      </c>
      <c r="DE14" s="664"/>
      <c r="DF14" s="664"/>
      <c r="DG14" s="664"/>
      <c r="DH14" s="664"/>
      <c r="DI14" s="664"/>
      <c r="DJ14" s="664"/>
      <c r="DK14" s="664"/>
      <c r="DL14" s="664"/>
      <c r="DM14" s="664"/>
      <c r="DN14" s="664"/>
      <c r="DO14" s="664"/>
      <c r="DP14" s="665"/>
      <c r="DQ14" s="669">
        <v>172129</v>
      </c>
      <c r="DR14" s="664"/>
      <c r="DS14" s="664"/>
      <c r="DT14" s="664"/>
      <c r="DU14" s="664"/>
      <c r="DV14" s="664"/>
      <c r="DW14" s="664"/>
      <c r="DX14" s="664"/>
      <c r="DY14" s="664"/>
      <c r="DZ14" s="664"/>
      <c r="EA14" s="664"/>
      <c r="EB14" s="664"/>
      <c r="EC14" s="704"/>
    </row>
    <row r="15" spans="2:143" ht="11.25" customHeight="1" x14ac:dyDescent="0.15">
      <c r="B15" s="658" t="s">
        <v>260</v>
      </c>
      <c r="C15" s="659"/>
      <c r="D15" s="659"/>
      <c r="E15" s="659"/>
      <c r="F15" s="659"/>
      <c r="G15" s="659"/>
      <c r="H15" s="659"/>
      <c r="I15" s="659"/>
      <c r="J15" s="659"/>
      <c r="K15" s="659"/>
      <c r="L15" s="659"/>
      <c r="M15" s="659"/>
      <c r="N15" s="659"/>
      <c r="O15" s="659"/>
      <c r="P15" s="659"/>
      <c r="Q15" s="660"/>
      <c r="R15" s="661">
        <v>9434</v>
      </c>
      <c r="S15" s="664"/>
      <c r="T15" s="664"/>
      <c r="U15" s="664"/>
      <c r="V15" s="664"/>
      <c r="W15" s="664"/>
      <c r="X15" s="664"/>
      <c r="Y15" s="665"/>
      <c r="Z15" s="723">
        <v>0.1</v>
      </c>
      <c r="AA15" s="723"/>
      <c r="AB15" s="723"/>
      <c r="AC15" s="723"/>
      <c r="AD15" s="724">
        <v>9434</v>
      </c>
      <c r="AE15" s="724"/>
      <c r="AF15" s="724"/>
      <c r="AG15" s="724"/>
      <c r="AH15" s="724"/>
      <c r="AI15" s="724"/>
      <c r="AJ15" s="724"/>
      <c r="AK15" s="724"/>
      <c r="AL15" s="666">
        <v>0.3</v>
      </c>
      <c r="AM15" s="667"/>
      <c r="AN15" s="667"/>
      <c r="AO15" s="725"/>
      <c r="AP15" s="658" t="s">
        <v>261</v>
      </c>
      <c r="AQ15" s="659"/>
      <c r="AR15" s="659"/>
      <c r="AS15" s="659"/>
      <c r="AT15" s="659"/>
      <c r="AU15" s="659"/>
      <c r="AV15" s="659"/>
      <c r="AW15" s="659"/>
      <c r="AX15" s="659"/>
      <c r="AY15" s="659"/>
      <c r="AZ15" s="659"/>
      <c r="BA15" s="659"/>
      <c r="BB15" s="659"/>
      <c r="BC15" s="659"/>
      <c r="BD15" s="659"/>
      <c r="BE15" s="659"/>
      <c r="BF15" s="660"/>
      <c r="BG15" s="661">
        <v>60472</v>
      </c>
      <c r="BH15" s="664"/>
      <c r="BI15" s="664"/>
      <c r="BJ15" s="664"/>
      <c r="BK15" s="664"/>
      <c r="BL15" s="664"/>
      <c r="BM15" s="664"/>
      <c r="BN15" s="665"/>
      <c r="BO15" s="723">
        <v>11.5</v>
      </c>
      <c r="BP15" s="723"/>
      <c r="BQ15" s="723"/>
      <c r="BR15" s="723"/>
      <c r="BS15" s="669" t="s">
        <v>137</v>
      </c>
      <c r="BT15" s="664"/>
      <c r="BU15" s="664"/>
      <c r="BV15" s="664"/>
      <c r="BW15" s="664"/>
      <c r="BX15" s="664"/>
      <c r="BY15" s="664"/>
      <c r="BZ15" s="664"/>
      <c r="CA15" s="664"/>
      <c r="CB15" s="704"/>
      <c r="CD15" s="705" t="s">
        <v>262</v>
      </c>
      <c r="CE15" s="702"/>
      <c r="CF15" s="702"/>
      <c r="CG15" s="702"/>
      <c r="CH15" s="702"/>
      <c r="CI15" s="702"/>
      <c r="CJ15" s="702"/>
      <c r="CK15" s="702"/>
      <c r="CL15" s="702"/>
      <c r="CM15" s="702"/>
      <c r="CN15" s="702"/>
      <c r="CO15" s="702"/>
      <c r="CP15" s="702"/>
      <c r="CQ15" s="703"/>
      <c r="CR15" s="661">
        <v>710890</v>
      </c>
      <c r="CS15" s="664"/>
      <c r="CT15" s="664"/>
      <c r="CU15" s="664"/>
      <c r="CV15" s="664"/>
      <c r="CW15" s="664"/>
      <c r="CX15" s="664"/>
      <c r="CY15" s="665"/>
      <c r="CZ15" s="723">
        <v>10.4</v>
      </c>
      <c r="DA15" s="723"/>
      <c r="DB15" s="723"/>
      <c r="DC15" s="723"/>
      <c r="DD15" s="669">
        <v>57264</v>
      </c>
      <c r="DE15" s="664"/>
      <c r="DF15" s="664"/>
      <c r="DG15" s="664"/>
      <c r="DH15" s="664"/>
      <c r="DI15" s="664"/>
      <c r="DJ15" s="664"/>
      <c r="DK15" s="664"/>
      <c r="DL15" s="664"/>
      <c r="DM15" s="664"/>
      <c r="DN15" s="664"/>
      <c r="DO15" s="664"/>
      <c r="DP15" s="665"/>
      <c r="DQ15" s="669">
        <v>523563</v>
      </c>
      <c r="DR15" s="664"/>
      <c r="DS15" s="664"/>
      <c r="DT15" s="664"/>
      <c r="DU15" s="664"/>
      <c r="DV15" s="664"/>
      <c r="DW15" s="664"/>
      <c r="DX15" s="664"/>
      <c r="DY15" s="664"/>
      <c r="DZ15" s="664"/>
      <c r="EA15" s="664"/>
      <c r="EB15" s="664"/>
      <c r="EC15" s="704"/>
    </row>
    <row r="16" spans="2:143" ht="11.25" customHeight="1" x14ac:dyDescent="0.15">
      <c r="B16" s="658" t="s">
        <v>263</v>
      </c>
      <c r="C16" s="659"/>
      <c r="D16" s="659"/>
      <c r="E16" s="659"/>
      <c r="F16" s="659"/>
      <c r="G16" s="659"/>
      <c r="H16" s="659"/>
      <c r="I16" s="659"/>
      <c r="J16" s="659"/>
      <c r="K16" s="659"/>
      <c r="L16" s="659"/>
      <c r="M16" s="659"/>
      <c r="N16" s="659"/>
      <c r="O16" s="659"/>
      <c r="P16" s="659"/>
      <c r="Q16" s="660"/>
      <c r="R16" s="661" t="s">
        <v>137</v>
      </c>
      <c r="S16" s="664"/>
      <c r="T16" s="664"/>
      <c r="U16" s="664"/>
      <c r="V16" s="664"/>
      <c r="W16" s="664"/>
      <c r="X16" s="664"/>
      <c r="Y16" s="665"/>
      <c r="Z16" s="723" t="s">
        <v>137</v>
      </c>
      <c r="AA16" s="723"/>
      <c r="AB16" s="723"/>
      <c r="AC16" s="723"/>
      <c r="AD16" s="724" t="s">
        <v>137</v>
      </c>
      <c r="AE16" s="724"/>
      <c r="AF16" s="724"/>
      <c r="AG16" s="724"/>
      <c r="AH16" s="724"/>
      <c r="AI16" s="724"/>
      <c r="AJ16" s="724"/>
      <c r="AK16" s="724"/>
      <c r="AL16" s="666" t="s">
        <v>137</v>
      </c>
      <c r="AM16" s="667"/>
      <c r="AN16" s="667"/>
      <c r="AO16" s="725"/>
      <c r="AP16" s="658" t="s">
        <v>264</v>
      </c>
      <c r="AQ16" s="659"/>
      <c r="AR16" s="659"/>
      <c r="AS16" s="659"/>
      <c r="AT16" s="659"/>
      <c r="AU16" s="659"/>
      <c r="AV16" s="659"/>
      <c r="AW16" s="659"/>
      <c r="AX16" s="659"/>
      <c r="AY16" s="659"/>
      <c r="AZ16" s="659"/>
      <c r="BA16" s="659"/>
      <c r="BB16" s="659"/>
      <c r="BC16" s="659"/>
      <c r="BD16" s="659"/>
      <c r="BE16" s="659"/>
      <c r="BF16" s="660"/>
      <c r="BG16" s="661" t="s">
        <v>137</v>
      </c>
      <c r="BH16" s="664"/>
      <c r="BI16" s="664"/>
      <c r="BJ16" s="664"/>
      <c r="BK16" s="664"/>
      <c r="BL16" s="664"/>
      <c r="BM16" s="664"/>
      <c r="BN16" s="665"/>
      <c r="BO16" s="723" t="s">
        <v>137</v>
      </c>
      <c r="BP16" s="723"/>
      <c r="BQ16" s="723"/>
      <c r="BR16" s="723"/>
      <c r="BS16" s="669" t="s">
        <v>137</v>
      </c>
      <c r="BT16" s="664"/>
      <c r="BU16" s="664"/>
      <c r="BV16" s="664"/>
      <c r="BW16" s="664"/>
      <c r="BX16" s="664"/>
      <c r="BY16" s="664"/>
      <c r="BZ16" s="664"/>
      <c r="CA16" s="664"/>
      <c r="CB16" s="704"/>
      <c r="CD16" s="705" t="s">
        <v>265</v>
      </c>
      <c r="CE16" s="702"/>
      <c r="CF16" s="702"/>
      <c r="CG16" s="702"/>
      <c r="CH16" s="702"/>
      <c r="CI16" s="702"/>
      <c r="CJ16" s="702"/>
      <c r="CK16" s="702"/>
      <c r="CL16" s="702"/>
      <c r="CM16" s="702"/>
      <c r="CN16" s="702"/>
      <c r="CO16" s="702"/>
      <c r="CP16" s="702"/>
      <c r="CQ16" s="703"/>
      <c r="CR16" s="661">
        <v>598975</v>
      </c>
      <c r="CS16" s="664"/>
      <c r="CT16" s="664"/>
      <c r="CU16" s="664"/>
      <c r="CV16" s="664"/>
      <c r="CW16" s="664"/>
      <c r="CX16" s="664"/>
      <c r="CY16" s="665"/>
      <c r="CZ16" s="723">
        <v>8.8000000000000007</v>
      </c>
      <c r="DA16" s="723"/>
      <c r="DB16" s="723"/>
      <c r="DC16" s="723"/>
      <c r="DD16" s="669" t="s">
        <v>137</v>
      </c>
      <c r="DE16" s="664"/>
      <c r="DF16" s="664"/>
      <c r="DG16" s="664"/>
      <c r="DH16" s="664"/>
      <c r="DI16" s="664"/>
      <c r="DJ16" s="664"/>
      <c r="DK16" s="664"/>
      <c r="DL16" s="664"/>
      <c r="DM16" s="664"/>
      <c r="DN16" s="664"/>
      <c r="DO16" s="664"/>
      <c r="DP16" s="665"/>
      <c r="DQ16" s="669">
        <v>29983</v>
      </c>
      <c r="DR16" s="664"/>
      <c r="DS16" s="664"/>
      <c r="DT16" s="664"/>
      <c r="DU16" s="664"/>
      <c r="DV16" s="664"/>
      <c r="DW16" s="664"/>
      <c r="DX16" s="664"/>
      <c r="DY16" s="664"/>
      <c r="DZ16" s="664"/>
      <c r="EA16" s="664"/>
      <c r="EB16" s="664"/>
      <c r="EC16" s="704"/>
    </row>
    <row r="17" spans="2:133" ht="11.25" customHeight="1" x14ac:dyDescent="0.15">
      <c r="B17" s="658" t="s">
        <v>266</v>
      </c>
      <c r="C17" s="659"/>
      <c r="D17" s="659"/>
      <c r="E17" s="659"/>
      <c r="F17" s="659"/>
      <c r="G17" s="659"/>
      <c r="H17" s="659"/>
      <c r="I17" s="659"/>
      <c r="J17" s="659"/>
      <c r="K17" s="659"/>
      <c r="L17" s="659"/>
      <c r="M17" s="659"/>
      <c r="N17" s="659"/>
      <c r="O17" s="659"/>
      <c r="P17" s="659"/>
      <c r="Q17" s="660"/>
      <c r="R17" s="661">
        <v>635</v>
      </c>
      <c r="S17" s="664"/>
      <c r="T17" s="664"/>
      <c r="U17" s="664"/>
      <c r="V17" s="664"/>
      <c r="W17" s="664"/>
      <c r="X17" s="664"/>
      <c r="Y17" s="665"/>
      <c r="Z17" s="723">
        <v>0</v>
      </c>
      <c r="AA17" s="723"/>
      <c r="AB17" s="723"/>
      <c r="AC17" s="723"/>
      <c r="AD17" s="724">
        <v>635</v>
      </c>
      <c r="AE17" s="724"/>
      <c r="AF17" s="724"/>
      <c r="AG17" s="724"/>
      <c r="AH17" s="724"/>
      <c r="AI17" s="724"/>
      <c r="AJ17" s="724"/>
      <c r="AK17" s="724"/>
      <c r="AL17" s="666">
        <v>0</v>
      </c>
      <c r="AM17" s="667"/>
      <c r="AN17" s="667"/>
      <c r="AO17" s="725"/>
      <c r="AP17" s="658" t="s">
        <v>267</v>
      </c>
      <c r="AQ17" s="659"/>
      <c r="AR17" s="659"/>
      <c r="AS17" s="659"/>
      <c r="AT17" s="659"/>
      <c r="AU17" s="659"/>
      <c r="AV17" s="659"/>
      <c r="AW17" s="659"/>
      <c r="AX17" s="659"/>
      <c r="AY17" s="659"/>
      <c r="AZ17" s="659"/>
      <c r="BA17" s="659"/>
      <c r="BB17" s="659"/>
      <c r="BC17" s="659"/>
      <c r="BD17" s="659"/>
      <c r="BE17" s="659"/>
      <c r="BF17" s="660"/>
      <c r="BG17" s="661" t="s">
        <v>137</v>
      </c>
      <c r="BH17" s="664"/>
      <c r="BI17" s="664"/>
      <c r="BJ17" s="664"/>
      <c r="BK17" s="664"/>
      <c r="BL17" s="664"/>
      <c r="BM17" s="664"/>
      <c r="BN17" s="665"/>
      <c r="BO17" s="723" t="s">
        <v>137</v>
      </c>
      <c r="BP17" s="723"/>
      <c r="BQ17" s="723"/>
      <c r="BR17" s="723"/>
      <c r="BS17" s="669" t="s">
        <v>137</v>
      </c>
      <c r="BT17" s="664"/>
      <c r="BU17" s="664"/>
      <c r="BV17" s="664"/>
      <c r="BW17" s="664"/>
      <c r="BX17" s="664"/>
      <c r="BY17" s="664"/>
      <c r="BZ17" s="664"/>
      <c r="CA17" s="664"/>
      <c r="CB17" s="704"/>
      <c r="CD17" s="705" t="s">
        <v>268</v>
      </c>
      <c r="CE17" s="702"/>
      <c r="CF17" s="702"/>
      <c r="CG17" s="702"/>
      <c r="CH17" s="702"/>
      <c r="CI17" s="702"/>
      <c r="CJ17" s="702"/>
      <c r="CK17" s="702"/>
      <c r="CL17" s="702"/>
      <c r="CM17" s="702"/>
      <c r="CN17" s="702"/>
      <c r="CO17" s="702"/>
      <c r="CP17" s="702"/>
      <c r="CQ17" s="703"/>
      <c r="CR17" s="661">
        <v>720010</v>
      </c>
      <c r="CS17" s="664"/>
      <c r="CT17" s="664"/>
      <c r="CU17" s="664"/>
      <c r="CV17" s="664"/>
      <c r="CW17" s="664"/>
      <c r="CX17" s="664"/>
      <c r="CY17" s="665"/>
      <c r="CZ17" s="723">
        <v>10.5</v>
      </c>
      <c r="DA17" s="723"/>
      <c r="DB17" s="723"/>
      <c r="DC17" s="723"/>
      <c r="DD17" s="669" t="s">
        <v>137</v>
      </c>
      <c r="DE17" s="664"/>
      <c r="DF17" s="664"/>
      <c r="DG17" s="664"/>
      <c r="DH17" s="664"/>
      <c r="DI17" s="664"/>
      <c r="DJ17" s="664"/>
      <c r="DK17" s="664"/>
      <c r="DL17" s="664"/>
      <c r="DM17" s="664"/>
      <c r="DN17" s="664"/>
      <c r="DO17" s="664"/>
      <c r="DP17" s="665"/>
      <c r="DQ17" s="669">
        <v>694874</v>
      </c>
      <c r="DR17" s="664"/>
      <c r="DS17" s="664"/>
      <c r="DT17" s="664"/>
      <c r="DU17" s="664"/>
      <c r="DV17" s="664"/>
      <c r="DW17" s="664"/>
      <c r="DX17" s="664"/>
      <c r="DY17" s="664"/>
      <c r="DZ17" s="664"/>
      <c r="EA17" s="664"/>
      <c r="EB17" s="664"/>
      <c r="EC17" s="704"/>
    </row>
    <row r="18" spans="2:133" ht="11.25" customHeight="1" x14ac:dyDescent="0.15">
      <c r="B18" s="658" t="s">
        <v>269</v>
      </c>
      <c r="C18" s="659"/>
      <c r="D18" s="659"/>
      <c r="E18" s="659"/>
      <c r="F18" s="659"/>
      <c r="G18" s="659"/>
      <c r="H18" s="659"/>
      <c r="I18" s="659"/>
      <c r="J18" s="659"/>
      <c r="K18" s="659"/>
      <c r="L18" s="659"/>
      <c r="M18" s="659"/>
      <c r="N18" s="659"/>
      <c r="O18" s="659"/>
      <c r="P18" s="659"/>
      <c r="Q18" s="660"/>
      <c r="R18" s="661">
        <v>3107858</v>
      </c>
      <c r="S18" s="664"/>
      <c r="T18" s="664"/>
      <c r="U18" s="664"/>
      <c r="V18" s="664"/>
      <c r="W18" s="664"/>
      <c r="X18" s="664"/>
      <c r="Y18" s="665"/>
      <c r="Z18" s="723">
        <v>41.6</v>
      </c>
      <c r="AA18" s="723"/>
      <c r="AB18" s="723"/>
      <c r="AC18" s="723"/>
      <c r="AD18" s="724">
        <v>2894452</v>
      </c>
      <c r="AE18" s="724"/>
      <c r="AF18" s="724"/>
      <c r="AG18" s="724"/>
      <c r="AH18" s="724"/>
      <c r="AI18" s="724"/>
      <c r="AJ18" s="724"/>
      <c r="AK18" s="724"/>
      <c r="AL18" s="666">
        <v>79.400000000000006</v>
      </c>
      <c r="AM18" s="667"/>
      <c r="AN18" s="667"/>
      <c r="AO18" s="725"/>
      <c r="AP18" s="658" t="s">
        <v>270</v>
      </c>
      <c r="AQ18" s="659"/>
      <c r="AR18" s="659"/>
      <c r="AS18" s="659"/>
      <c r="AT18" s="659"/>
      <c r="AU18" s="659"/>
      <c r="AV18" s="659"/>
      <c r="AW18" s="659"/>
      <c r="AX18" s="659"/>
      <c r="AY18" s="659"/>
      <c r="AZ18" s="659"/>
      <c r="BA18" s="659"/>
      <c r="BB18" s="659"/>
      <c r="BC18" s="659"/>
      <c r="BD18" s="659"/>
      <c r="BE18" s="659"/>
      <c r="BF18" s="660"/>
      <c r="BG18" s="661" t="s">
        <v>137</v>
      </c>
      <c r="BH18" s="664"/>
      <c r="BI18" s="664"/>
      <c r="BJ18" s="664"/>
      <c r="BK18" s="664"/>
      <c r="BL18" s="664"/>
      <c r="BM18" s="664"/>
      <c r="BN18" s="665"/>
      <c r="BO18" s="723" t="s">
        <v>137</v>
      </c>
      <c r="BP18" s="723"/>
      <c r="BQ18" s="723"/>
      <c r="BR18" s="723"/>
      <c r="BS18" s="669" t="s">
        <v>137</v>
      </c>
      <c r="BT18" s="664"/>
      <c r="BU18" s="664"/>
      <c r="BV18" s="664"/>
      <c r="BW18" s="664"/>
      <c r="BX18" s="664"/>
      <c r="BY18" s="664"/>
      <c r="BZ18" s="664"/>
      <c r="CA18" s="664"/>
      <c r="CB18" s="704"/>
      <c r="CD18" s="705" t="s">
        <v>271</v>
      </c>
      <c r="CE18" s="702"/>
      <c r="CF18" s="702"/>
      <c r="CG18" s="702"/>
      <c r="CH18" s="702"/>
      <c r="CI18" s="702"/>
      <c r="CJ18" s="702"/>
      <c r="CK18" s="702"/>
      <c r="CL18" s="702"/>
      <c r="CM18" s="702"/>
      <c r="CN18" s="702"/>
      <c r="CO18" s="702"/>
      <c r="CP18" s="702"/>
      <c r="CQ18" s="703"/>
      <c r="CR18" s="661" t="s">
        <v>137</v>
      </c>
      <c r="CS18" s="664"/>
      <c r="CT18" s="664"/>
      <c r="CU18" s="664"/>
      <c r="CV18" s="664"/>
      <c r="CW18" s="664"/>
      <c r="CX18" s="664"/>
      <c r="CY18" s="665"/>
      <c r="CZ18" s="723" t="s">
        <v>137</v>
      </c>
      <c r="DA18" s="723"/>
      <c r="DB18" s="723"/>
      <c r="DC18" s="723"/>
      <c r="DD18" s="669" t="s">
        <v>137</v>
      </c>
      <c r="DE18" s="664"/>
      <c r="DF18" s="664"/>
      <c r="DG18" s="664"/>
      <c r="DH18" s="664"/>
      <c r="DI18" s="664"/>
      <c r="DJ18" s="664"/>
      <c r="DK18" s="664"/>
      <c r="DL18" s="664"/>
      <c r="DM18" s="664"/>
      <c r="DN18" s="664"/>
      <c r="DO18" s="664"/>
      <c r="DP18" s="665"/>
      <c r="DQ18" s="669" t="s">
        <v>137</v>
      </c>
      <c r="DR18" s="664"/>
      <c r="DS18" s="664"/>
      <c r="DT18" s="664"/>
      <c r="DU18" s="664"/>
      <c r="DV18" s="664"/>
      <c r="DW18" s="664"/>
      <c r="DX18" s="664"/>
      <c r="DY18" s="664"/>
      <c r="DZ18" s="664"/>
      <c r="EA18" s="664"/>
      <c r="EB18" s="664"/>
      <c r="EC18" s="704"/>
    </row>
    <row r="19" spans="2:133" ht="11.25" customHeight="1" x14ac:dyDescent="0.15">
      <c r="B19" s="658" t="s">
        <v>272</v>
      </c>
      <c r="C19" s="659"/>
      <c r="D19" s="659"/>
      <c r="E19" s="659"/>
      <c r="F19" s="659"/>
      <c r="G19" s="659"/>
      <c r="H19" s="659"/>
      <c r="I19" s="659"/>
      <c r="J19" s="659"/>
      <c r="K19" s="659"/>
      <c r="L19" s="659"/>
      <c r="M19" s="659"/>
      <c r="N19" s="659"/>
      <c r="O19" s="659"/>
      <c r="P19" s="659"/>
      <c r="Q19" s="660"/>
      <c r="R19" s="661">
        <v>2894452</v>
      </c>
      <c r="S19" s="664"/>
      <c r="T19" s="664"/>
      <c r="U19" s="664"/>
      <c r="V19" s="664"/>
      <c r="W19" s="664"/>
      <c r="X19" s="664"/>
      <c r="Y19" s="665"/>
      <c r="Z19" s="723">
        <v>38.700000000000003</v>
      </c>
      <c r="AA19" s="723"/>
      <c r="AB19" s="723"/>
      <c r="AC19" s="723"/>
      <c r="AD19" s="724">
        <v>2894452</v>
      </c>
      <c r="AE19" s="724"/>
      <c r="AF19" s="724"/>
      <c r="AG19" s="724"/>
      <c r="AH19" s="724"/>
      <c r="AI19" s="724"/>
      <c r="AJ19" s="724"/>
      <c r="AK19" s="724"/>
      <c r="AL19" s="666">
        <v>79.400000000000006</v>
      </c>
      <c r="AM19" s="667"/>
      <c r="AN19" s="667"/>
      <c r="AO19" s="725"/>
      <c r="AP19" s="658" t="s">
        <v>273</v>
      </c>
      <c r="AQ19" s="659"/>
      <c r="AR19" s="659"/>
      <c r="AS19" s="659"/>
      <c r="AT19" s="659"/>
      <c r="AU19" s="659"/>
      <c r="AV19" s="659"/>
      <c r="AW19" s="659"/>
      <c r="AX19" s="659"/>
      <c r="AY19" s="659"/>
      <c r="AZ19" s="659"/>
      <c r="BA19" s="659"/>
      <c r="BB19" s="659"/>
      <c r="BC19" s="659"/>
      <c r="BD19" s="659"/>
      <c r="BE19" s="659"/>
      <c r="BF19" s="660"/>
      <c r="BG19" s="661" t="s">
        <v>137</v>
      </c>
      <c r="BH19" s="664"/>
      <c r="BI19" s="664"/>
      <c r="BJ19" s="664"/>
      <c r="BK19" s="664"/>
      <c r="BL19" s="664"/>
      <c r="BM19" s="664"/>
      <c r="BN19" s="665"/>
      <c r="BO19" s="723" t="s">
        <v>137</v>
      </c>
      <c r="BP19" s="723"/>
      <c r="BQ19" s="723"/>
      <c r="BR19" s="723"/>
      <c r="BS19" s="669" t="s">
        <v>137</v>
      </c>
      <c r="BT19" s="664"/>
      <c r="BU19" s="664"/>
      <c r="BV19" s="664"/>
      <c r="BW19" s="664"/>
      <c r="BX19" s="664"/>
      <c r="BY19" s="664"/>
      <c r="BZ19" s="664"/>
      <c r="CA19" s="664"/>
      <c r="CB19" s="704"/>
      <c r="CD19" s="705" t="s">
        <v>274</v>
      </c>
      <c r="CE19" s="702"/>
      <c r="CF19" s="702"/>
      <c r="CG19" s="702"/>
      <c r="CH19" s="702"/>
      <c r="CI19" s="702"/>
      <c r="CJ19" s="702"/>
      <c r="CK19" s="702"/>
      <c r="CL19" s="702"/>
      <c r="CM19" s="702"/>
      <c r="CN19" s="702"/>
      <c r="CO19" s="702"/>
      <c r="CP19" s="702"/>
      <c r="CQ19" s="703"/>
      <c r="CR19" s="661" t="s">
        <v>137</v>
      </c>
      <c r="CS19" s="664"/>
      <c r="CT19" s="664"/>
      <c r="CU19" s="664"/>
      <c r="CV19" s="664"/>
      <c r="CW19" s="664"/>
      <c r="CX19" s="664"/>
      <c r="CY19" s="665"/>
      <c r="CZ19" s="723" t="s">
        <v>137</v>
      </c>
      <c r="DA19" s="723"/>
      <c r="DB19" s="723"/>
      <c r="DC19" s="723"/>
      <c r="DD19" s="669" t="s">
        <v>137</v>
      </c>
      <c r="DE19" s="664"/>
      <c r="DF19" s="664"/>
      <c r="DG19" s="664"/>
      <c r="DH19" s="664"/>
      <c r="DI19" s="664"/>
      <c r="DJ19" s="664"/>
      <c r="DK19" s="664"/>
      <c r="DL19" s="664"/>
      <c r="DM19" s="664"/>
      <c r="DN19" s="664"/>
      <c r="DO19" s="664"/>
      <c r="DP19" s="665"/>
      <c r="DQ19" s="669" t="s">
        <v>137</v>
      </c>
      <c r="DR19" s="664"/>
      <c r="DS19" s="664"/>
      <c r="DT19" s="664"/>
      <c r="DU19" s="664"/>
      <c r="DV19" s="664"/>
      <c r="DW19" s="664"/>
      <c r="DX19" s="664"/>
      <c r="DY19" s="664"/>
      <c r="DZ19" s="664"/>
      <c r="EA19" s="664"/>
      <c r="EB19" s="664"/>
      <c r="EC19" s="704"/>
    </row>
    <row r="20" spans="2:133" ht="11.25" customHeight="1" x14ac:dyDescent="0.15">
      <c r="B20" s="658" t="s">
        <v>275</v>
      </c>
      <c r="C20" s="659"/>
      <c r="D20" s="659"/>
      <c r="E20" s="659"/>
      <c r="F20" s="659"/>
      <c r="G20" s="659"/>
      <c r="H20" s="659"/>
      <c r="I20" s="659"/>
      <c r="J20" s="659"/>
      <c r="K20" s="659"/>
      <c r="L20" s="659"/>
      <c r="M20" s="659"/>
      <c r="N20" s="659"/>
      <c r="O20" s="659"/>
      <c r="P20" s="659"/>
      <c r="Q20" s="660"/>
      <c r="R20" s="661">
        <v>213406</v>
      </c>
      <c r="S20" s="664"/>
      <c r="T20" s="664"/>
      <c r="U20" s="664"/>
      <c r="V20" s="664"/>
      <c r="W20" s="664"/>
      <c r="X20" s="664"/>
      <c r="Y20" s="665"/>
      <c r="Z20" s="723">
        <v>2.9</v>
      </c>
      <c r="AA20" s="723"/>
      <c r="AB20" s="723"/>
      <c r="AC20" s="723"/>
      <c r="AD20" s="724" t="s">
        <v>137</v>
      </c>
      <c r="AE20" s="724"/>
      <c r="AF20" s="724"/>
      <c r="AG20" s="724"/>
      <c r="AH20" s="724"/>
      <c r="AI20" s="724"/>
      <c r="AJ20" s="724"/>
      <c r="AK20" s="724"/>
      <c r="AL20" s="666" t="s">
        <v>137</v>
      </c>
      <c r="AM20" s="667"/>
      <c r="AN20" s="667"/>
      <c r="AO20" s="725"/>
      <c r="AP20" s="658" t="s">
        <v>276</v>
      </c>
      <c r="AQ20" s="659"/>
      <c r="AR20" s="659"/>
      <c r="AS20" s="659"/>
      <c r="AT20" s="659"/>
      <c r="AU20" s="659"/>
      <c r="AV20" s="659"/>
      <c r="AW20" s="659"/>
      <c r="AX20" s="659"/>
      <c r="AY20" s="659"/>
      <c r="AZ20" s="659"/>
      <c r="BA20" s="659"/>
      <c r="BB20" s="659"/>
      <c r="BC20" s="659"/>
      <c r="BD20" s="659"/>
      <c r="BE20" s="659"/>
      <c r="BF20" s="660"/>
      <c r="BG20" s="661" t="s">
        <v>137</v>
      </c>
      <c r="BH20" s="664"/>
      <c r="BI20" s="664"/>
      <c r="BJ20" s="664"/>
      <c r="BK20" s="664"/>
      <c r="BL20" s="664"/>
      <c r="BM20" s="664"/>
      <c r="BN20" s="665"/>
      <c r="BO20" s="723" t="s">
        <v>137</v>
      </c>
      <c r="BP20" s="723"/>
      <c r="BQ20" s="723"/>
      <c r="BR20" s="723"/>
      <c r="BS20" s="669" t="s">
        <v>137</v>
      </c>
      <c r="BT20" s="664"/>
      <c r="BU20" s="664"/>
      <c r="BV20" s="664"/>
      <c r="BW20" s="664"/>
      <c r="BX20" s="664"/>
      <c r="BY20" s="664"/>
      <c r="BZ20" s="664"/>
      <c r="CA20" s="664"/>
      <c r="CB20" s="704"/>
      <c r="CD20" s="705" t="s">
        <v>277</v>
      </c>
      <c r="CE20" s="702"/>
      <c r="CF20" s="702"/>
      <c r="CG20" s="702"/>
      <c r="CH20" s="702"/>
      <c r="CI20" s="702"/>
      <c r="CJ20" s="702"/>
      <c r="CK20" s="702"/>
      <c r="CL20" s="702"/>
      <c r="CM20" s="702"/>
      <c r="CN20" s="702"/>
      <c r="CO20" s="702"/>
      <c r="CP20" s="702"/>
      <c r="CQ20" s="703"/>
      <c r="CR20" s="661">
        <v>6841341</v>
      </c>
      <c r="CS20" s="664"/>
      <c r="CT20" s="664"/>
      <c r="CU20" s="664"/>
      <c r="CV20" s="664"/>
      <c r="CW20" s="664"/>
      <c r="CX20" s="664"/>
      <c r="CY20" s="665"/>
      <c r="CZ20" s="723">
        <v>100</v>
      </c>
      <c r="DA20" s="723"/>
      <c r="DB20" s="723"/>
      <c r="DC20" s="723"/>
      <c r="DD20" s="669">
        <v>1367677</v>
      </c>
      <c r="DE20" s="664"/>
      <c r="DF20" s="664"/>
      <c r="DG20" s="664"/>
      <c r="DH20" s="664"/>
      <c r="DI20" s="664"/>
      <c r="DJ20" s="664"/>
      <c r="DK20" s="664"/>
      <c r="DL20" s="664"/>
      <c r="DM20" s="664"/>
      <c r="DN20" s="664"/>
      <c r="DO20" s="664"/>
      <c r="DP20" s="665"/>
      <c r="DQ20" s="669">
        <v>3866855</v>
      </c>
      <c r="DR20" s="664"/>
      <c r="DS20" s="664"/>
      <c r="DT20" s="664"/>
      <c r="DU20" s="664"/>
      <c r="DV20" s="664"/>
      <c r="DW20" s="664"/>
      <c r="DX20" s="664"/>
      <c r="DY20" s="664"/>
      <c r="DZ20" s="664"/>
      <c r="EA20" s="664"/>
      <c r="EB20" s="664"/>
      <c r="EC20" s="704"/>
    </row>
    <row r="21" spans="2:133" ht="11.25" customHeight="1" x14ac:dyDescent="0.15">
      <c r="B21" s="658" t="s">
        <v>278</v>
      </c>
      <c r="C21" s="659"/>
      <c r="D21" s="659"/>
      <c r="E21" s="659"/>
      <c r="F21" s="659"/>
      <c r="G21" s="659"/>
      <c r="H21" s="659"/>
      <c r="I21" s="659"/>
      <c r="J21" s="659"/>
      <c r="K21" s="659"/>
      <c r="L21" s="659"/>
      <c r="M21" s="659"/>
      <c r="N21" s="659"/>
      <c r="O21" s="659"/>
      <c r="P21" s="659"/>
      <c r="Q21" s="660"/>
      <c r="R21" s="661" t="s">
        <v>137</v>
      </c>
      <c r="S21" s="664"/>
      <c r="T21" s="664"/>
      <c r="U21" s="664"/>
      <c r="V21" s="664"/>
      <c r="W21" s="664"/>
      <c r="X21" s="664"/>
      <c r="Y21" s="665"/>
      <c r="Z21" s="723" t="s">
        <v>137</v>
      </c>
      <c r="AA21" s="723"/>
      <c r="AB21" s="723"/>
      <c r="AC21" s="723"/>
      <c r="AD21" s="724" t="s">
        <v>137</v>
      </c>
      <c r="AE21" s="724"/>
      <c r="AF21" s="724"/>
      <c r="AG21" s="724"/>
      <c r="AH21" s="724"/>
      <c r="AI21" s="724"/>
      <c r="AJ21" s="724"/>
      <c r="AK21" s="724"/>
      <c r="AL21" s="666" t="s">
        <v>137</v>
      </c>
      <c r="AM21" s="667"/>
      <c r="AN21" s="667"/>
      <c r="AO21" s="725"/>
      <c r="AP21" s="769" t="s">
        <v>279</v>
      </c>
      <c r="AQ21" s="776"/>
      <c r="AR21" s="776"/>
      <c r="AS21" s="776"/>
      <c r="AT21" s="776"/>
      <c r="AU21" s="776"/>
      <c r="AV21" s="776"/>
      <c r="AW21" s="776"/>
      <c r="AX21" s="776"/>
      <c r="AY21" s="776"/>
      <c r="AZ21" s="776"/>
      <c r="BA21" s="776"/>
      <c r="BB21" s="776"/>
      <c r="BC21" s="776"/>
      <c r="BD21" s="776"/>
      <c r="BE21" s="776"/>
      <c r="BF21" s="771"/>
      <c r="BG21" s="661" t="s">
        <v>137</v>
      </c>
      <c r="BH21" s="664"/>
      <c r="BI21" s="664"/>
      <c r="BJ21" s="664"/>
      <c r="BK21" s="664"/>
      <c r="BL21" s="664"/>
      <c r="BM21" s="664"/>
      <c r="BN21" s="665"/>
      <c r="BO21" s="723" t="s">
        <v>137</v>
      </c>
      <c r="BP21" s="723"/>
      <c r="BQ21" s="723"/>
      <c r="BR21" s="723"/>
      <c r="BS21" s="669" t="s">
        <v>137</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280</v>
      </c>
      <c r="C22" s="659"/>
      <c r="D22" s="659"/>
      <c r="E22" s="659"/>
      <c r="F22" s="659"/>
      <c r="G22" s="659"/>
      <c r="H22" s="659"/>
      <c r="I22" s="659"/>
      <c r="J22" s="659"/>
      <c r="K22" s="659"/>
      <c r="L22" s="659"/>
      <c r="M22" s="659"/>
      <c r="N22" s="659"/>
      <c r="O22" s="659"/>
      <c r="P22" s="659"/>
      <c r="Q22" s="660"/>
      <c r="R22" s="661">
        <v>3830922</v>
      </c>
      <c r="S22" s="664"/>
      <c r="T22" s="664"/>
      <c r="U22" s="664"/>
      <c r="V22" s="664"/>
      <c r="W22" s="664"/>
      <c r="X22" s="664"/>
      <c r="Y22" s="665"/>
      <c r="Z22" s="723">
        <v>51.3</v>
      </c>
      <c r="AA22" s="723"/>
      <c r="AB22" s="723"/>
      <c r="AC22" s="723"/>
      <c r="AD22" s="724">
        <v>3617516</v>
      </c>
      <c r="AE22" s="724"/>
      <c r="AF22" s="724"/>
      <c r="AG22" s="724"/>
      <c r="AH22" s="724"/>
      <c r="AI22" s="724"/>
      <c r="AJ22" s="724"/>
      <c r="AK22" s="724"/>
      <c r="AL22" s="666">
        <v>99.2</v>
      </c>
      <c r="AM22" s="667"/>
      <c r="AN22" s="667"/>
      <c r="AO22" s="725"/>
      <c r="AP22" s="769" t="s">
        <v>281</v>
      </c>
      <c r="AQ22" s="776"/>
      <c r="AR22" s="776"/>
      <c r="AS22" s="776"/>
      <c r="AT22" s="776"/>
      <c r="AU22" s="776"/>
      <c r="AV22" s="776"/>
      <c r="AW22" s="776"/>
      <c r="AX22" s="776"/>
      <c r="AY22" s="776"/>
      <c r="AZ22" s="776"/>
      <c r="BA22" s="776"/>
      <c r="BB22" s="776"/>
      <c r="BC22" s="776"/>
      <c r="BD22" s="776"/>
      <c r="BE22" s="776"/>
      <c r="BF22" s="771"/>
      <c r="BG22" s="661" t="s">
        <v>137</v>
      </c>
      <c r="BH22" s="664"/>
      <c r="BI22" s="664"/>
      <c r="BJ22" s="664"/>
      <c r="BK22" s="664"/>
      <c r="BL22" s="664"/>
      <c r="BM22" s="664"/>
      <c r="BN22" s="665"/>
      <c r="BO22" s="723" t="s">
        <v>137</v>
      </c>
      <c r="BP22" s="723"/>
      <c r="BQ22" s="723"/>
      <c r="BR22" s="723"/>
      <c r="BS22" s="669" t="s">
        <v>137</v>
      </c>
      <c r="BT22" s="664"/>
      <c r="BU22" s="664"/>
      <c r="BV22" s="664"/>
      <c r="BW22" s="664"/>
      <c r="BX22" s="664"/>
      <c r="BY22" s="664"/>
      <c r="BZ22" s="664"/>
      <c r="CA22" s="664"/>
      <c r="CB22" s="704"/>
      <c r="CD22" s="778" t="s">
        <v>282</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283</v>
      </c>
      <c r="C23" s="659"/>
      <c r="D23" s="659"/>
      <c r="E23" s="659"/>
      <c r="F23" s="659"/>
      <c r="G23" s="659"/>
      <c r="H23" s="659"/>
      <c r="I23" s="659"/>
      <c r="J23" s="659"/>
      <c r="K23" s="659"/>
      <c r="L23" s="659"/>
      <c r="M23" s="659"/>
      <c r="N23" s="659"/>
      <c r="O23" s="659"/>
      <c r="P23" s="659"/>
      <c r="Q23" s="660"/>
      <c r="R23" s="661">
        <v>535</v>
      </c>
      <c r="S23" s="664"/>
      <c r="T23" s="664"/>
      <c r="U23" s="664"/>
      <c r="V23" s="664"/>
      <c r="W23" s="664"/>
      <c r="X23" s="664"/>
      <c r="Y23" s="665"/>
      <c r="Z23" s="723">
        <v>0</v>
      </c>
      <c r="AA23" s="723"/>
      <c r="AB23" s="723"/>
      <c r="AC23" s="723"/>
      <c r="AD23" s="724">
        <v>535</v>
      </c>
      <c r="AE23" s="724"/>
      <c r="AF23" s="724"/>
      <c r="AG23" s="724"/>
      <c r="AH23" s="724"/>
      <c r="AI23" s="724"/>
      <c r="AJ23" s="724"/>
      <c r="AK23" s="724"/>
      <c r="AL23" s="666">
        <v>0</v>
      </c>
      <c r="AM23" s="667"/>
      <c r="AN23" s="667"/>
      <c r="AO23" s="725"/>
      <c r="AP23" s="769" t="s">
        <v>284</v>
      </c>
      <c r="AQ23" s="776"/>
      <c r="AR23" s="776"/>
      <c r="AS23" s="776"/>
      <c r="AT23" s="776"/>
      <c r="AU23" s="776"/>
      <c r="AV23" s="776"/>
      <c r="AW23" s="776"/>
      <c r="AX23" s="776"/>
      <c r="AY23" s="776"/>
      <c r="AZ23" s="776"/>
      <c r="BA23" s="776"/>
      <c r="BB23" s="776"/>
      <c r="BC23" s="776"/>
      <c r="BD23" s="776"/>
      <c r="BE23" s="776"/>
      <c r="BF23" s="771"/>
      <c r="BG23" s="661" t="s">
        <v>137</v>
      </c>
      <c r="BH23" s="664"/>
      <c r="BI23" s="664"/>
      <c r="BJ23" s="664"/>
      <c r="BK23" s="664"/>
      <c r="BL23" s="664"/>
      <c r="BM23" s="664"/>
      <c r="BN23" s="665"/>
      <c r="BO23" s="723" t="s">
        <v>137</v>
      </c>
      <c r="BP23" s="723"/>
      <c r="BQ23" s="723"/>
      <c r="BR23" s="723"/>
      <c r="BS23" s="669" t="s">
        <v>137</v>
      </c>
      <c r="BT23" s="664"/>
      <c r="BU23" s="664"/>
      <c r="BV23" s="664"/>
      <c r="BW23" s="664"/>
      <c r="BX23" s="664"/>
      <c r="BY23" s="664"/>
      <c r="BZ23" s="664"/>
      <c r="CA23" s="664"/>
      <c r="CB23" s="704"/>
      <c r="CD23" s="778" t="s">
        <v>224</v>
      </c>
      <c r="CE23" s="779"/>
      <c r="CF23" s="779"/>
      <c r="CG23" s="779"/>
      <c r="CH23" s="779"/>
      <c r="CI23" s="779"/>
      <c r="CJ23" s="779"/>
      <c r="CK23" s="779"/>
      <c r="CL23" s="779"/>
      <c r="CM23" s="779"/>
      <c r="CN23" s="779"/>
      <c r="CO23" s="779"/>
      <c r="CP23" s="779"/>
      <c r="CQ23" s="780"/>
      <c r="CR23" s="778" t="s">
        <v>285</v>
      </c>
      <c r="CS23" s="779"/>
      <c r="CT23" s="779"/>
      <c r="CU23" s="779"/>
      <c r="CV23" s="779"/>
      <c r="CW23" s="779"/>
      <c r="CX23" s="779"/>
      <c r="CY23" s="780"/>
      <c r="CZ23" s="778" t="s">
        <v>286</v>
      </c>
      <c r="DA23" s="779"/>
      <c r="DB23" s="779"/>
      <c r="DC23" s="780"/>
      <c r="DD23" s="778" t="s">
        <v>287</v>
      </c>
      <c r="DE23" s="779"/>
      <c r="DF23" s="779"/>
      <c r="DG23" s="779"/>
      <c r="DH23" s="779"/>
      <c r="DI23" s="779"/>
      <c r="DJ23" s="779"/>
      <c r="DK23" s="780"/>
      <c r="DL23" s="787" t="s">
        <v>288</v>
      </c>
      <c r="DM23" s="788"/>
      <c r="DN23" s="788"/>
      <c r="DO23" s="788"/>
      <c r="DP23" s="788"/>
      <c r="DQ23" s="788"/>
      <c r="DR23" s="788"/>
      <c r="DS23" s="788"/>
      <c r="DT23" s="788"/>
      <c r="DU23" s="788"/>
      <c r="DV23" s="789"/>
      <c r="DW23" s="778" t="s">
        <v>289</v>
      </c>
      <c r="DX23" s="779"/>
      <c r="DY23" s="779"/>
      <c r="DZ23" s="779"/>
      <c r="EA23" s="779"/>
      <c r="EB23" s="779"/>
      <c r="EC23" s="780"/>
    </row>
    <row r="24" spans="2:133" ht="11.25" customHeight="1" x14ac:dyDescent="0.15">
      <c r="B24" s="658" t="s">
        <v>290</v>
      </c>
      <c r="C24" s="659"/>
      <c r="D24" s="659"/>
      <c r="E24" s="659"/>
      <c r="F24" s="659"/>
      <c r="G24" s="659"/>
      <c r="H24" s="659"/>
      <c r="I24" s="659"/>
      <c r="J24" s="659"/>
      <c r="K24" s="659"/>
      <c r="L24" s="659"/>
      <c r="M24" s="659"/>
      <c r="N24" s="659"/>
      <c r="O24" s="659"/>
      <c r="P24" s="659"/>
      <c r="Q24" s="660"/>
      <c r="R24" s="661">
        <v>33285</v>
      </c>
      <c r="S24" s="664"/>
      <c r="T24" s="664"/>
      <c r="U24" s="664"/>
      <c r="V24" s="664"/>
      <c r="W24" s="664"/>
      <c r="X24" s="664"/>
      <c r="Y24" s="665"/>
      <c r="Z24" s="723">
        <v>0.4</v>
      </c>
      <c r="AA24" s="723"/>
      <c r="AB24" s="723"/>
      <c r="AC24" s="723"/>
      <c r="AD24" s="724" t="s">
        <v>137</v>
      </c>
      <c r="AE24" s="724"/>
      <c r="AF24" s="724"/>
      <c r="AG24" s="724"/>
      <c r="AH24" s="724"/>
      <c r="AI24" s="724"/>
      <c r="AJ24" s="724"/>
      <c r="AK24" s="724"/>
      <c r="AL24" s="666" t="s">
        <v>137</v>
      </c>
      <c r="AM24" s="667"/>
      <c r="AN24" s="667"/>
      <c r="AO24" s="725"/>
      <c r="AP24" s="769" t="s">
        <v>291</v>
      </c>
      <c r="AQ24" s="776"/>
      <c r="AR24" s="776"/>
      <c r="AS24" s="776"/>
      <c r="AT24" s="776"/>
      <c r="AU24" s="776"/>
      <c r="AV24" s="776"/>
      <c r="AW24" s="776"/>
      <c r="AX24" s="776"/>
      <c r="AY24" s="776"/>
      <c r="AZ24" s="776"/>
      <c r="BA24" s="776"/>
      <c r="BB24" s="776"/>
      <c r="BC24" s="776"/>
      <c r="BD24" s="776"/>
      <c r="BE24" s="776"/>
      <c r="BF24" s="771"/>
      <c r="BG24" s="661" t="s">
        <v>137</v>
      </c>
      <c r="BH24" s="664"/>
      <c r="BI24" s="664"/>
      <c r="BJ24" s="664"/>
      <c r="BK24" s="664"/>
      <c r="BL24" s="664"/>
      <c r="BM24" s="664"/>
      <c r="BN24" s="665"/>
      <c r="BO24" s="723" t="s">
        <v>137</v>
      </c>
      <c r="BP24" s="723"/>
      <c r="BQ24" s="723"/>
      <c r="BR24" s="723"/>
      <c r="BS24" s="669" t="s">
        <v>137</v>
      </c>
      <c r="BT24" s="664"/>
      <c r="BU24" s="664"/>
      <c r="BV24" s="664"/>
      <c r="BW24" s="664"/>
      <c r="BX24" s="664"/>
      <c r="BY24" s="664"/>
      <c r="BZ24" s="664"/>
      <c r="CA24" s="664"/>
      <c r="CB24" s="704"/>
      <c r="CD24" s="732" t="s">
        <v>292</v>
      </c>
      <c r="CE24" s="733"/>
      <c r="CF24" s="733"/>
      <c r="CG24" s="733"/>
      <c r="CH24" s="733"/>
      <c r="CI24" s="733"/>
      <c r="CJ24" s="733"/>
      <c r="CK24" s="733"/>
      <c r="CL24" s="733"/>
      <c r="CM24" s="733"/>
      <c r="CN24" s="733"/>
      <c r="CO24" s="733"/>
      <c r="CP24" s="733"/>
      <c r="CQ24" s="734"/>
      <c r="CR24" s="726">
        <v>2425421</v>
      </c>
      <c r="CS24" s="727"/>
      <c r="CT24" s="727"/>
      <c r="CU24" s="727"/>
      <c r="CV24" s="727"/>
      <c r="CW24" s="727"/>
      <c r="CX24" s="727"/>
      <c r="CY24" s="773"/>
      <c r="CZ24" s="774">
        <v>35.5</v>
      </c>
      <c r="DA24" s="743"/>
      <c r="DB24" s="743"/>
      <c r="DC24" s="777"/>
      <c r="DD24" s="772">
        <v>1894164</v>
      </c>
      <c r="DE24" s="727"/>
      <c r="DF24" s="727"/>
      <c r="DG24" s="727"/>
      <c r="DH24" s="727"/>
      <c r="DI24" s="727"/>
      <c r="DJ24" s="727"/>
      <c r="DK24" s="773"/>
      <c r="DL24" s="772">
        <v>1888662</v>
      </c>
      <c r="DM24" s="727"/>
      <c r="DN24" s="727"/>
      <c r="DO24" s="727"/>
      <c r="DP24" s="727"/>
      <c r="DQ24" s="727"/>
      <c r="DR24" s="727"/>
      <c r="DS24" s="727"/>
      <c r="DT24" s="727"/>
      <c r="DU24" s="727"/>
      <c r="DV24" s="773"/>
      <c r="DW24" s="774">
        <v>49.8</v>
      </c>
      <c r="DX24" s="743"/>
      <c r="DY24" s="743"/>
      <c r="DZ24" s="743"/>
      <c r="EA24" s="743"/>
      <c r="EB24" s="743"/>
      <c r="EC24" s="775"/>
    </row>
    <row r="25" spans="2:133" ht="11.25" customHeight="1" x14ac:dyDescent="0.15">
      <c r="B25" s="658" t="s">
        <v>293</v>
      </c>
      <c r="C25" s="659"/>
      <c r="D25" s="659"/>
      <c r="E25" s="659"/>
      <c r="F25" s="659"/>
      <c r="G25" s="659"/>
      <c r="H25" s="659"/>
      <c r="I25" s="659"/>
      <c r="J25" s="659"/>
      <c r="K25" s="659"/>
      <c r="L25" s="659"/>
      <c r="M25" s="659"/>
      <c r="N25" s="659"/>
      <c r="O25" s="659"/>
      <c r="P25" s="659"/>
      <c r="Q25" s="660"/>
      <c r="R25" s="661">
        <v>58134</v>
      </c>
      <c r="S25" s="664"/>
      <c r="T25" s="664"/>
      <c r="U25" s="664"/>
      <c r="V25" s="664"/>
      <c r="W25" s="664"/>
      <c r="X25" s="664"/>
      <c r="Y25" s="665"/>
      <c r="Z25" s="723">
        <v>0.8</v>
      </c>
      <c r="AA25" s="723"/>
      <c r="AB25" s="723"/>
      <c r="AC25" s="723"/>
      <c r="AD25" s="724">
        <v>1502</v>
      </c>
      <c r="AE25" s="724"/>
      <c r="AF25" s="724"/>
      <c r="AG25" s="724"/>
      <c r="AH25" s="724"/>
      <c r="AI25" s="724"/>
      <c r="AJ25" s="724"/>
      <c r="AK25" s="724"/>
      <c r="AL25" s="666">
        <v>0</v>
      </c>
      <c r="AM25" s="667"/>
      <c r="AN25" s="667"/>
      <c r="AO25" s="725"/>
      <c r="AP25" s="769" t="s">
        <v>294</v>
      </c>
      <c r="AQ25" s="776"/>
      <c r="AR25" s="776"/>
      <c r="AS25" s="776"/>
      <c r="AT25" s="776"/>
      <c r="AU25" s="776"/>
      <c r="AV25" s="776"/>
      <c r="AW25" s="776"/>
      <c r="AX25" s="776"/>
      <c r="AY25" s="776"/>
      <c r="AZ25" s="776"/>
      <c r="BA25" s="776"/>
      <c r="BB25" s="776"/>
      <c r="BC25" s="776"/>
      <c r="BD25" s="776"/>
      <c r="BE25" s="776"/>
      <c r="BF25" s="771"/>
      <c r="BG25" s="661" t="s">
        <v>137</v>
      </c>
      <c r="BH25" s="664"/>
      <c r="BI25" s="664"/>
      <c r="BJ25" s="664"/>
      <c r="BK25" s="664"/>
      <c r="BL25" s="664"/>
      <c r="BM25" s="664"/>
      <c r="BN25" s="665"/>
      <c r="BO25" s="723" t="s">
        <v>137</v>
      </c>
      <c r="BP25" s="723"/>
      <c r="BQ25" s="723"/>
      <c r="BR25" s="723"/>
      <c r="BS25" s="669" t="s">
        <v>137</v>
      </c>
      <c r="BT25" s="664"/>
      <c r="BU25" s="664"/>
      <c r="BV25" s="664"/>
      <c r="BW25" s="664"/>
      <c r="BX25" s="664"/>
      <c r="BY25" s="664"/>
      <c r="BZ25" s="664"/>
      <c r="CA25" s="664"/>
      <c r="CB25" s="704"/>
      <c r="CD25" s="705" t="s">
        <v>295</v>
      </c>
      <c r="CE25" s="702"/>
      <c r="CF25" s="702"/>
      <c r="CG25" s="702"/>
      <c r="CH25" s="702"/>
      <c r="CI25" s="702"/>
      <c r="CJ25" s="702"/>
      <c r="CK25" s="702"/>
      <c r="CL25" s="702"/>
      <c r="CM25" s="702"/>
      <c r="CN25" s="702"/>
      <c r="CO25" s="702"/>
      <c r="CP25" s="702"/>
      <c r="CQ25" s="703"/>
      <c r="CR25" s="661">
        <v>1098129</v>
      </c>
      <c r="CS25" s="662"/>
      <c r="CT25" s="662"/>
      <c r="CU25" s="662"/>
      <c r="CV25" s="662"/>
      <c r="CW25" s="662"/>
      <c r="CX25" s="662"/>
      <c r="CY25" s="663"/>
      <c r="CZ25" s="666">
        <v>16.100000000000001</v>
      </c>
      <c r="DA25" s="695"/>
      <c r="DB25" s="695"/>
      <c r="DC25" s="696"/>
      <c r="DD25" s="669">
        <v>1039523</v>
      </c>
      <c r="DE25" s="662"/>
      <c r="DF25" s="662"/>
      <c r="DG25" s="662"/>
      <c r="DH25" s="662"/>
      <c r="DI25" s="662"/>
      <c r="DJ25" s="662"/>
      <c r="DK25" s="663"/>
      <c r="DL25" s="669">
        <v>1036251</v>
      </c>
      <c r="DM25" s="662"/>
      <c r="DN25" s="662"/>
      <c r="DO25" s="662"/>
      <c r="DP25" s="662"/>
      <c r="DQ25" s="662"/>
      <c r="DR25" s="662"/>
      <c r="DS25" s="662"/>
      <c r="DT25" s="662"/>
      <c r="DU25" s="662"/>
      <c r="DV25" s="663"/>
      <c r="DW25" s="666">
        <v>27.3</v>
      </c>
      <c r="DX25" s="695"/>
      <c r="DY25" s="695"/>
      <c r="DZ25" s="695"/>
      <c r="EA25" s="695"/>
      <c r="EB25" s="695"/>
      <c r="EC25" s="697"/>
    </row>
    <row r="26" spans="2:133" ht="11.25" customHeight="1" x14ac:dyDescent="0.15">
      <c r="B26" s="658" t="s">
        <v>296</v>
      </c>
      <c r="C26" s="659"/>
      <c r="D26" s="659"/>
      <c r="E26" s="659"/>
      <c r="F26" s="659"/>
      <c r="G26" s="659"/>
      <c r="H26" s="659"/>
      <c r="I26" s="659"/>
      <c r="J26" s="659"/>
      <c r="K26" s="659"/>
      <c r="L26" s="659"/>
      <c r="M26" s="659"/>
      <c r="N26" s="659"/>
      <c r="O26" s="659"/>
      <c r="P26" s="659"/>
      <c r="Q26" s="660"/>
      <c r="R26" s="661">
        <v>15792</v>
      </c>
      <c r="S26" s="664"/>
      <c r="T26" s="664"/>
      <c r="U26" s="664"/>
      <c r="V26" s="664"/>
      <c r="W26" s="664"/>
      <c r="X26" s="664"/>
      <c r="Y26" s="665"/>
      <c r="Z26" s="723">
        <v>0.2</v>
      </c>
      <c r="AA26" s="723"/>
      <c r="AB26" s="723"/>
      <c r="AC26" s="723"/>
      <c r="AD26" s="724" t="s">
        <v>137</v>
      </c>
      <c r="AE26" s="724"/>
      <c r="AF26" s="724"/>
      <c r="AG26" s="724"/>
      <c r="AH26" s="724"/>
      <c r="AI26" s="724"/>
      <c r="AJ26" s="724"/>
      <c r="AK26" s="724"/>
      <c r="AL26" s="666" t="s">
        <v>137</v>
      </c>
      <c r="AM26" s="667"/>
      <c r="AN26" s="667"/>
      <c r="AO26" s="725"/>
      <c r="AP26" s="769" t="s">
        <v>297</v>
      </c>
      <c r="AQ26" s="770"/>
      <c r="AR26" s="770"/>
      <c r="AS26" s="770"/>
      <c r="AT26" s="770"/>
      <c r="AU26" s="770"/>
      <c r="AV26" s="770"/>
      <c r="AW26" s="770"/>
      <c r="AX26" s="770"/>
      <c r="AY26" s="770"/>
      <c r="AZ26" s="770"/>
      <c r="BA26" s="770"/>
      <c r="BB26" s="770"/>
      <c r="BC26" s="770"/>
      <c r="BD26" s="770"/>
      <c r="BE26" s="770"/>
      <c r="BF26" s="771"/>
      <c r="BG26" s="661" t="s">
        <v>137</v>
      </c>
      <c r="BH26" s="664"/>
      <c r="BI26" s="664"/>
      <c r="BJ26" s="664"/>
      <c r="BK26" s="664"/>
      <c r="BL26" s="664"/>
      <c r="BM26" s="664"/>
      <c r="BN26" s="665"/>
      <c r="BO26" s="723" t="s">
        <v>137</v>
      </c>
      <c r="BP26" s="723"/>
      <c r="BQ26" s="723"/>
      <c r="BR26" s="723"/>
      <c r="BS26" s="669" t="s">
        <v>137</v>
      </c>
      <c r="BT26" s="664"/>
      <c r="BU26" s="664"/>
      <c r="BV26" s="664"/>
      <c r="BW26" s="664"/>
      <c r="BX26" s="664"/>
      <c r="BY26" s="664"/>
      <c r="BZ26" s="664"/>
      <c r="CA26" s="664"/>
      <c r="CB26" s="704"/>
      <c r="CD26" s="705" t="s">
        <v>298</v>
      </c>
      <c r="CE26" s="702"/>
      <c r="CF26" s="702"/>
      <c r="CG26" s="702"/>
      <c r="CH26" s="702"/>
      <c r="CI26" s="702"/>
      <c r="CJ26" s="702"/>
      <c r="CK26" s="702"/>
      <c r="CL26" s="702"/>
      <c r="CM26" s="702"/>
      <c r="CN26" s="702"/>
      <c r="CO26" s="702"/>
      <c r="CP26" s="702"/>
      <c r="CQ26" s="703"/>
      <c r="CR26" s="661">
        <v>673276</v>
      </c>
      <c r="CS26" s="664"/>
      <c r="CT26" s="664"/>
      <c r="CU26" s="664"/>
      <c r="CV26" s="664"/>
      <c r="CW26" s="664"/>
      <c r="CX26" s="664"/>
      <c r="CY26" s="665"/>
      <c r="CZ26" s="666">
        <v>9.8000000000000007</v>
      </c>
      <c r="DA26" s="695"/>
      <c r="DB26" s="695"/>
      <c r="DC26" s="696"/>
      <c r="DD26" s="669">
        <v>628678</v>
      </c>
      <c r="DE26" s="664"/>
      <c r="DF26" s="664"/>
      <c r="DG26" s="664"/>
      <c r="DH26" s="664"/>
      <c r="DI26" s="664"/>
      <c r="DJ26" s="664"/>
      <c r="DK26" s="665"/>
      <c r="DL26" s="669" t="s">
        <v>137</v>
      </c>
      <c r="DM26" s="664"/>
      <c r="DN26" s="664"/>
      <c r="DO26" s="664"/>
      <c r="DP26" s="664"/>
      <c r="DQ26" s="664"/>
      <c r="DR26" s="664"/>
      <c r="DS26" s="664"/>
      <c r="DT26" s="664"/>
      <c r="DU26" s="664"/>
      <c r="DV26" s="665"/>
      <c r="DW26" s="666" t="s">
        <v>137</v>
      </c>
      <c r="DX26" s="695"/>
      <c r="DY26" s="695"/>
      <c r="DZ26" s="695"/>
      <c r="EA26" s="695"/>
      <c r="EB26" s="695"/>
      <c r="EC26" s="697"/>
    </row>
    <row r="27" spans="2:133" ht="11.25" customHeight="1" x14ac:dyDescent="0.15">
      <c r="B27" s="658" t="s">
        <v>299</v>
      </c>
      <c r="C27" s="659"/>
      <c r="D27" s="659"/>
      <c r="E27" s="659"/>
      <c r="F27" s="659"/>
      <c r="G27" s="659"/>
      <c r="H27" s="659"/>
      <c r="I27" s="659"/>
      <c r="J27" s="659"/>
      <c r="K27" s="659"/>
      <c r="L27" s="659"/>
      <c r="M27" s="659"/>
      <c r="N27" s="659"/>
      <c r="O27" s="659"/>
      <c r="P27" s="659"/>
      <c r="Q27" s="660"/>
      <c r="R27" s="661">
        <v>793536</v>
      </c>
      <c r="S27" s="664"/>
      <c r="T27" s="664"/>
      <c r="U27" s="664"/>
      <c r="V27" s="664"/>
      <c r="W27" s="664"/>
      <c r="X27" s="664"/>
      <c r="Y27" s="665"/>
      <c r="Z27" s="723">
        <v>10.6</v>
      </c>
      <c r="AA27" s="723"/>
      <c r="AB27" s="723"/>
      <c r="AC27" s="723"/>
      <c r="AD27" s="724" t="s">
        <v>137</v>
      </c>
      <c r="AE27" s="724"/>
      <c r="AF27" s="724"/>
      <c r="AG27" s="724"/>
      <c r="AH27" s="724"/>
      <c r="AI27" s="724"/>
      <c r="AJ27" s="724"/>
      <c r="AK27" s="724"/>
      <c r="AL27" s="666" t="s">
        <v>137</v>
      </c>
      <c r="AM27" s="667"/>
      <c r="AN27" s="667"/>
      <c r="AO27" s="725"/>
      <c r="AP27" s="658" t="s">
        <v>300</v>
      </c>
      <c r="AQ27" s="659"/>
      <c r="AR27" s="659"/>
      <c r="AS27" s="659"/>
      <c r="AT27" s="659"/>
      <c r="AU27" s="659"/>
      <c r="AV27" s="659"/>
      <c r="AW27" s="659"/>
      <c r="AX27" s="659"/>
      <c r="AY27" s="659"/>
      <c r="AZ27" s="659"/>
      <c r="BA27" s="659"/>
      <c r="BB27" s="659"/>
      <c r="BC27" s="659"/>
      <c r="BD27" s="659"/>
      <c r="BE27" s="659"/>
      <c r="BF27" s="660"/>
      <c r="BG27" s="661">
        <v>526438</v>
      </c>
      <c r="BH27" s="664"/>
      <c r="BI27" s="664"/>
      <c r="BJ27" s="664"/>
      <c r="BK27" s="664"/>
      <c r="BL27" s="664"/>
      <c r="BM27" s="664"/>
      <c r="BN27" s="665"/>
      <c r="BO27" s="723">
        <v>100</v>
      </c>
      <c r="BP27" s="723"/>
      <c r="BQ27" s="723"/>
      <c r="BR27" s="723"/>
      <c r="BS27" s="669" t="s">
        <v>137</v>
      </c>
      <c r="BT27" s="664"/>
      <c r="BU27" s="664"/>
      <c r="BV27" s="664"/>
      <c r="BW27" s="664"/>
      <c r="BX27" s="664"/>
      <c r="BY27" s="664"/>
      <c r="BZ27" s="664"/>
      <c r="CA27" s="664"/>
      <c r="CB27" s="704"/>
      <c r="CD27" s="705" t="s">
        <v>301</v>
      </c>
      <c r="CE27" s="702"/>
      <c r="CF27" s="702"/>
      <c r="CG27" s="702"/>
      <c r="CH27" s="702"/>
      <c r="CI27" s="702"/>
      <c r="CJ27" s="702"/>
      <c r="CK27" s="702"/>
      <c r="CL27" s="702"/>
      <c r="CM27" s="702"/>
      <c r="CN27" s="702"/>
      <c r="CO27" s="702"/>
      <c r="CP27" s="702"/>
      <c r="CQ27" s="703"/>
      <c r="CR27" s="661">
        <v>607282</v>
      </c>
      <c r="CS27" s="662"/>
      <c r="CT27" s="662"/>
      <c r="CU27" s="662"/>
      <c r="CV27" s="662"/>
      <c r="CW27" s="662"/>
      <c r="CX27" s="662"/>
      <c r="CY27" s="663"/>
      <c r="CZ27" s="666">
        <v>8.9</v>
      </c>
      <c r="DA27" s="695"/>
      <c r="DB27" s="695"/>
      <c r="DC27" s="696"/>
      <c r="DD27" s="669">
        <v>159767</v>
      </c>
      <c r="DE27" s="662"/>
      <c r="DF27" s="662"/>
      <c r="DG27" s="662"/>
      <c r="DH27" s="662"/>
      <c r="DI27" s="662"/>
      <c r="DJ27" s="662"/>
      <c r="DK27" s="663"/>
      <c r="DL27" s="669">
        <v>157537</v>
      </c>
      <c r="DM27" s="662"/>
      <c r="DN27" s="662"/>
      <c r="DO27" s="662"/>
      <c r="DP27" s="662"/>
      <c r="DQ27" s="662"/>
      <c r="DR27" s="662"/>
      <c r="DS27" s="662"/>
      <c r="DT27" s="662"/>
      <c r="DU27" s="662"/>
      <c r="DV27" s="663"/>
      <c r="DW27" s="666">
        <v>4.2</v>
      </c>
      <c r="DX27" s="695"/>
      <c r="DY27" s="695"/>
      <c r="DZ27" s="695"/>
      <c r="EA27" s="695"/>
      <c r="EB27" s="695"/>
      <c r="EC27" s="697"/>
    </row>
    <row r="28" spans="2:133" ht="11.25" customHeight="1" x14ac:dyDescent="0.15">
      <c r="B28" s="766" t="s">
        <v>302</v>
      </c>
      <c r="C28" s="767"/>
      <c r="D28" s="767"/>
      <c r="E28" s="767"/>
      <c r="F28" s="767"/>
      <c r="G28" s="767"/>
      <c r="H28" s="767"/>
      <c r="I28" s="767"/>
      <c r="J28" s="767"/>
      <c r="K28" s="767"/>
      <c r="L28" s="767"/>
      <c r="M28" s="767"/>
      <c r="N28" s="767"/>
      <c r="O28" s="767"/>
      <c r="P28" s="767"/>
      <c r="Q28" s="768"/>
      <c r="R28" s="661">
        <v>13365</v>
      </c>
      <c r="S28" s="664"/>
      <c r="T28" s="664"/>
      <c r="U28" s="664"/>
      <c r="V28" s="664"/>
      <c r="W28" s="664"/>
      <c r="X28" s="664"/>
      <c r="Y28" s="665"/>
      <c r="Z28" s="723">
        <v>0.2</v>
      </c>
      <c r="AA28" s="723"/>
      <c r="AB28" s="723"/>
      <c r="AC28" s="723"/>
      <c r="AD28" s="724">
        <v>13365</v>
      </c>
      <c r="AE28" s="724"/>
      <c r="AF28" s="724"/>
      <c r="AG28" s="724"/>
      <c r="AH28" s="724"/>
      <c r="AI28" s="724"/>
      <c r="AJ28" s="724"/>
      <c r="AK28" s="724"/>
      <c r="AL28" s="666">
        <v>0.4</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303</v>
      </c>
      <c r="CE28" s="702"/>
      <c r="CF28" s="702"/>
      <c r="CG28" s="702"/>
      <c r="CH28" s="702"/>
      <c r="CI28" s="702"/>
      <c r="CJ28" s="702"/>
      <c r="CK28" s="702"/>
      <c r="CL28" s="702"/>
      <c r="CM28" s="702"/>
      <c r="CN28" s="702"/>
      <c r="CO28" s="702"/>
      <c r="CP28" s="702"/>
      <c r="CQ28" s="703"/>
      <c r="CR28" s="661">
        <v>720010</v>
      </c>
      <c r="CS28" s="664"/>
      <c r="CT28" s="664"/>
      <c r="CU28" s="664"/>
      <c r="CV28" s="664"/>
      <c r="CW28" s="664"/>
      <c r="CX28" s="664"/>
      <c r="CY28" s="665"/>
      <c r="CZ28" s="666">
        <v>10.5</v>
      </c>
      <c r="DA28" s="695"/>
      <c r="DB28" s="695"/>
      <c r="DC28" s="696"/>
      <c r="DD28" s="669">
        <v>694874</v>
      </c>
      <c r="DE28" s="664"/>
      <c r="DF28" s="664"/>
      <c r="DG28" s="664"/>
      <c r="DH28" s="664"/>
      <c r="DI28" s="664"/>
      <c r="DJ28" s="664"/>
      <c r="DK28" s="665"/>
      <c r="DL28" s="669">
        <v>694874</v>
      </c>
      <c r="DM28" s="664"/>
      <c r="DN28" s="664"/>
      <c r="DO28" s="664"/>
      <c r="DP28" s="664"/>
      <c r="DQ28" s="664"/>
      <c r="DR28" s="664"/>
      <c r="DS28" s="664"/>
      <c r="DT28" s="664"/>
      <c r="DU28" s="664"/>
      <c r="DV28" s="665"/>
      <c r="DW28" s="666">
        <v>18.3</v>
      </c>
      <c r="DX28" s="695"/>
      <c r="DY28" s="695"/>
      <c r="DZ28" s="695"/>
      <c r="EA28" s="695"/>
      <c r="EB28" s="695"/>
      <c r="EC28" s="697"/>
    </row>
    <row r="29" spans="2:133" ht="11.25" customHeight="1" x14ac:dyDescent="0.15">
      <c r="B29" s="658" t="s">
        <v>304</v>
      </c>
      <c r="C29" s="659"/>
      <c r="D29" s="659"/>
      <c r="E29" s="659"/>
      <c r="F29" s="659"/>
      <c r="G29" s="659"/>
      <c r="H29" s="659"/>
      <c r="I29" s="659"/>
      <c r="J29" s="659"/>
      <c r="K29" s="659"/>
      <c r="L29" s="659"/>
      <c r="M29" s="659"/>
      <c r="N29" s="659"/>
      <c r="O29" s="659"/>
      <c r="P29" s="659"/>
      <c r="Q29" s="660"/>
      <c r="R29" s="661">
        <v>1073264</v>
      </c>
      <c r="S29" s="664"/>
      <c r="T29" s="664"/>
      <c r="U29" s="664"/>
      <c r="V29" s="664"/>
      <c r="W29" s="664"/>
      <c r="X29" s="664"/>
      <c r="Y29" s="665"/>
      <c r="Z29" s="723">
        <v>14.4</v>
      </c>
      <c r="AA29" s="723"/>
      <c r="AB29" s="723"/>
      <c r="AC29" s="723"/>
      <c r="AD29" s="724" t="s">
        <v>137</v>
      </c>
      <c r="AE29" s="724"/>
      <c r="AF29" s="724"/>
      <c r="AG29" s="724"/>
      <c r="AH29" s="724"/>
      <c r="AI29" s="724"/>
      <c r="AJ29" s="724"/>
      <c r="AK29" s="724"/>
      <c r="AL29" s="666" t="s">
        <v>137</v>
      </c>
      <c r="AM29" s="667"/>
      <c r="AN29" s="667"/>
      <c r="AO29" s="725"/>
      <c r="AP29" s="735" t="s">
        <v>224</v>
      </c>
      <c r="AQ29" s="736"/>
      <c r="AR29" s="736"/>
      <c r="AS29" s="736"/>
      <c r="AT29" s="736"/>
      <c r="AU29" s="736"/>
      <c r="AV29" s="736"/>
      <c r="AW29" s="736"/>
      <c r="AX29" s="736"/>
      <c r="AY29" s="736"/>
      <c r="AZ29" s="736"/>
      <c r="BA29" s="736"/>
      <c r="BB29" s="736"/>
      <c r="BC29" s="736"/>
      <c r="BD29" s="736"/>
      <c r="BE29" s="736"/>
      <c r="BF29" s="737"/>
      <c r="BG29" s="735" t="s">
        <v>305</v>
      </c>
      <c r="BH29" s="763"/>
      <c r="BI29" s="763"/>
      <c r="BJ29" s="763"/>
      <c r="BK29" s="763"/>
      <c r="BL29" s="763"/>
      <c r="BM29" s="763"/>
      <c r="BN29" s="763"/>
      <c r="BO29" s="763"/>
      <c r="BP29" s="763"/>
      <c r="BQ29" s="764"/>
      <c r="BR29" s="735" t="s">
        <v>306</v>
      </c>
      <c r="BS29" s="763"/>
      <c r="BT29" s="763"/>
      <c r="BU29" s="763"/>
      <c r="BV29" s="763"/>
      <c r="BW29" s="763"/>
      <c r="BX29" s="763"/>
      <c r="BY29" s="763"/>
      <c r="BZ29" s="763"/>
      <c r="CA29" s="763"/>
      <c r="CB29" s="764"/>
      <c r="CD29" s="745" t="s">
        <v>307</v>
      </c>
      <c r="CE29" s="746"/>
      <c r="CF29" s="705" t="s">
        <v>69</v>
      </c>
      <c r="CG29" s="702"/>
      <c r="CH29" s="702"/>
      <c r="CI29" s="702"/>
      <c r="CJ29" s="702"/>
      <c r="CK29" s="702"/>
      <c r="CL29" s="702"/>
      <c r="CM29" s="702"/>
      <c r="CN29" s="702"/>
      <c r="CO29" s="702"/>
      <c r="CP29" s="702"/>
      <c r="CQ29" s="703"/>
      <c r="CR29" s="661">
        <v>719616</v>
      </c>
      <c r="CS29" s="662"/>
      <c r="CT29" s="662"/>
      <c r="CU29" s="662"/>
      <c r="CV29" s="662"/>
      <c r="CW29" s="662"/>
      <c r="CX29" s="662"/>
      <c r="CY29" s="663"/>
      <c r="CZ29" s="666">
        <v>10.5</v>
      </c>
      <c r="DA29" s="695"/>
      <c r="DB29" s="695"/>
      <c r="DC29" s="696"/>
      <c r="DD29" s="669">
        <v>694480</v>
      </c>
      <c r="DE29" s="662"/>
      <c r="DF29" s="662"/>
      <c r="DG29" s="662"/>
      <c r="DH29" s="662"/>
      <c r="DI29" s="662"/>
      <c r="DJ29" s="662"/>
      <c r="DK29" s="663"/>
      <c r="DL29" s="669">
        <v>694480</v>
      </c>
      <c r="DM29" s="662"/>
      <c r="DN29" s="662"/>
      <c r="DO29" s="662"/>
      <c r="DP29" s="662"/>
      <c r="DQ29" s="662"/>
      <c r="DR29" s="662"/>
      <c r="DS29" s="662"/>
      <c r="DT29" s="662"/>
      <c r="DU29" s="662"/>
      <c r="DV29" s="663"/>
      <c r="DW29" s="666">
        <v>18.3</v>
      </c>
      <c r="DX29" s="695"/>
      <c r="DY29" s="695"/>
      <c r="DZ29" s="695"/>
      <c r="EA29" s="695"/>
      <c r="EB29" s="695"/>
      <c r="EC29" s="697"/>
    </row>
    <row r="30" spans="2:133" ht="11.25" customHeight="1" x14ac:dyDescent="0.15">
      <c r="B30" s="658" t="s">
        <v>308</v>
      </c>
      <c r="C30" s="659"/>
      <c r="D30" s="659"/>
      <c r="E30" s="659"/>
      <c r="F30" s="659"/>
      <c r="G30" s="659"/>
      <c r="H30" s="659"/>
      <c r="I30" s="659"/>
      <c r="J30" s="659"/>
      <c r="K30" s="659"/>
      <c r="L30" s="659"/>
      <c r="M30" s="659"/>
      <c r="N30" s="659"/>
      <c r="O30" s="659"/>
      <c r="P30" s="659"/>
      <c r="Q30" s="660"/>
      <c r="R30" s="661">
        <v>89762</v>
      </c>
      <c r="S30" s="664"/>
      <c r="T30" s="664"/>
      <c r="U30" s="664"/>
      <c r="V30" s="664"/>
      <c r="W30" s="664"/>
      <c r="X30" s="664"/>
      <c r="Y30" s="665"/>
      <c r="Z30" s="723">
        <v>1.2</v>
      </c>
      <c r="AA30" s="723"/>
      <c r="AB30" s="723"/>
      <c r="AC30" s="723"/>
      <c r="AD30" s="724">
        <v>13612</v>
      </c>
      <c r="AE30" s="724"/>
      <c r="AF30" s="724"/>
      <c r="AG30" s="724"/>
      <c r="AH30" s="724"/>
      <c r="AI30" s="724"/>
      <c r="AJ30" s="724"/>
      <c r="AK30" s="724"/>
      <c r="AL30" s="666">
        <v>0.4</v>
      </c>
      <c r="AM30" s="667"/>
      <c r="AN30" s="667"/>
      <c r="AO30" s="725"/>
      <c r="AP30" s="751" t="s">
        <v>309</v>
      </c>
      <c r="AQ30" s="752"/>
      <c r="AR30" s="752"/>
      <c r="AS30" s="752"/>
      <c r="AT30" s="757" t="s">
        <v>310</v>
      </c>
      <c r="AU30" s="230"/>
      <c r="AV30" s="230"/>
      <c r="AW30" s="230"/>
      <c r="AX30" s="760" t="s">
        <v>188</v>
      </c>
      <c r="AY30" s="761"/>
      <c r="AZ30" s="761"/>
      <c r="BA30" s="761"/>
      <c r="BB30" s="761"/>
      <c r="BC30" s="761"/>
      <c r="BD30" s="761"/>
      <c r="BE30" s="761"/>
      <c r="BF30" s="762"/>
      <c r="BG30" s="741">
        <v>98</v>
      </c>
      <c r="BH30" s="742"/>
      <c r="BI30" s="742"/>
      <c r="BJ30" s="742"/>
      <c r="BK30" s="742"/>
      <c r="BL30" s="742"/>
      <c r="BM30" s="743">
        <v>94</v>
      </c>
      <c r="BN30" s="742"/>
      <c r="BO30" s="742"/>
      <c r="BP30" s="742"/>
      <c r="BQ30" s="744"/>
      <c r="BR30" s="741">
        <v>98.7</v>
      </c>
      <c r="BS30" s="742"/>
      <c r="BT30" s="742"/>
      <c r="BU30" s="742"/>
      <c r="BV30" s="742"/>
      <c r="BW30" s="742"/>
      <c r="BX30" s="743">
        <v>93.8</v>
      </c>
      <c r="BY30" s="742"/>
      <c r="BZ30" s="742"/>
      <c r="CA30" s="742"/>
      <c r="CB30" s="744"/>
      <c r="CD30" s="747"/>
      <c r="CE30" s="748"/>
      <c r="CF30" s="705" t="s">
        <v>311</v>
      </c>
      <c r="CG30" s="702"/>
      <c r="CH30" s="702"/>
      <c r="CI30" s="702"/>
      <c r="CJ30" s="702"/>
      <c r="CK30" s="702"/>
      <c r="CL30" s="702"/>
      <c r="CM30" s="702"/>
      <c r="CN30" s="702"/>
      <c r="CO30" s="702"/>
      <c r="CP30" s="702"/>
      <c r="CQ30" s="703"/>
      <c r="CR30" s="661">
        <v>676705</v>
      </c>
      <c r="CS30" s="664"/>
      <c r="CT30" s="664"/>
      <c r="CU30" s="664"/>
      <c r="CV30" s="664"/>
      <c r="CW30" s="664"/>
      <c r="CX30" s="664"/>
      <c r="CY30" s="665"/>
      <c r="CZ30" s="666">
        <v>9.9</v>
      </c>
      <c r="DA30" s="695"/>
      <c r="DB30" s="695"/>
      <c r="DC30" s="696"/>
      <c r="DD30" s="669">
        <v>655523</v>
      </c>
      <c r="DE30" s="664"/>
      <c r="DF30" s="664"/>
      <c r="DG30" s="664"/>
      <c r="DH30" s="664"/>
      <c r="DI30" s="664"/>
      <c r="DJ30" s="664"/>
      <c r="DK30" s="665"/>
      <c r="DL30" s="669">
        <v>655523</v>
      </c>
      <c r="DM30" s="664"/>
      <c r="DN30" s="664"/>
      <c r="DO30" s="664"/>
      <c r="DP30" s="664"/>
      <c r="DQ30" s="664"/>
      <c r="DR30" s="664"/>
      <c r="DS30" s="664"/>
      <c r="DT30" s="664"/>
      <c r="DU30" s="664"/>
      <c r="DV30" s="665"/>
      <c r="DW30" s="666">
        <v>17.3</v>
      </c>
      <c r="DX30" s="695"/>
      <c r="DY30" s="695"/>
      <c r="DZ30" s="695"/>
      <c r="EA30" s="695"/>
      <c r="EB30" s="695"/>
      <c r="EC30" s="697"/>
    </row>
    <row r="31" spans="2:133" ht="11.25" customHeight="1" x14ac:dyDescent="0.15">
      <c r="B31" s="658" t="s">
        <v>312</v>
      </c>
      <c r="C31" s="659"/>
      <c r="D31" s="659"/>
      <c r="E31" s="659"/>
      <c r="F31" s="659"/>
      <c r="G31" s="659"/>
      <c r="H31" s="659"/>
      <c r="I31" s="659"/>
      <c r="J31" s="659"/>
      <c r="K31" s="659"/>
      <c r="L31" s="659"/>
      <c r="M31" s="659"/>
      <c r="N31" s="659"/>
      <c r="O31" s="659"/>
      <c r="P31" s="659"/>
      <c r="Q31" s="660"/>
      <c r="R31" s="661">
        <v>27340</v>
      </c>
      <c r="S31" s="664"/>
      <c r="T31" s="664"/>
      <c r="U31" s="664"/>
      <c r="V31" s="664"/>
      <c r="W31" s="664"/>
      <c r="X31" s="664"/>
      <c r="Y31" s="665"/>
      <c r="Z31" s="723">
        <v>0.4</v>
      </c>
      <c r="AA31" s="723"/>
      <c r="AB31" s="723"/>
      <c r="AC31" s="723"/>
      <c r="AD31" s="724" t="s">
        <v>137</v>
      </c>
      <c r="AE31" s="724"/>
      <c r="AF31" s="724"/>
      <c r="AG31" s="724"/>
      <c r="AH31" s="724"/>
      <c r="AI31" s="724"/>
      <c r="AJ31" s="724"/>
      <c r="AK31" s="724"/>
      <c r="AL31" s="666" t="s">
        <v>137</v>
      </c>
      <c r="AM31" s="667"/>
      <c r="AN31" s="667"/>
      <c r="AO31" s="725"/>
      <c r="AP31" s="753"/>
      <c r="AQ31" s="754"/>
      <c r="AR31" s="754"/>
      <c r="AS31" s="754"/>
      <c r="AT31" s="758"/>
      <c r="AU31" s="229" t="s">
        <v>313</v>
      </c>
      <c r="AV31" s="229"/>
      <c r="AW31" s="229"/>
      <c r="AX31" s="658" t="s">
        <v>314</v>
      </c>
      <c r="AY31" s="659"/>
      <c r="AZ31" s="659"/>
      <c r="BA31" s="659"/>
      <c r="BB31" s="659"/>
      <c r="BC31" s="659"/>
      <c r="BD31" s="659"/>
      <c r="BE31" s="659"/>
      <c r="BF31" s="660"/>
      <c r="BG31" s="739">
        <v>97.8</v>
      </c>
      <c r="BH31" s="662"/>
      <c r="BI31" s="662"/>
      <c r="BJ31" s="662"/>
      <c r="BK31" s="662"/>
      <c r="BL31" s="662"/>
      <c r="BM31" s="667">
        <v>95.7</v>
      </c>
      <c r="BN31" s="740"/>
      <c r="BO31" s="740"/>
      <c r="BP31" s="740"/>
      <c r="BQ31" s="701"/>
      <c r="BR31" s="739">
        <v>98.9</v>
      </c>
      <c r="BS31" s="662"/>
      <c r="BT31" s="662"/>
      <c r="BU31" s="662"/>
      <c r="BV31" s="662"/>
      <c r="BW31" s="662"/>
      <c r="BX31" s="667">
        <v>96.3</v>
      </c>
      <c r="BY31" s="740"/>
      <c r="BZ31" s="740"/>
      <c r="CA31" s="740"/>
      <c r="CB31" s="701"/>
      <c r="CD31" s="747"/>
      <c r="CE31" s="748"/>
      <c r="CF31" s="705" t="s">
        <v>315</v>
      </c>
      <c r="CG31" s="702"/>
      <c r="CH31" s="702"/>
      <c r="CI31" s="702"/>
      <c r="CJ31" s="702"/>
      <c r="CK31" s="702"/>
      <c r="CL31" s="702"/>
      <c r="CM31" s="702"/>
      <c r="CN31" s="702"/>
      <c r="CO31" s="702"/>
      <c r="CP31" s="702"/>
      <c r="CQ31" s="703"/>
      <c r="CR31" s="661">
        <v>42911</v>
      </c>
      <c r="CS31" s="662"/>
      <c r="CT31" s="662"/>
      <c r="CU31" s="662"/>
      <c r="CV31" s="662"/>
      <c r="CW31" s="662"/>
      <c r="CX31" s="662"/>
      <c r="CY31" s="663"/>
      <c r="CZ31" s="666">
        <v>0.6</v>
      </c>
      <c r="DA31" s="695"/>
      <c r="DB31" s="695"/>
      <c r="DC31" s="696"/>
      <c r="DD31" s="669">
        <v>38957</v>
      </c>
      <c r="DE31" s="662"/>
      <c r="DF31" s="662"/>
      <c r="DG31" s="662"/>
      <c r="DH31" s="662"/>
      <c r="DI31" s="662"/>
      <c r="DJ31" s="662"/>
      <c r="DK31" s="663"/>
      <c r="DL31" s="669">
        <v>38957</v>
      </c>
      <c r="DM31" s="662"/>
      <c r="DN31" s="662"/>
      <c r="DO31" s="662"/>
      <c r="DP31" s="662"/>
      <c r="DQ31" s="662"/>
      <c r="DR31" s="662"/>
      <c r="DS31" s="662"/>
      <c r="DT31" s="662"/>
      <c r="DU31" s="662"/>
      <c r="DV31" s="663"/>
      <c r="DW31" s="666">
        <v>1</v>
      </c>
      <c r="DX31" s="695"/>
      <c r="DY31" s="695"/>
      <c r="DZ31" s="695"/>
      <c r="EA31" s="695"/>
      <c r="EB31" s="695"/>
      <c r="EC31" s="697"/>
    </row>
    <row r="32" spans="2:133" ht="11.25" customHeight="1" x14ac:dyDescent="0.15">
      <c r="B32" s="658" t="s">
        <v>316</v>
      </c>
      <c r="C32" s="659"/>
      <c r="D32" s="659"/>
      <c r="E32" s="659"/>
      <c r="F32" s="659"/>
      <c r="G32" s="659"/>
      <c r="H32" s="659"/>
      <c r="I32" s="659"/>
      <c r="J32" s="659"/>
      <c r="K32" s="659"/>
      <c r="L32" s="659"/>
      <c r="M32" s="659"/>
      <c r="N32" s="659"/>
      <c r="O32" s="659"/>
      <c r="P32" s="659"/>
      <c r="Q32" s="660"/>
      <c r="R32" s="661">
        <v>504189</v>
      </c>
      <c r="S32" s="664"/>
      <c r="T32" s="664"/>
      <c r="U32" s="664"/>
      <c r="V32" s="664"/>
      <c r="W32" s="664"/>
      <c r="X32" s="664"/>
      <c r="Y32" s="665"/>
      <c r="Z32" s="723">
        <v>6.7</v>
      </c>
      <c r="AA32" s="723"/>
      <c r="AB32" s="723"/>
      <c r="AC32" s="723"/>
      <c r="AD32" s="724" t="s">
        <v>137</v>
      </c>
      <c r="AE32" s="724"/>
      <c r="AF32" s="724"/>
      <c r="AG32" s="724"/>
      <c r="AH32" s="724"/>
      <c r="AI32" s="724"/>
      <c r="AJ32" s="724"/>
      <c r="AK32" s="724"/>
      <c r="AL32" s="666" t="s">
        <v>137</v>
      </c>
      <c r="AM32" s="667"/>
      <c r="AN32" s="667"/>
      <c r="AO32" s="725"/>
      <c r="AP32" s="755"/>
      <c r="AQ32" s="756"/>
      <c r="AR32" s="756"/>
      <c r="AS32" s="756"/>
      <c r="AT32" s="759"/>
      <c r="AU32" s="231"/>
      <c r="AV32" s="231"/>
      <c r="AW32" s="231"/>
      <c r="AX32" s="673" t="s">
        <v>317</v>
      </c>
      <c r="AY32" s="674"/>
      <c r="AZ32" s="674"/>
      <c r="BA32" s="674"/>
      <c r="BB32" s="674"/>
      <c r="BC32" s="674"/>
      <c r="BD32" s="674"/>
      <c r="BE32" s="674"/>
      <c r="BF32" s="675"/>
      <c r="BG32" s="738">
        <v>97.8</v>
      </c>
      <c r="BH32" s="677"/>
      <c r="BI32" s="677"/>
      <c r="BJ32" s="677"/>
      <c r="BK32" s="677"/>
      <c r="BL32" s="677"/>
      <c r="BM32" s="721">
        <v>90.9</v>
      </c>
      <c r="BN32" s="677"/>
      <c r="BO32" s="677"/>
      <c r="BP32" s="677"/>
      <c r="BQ32" s="714"/>
      <c r="BR32" s="738">
        <v>98.3</v>
      </c>
      <c r="BS32" s="677"/>
      <c r="BT32" s="677"/>
      <c r="BU32" s="677"/>
      <c r="BV32" s="677"/>
      <c r="BW32" s="677"/>
      <c r="BX32" s="721">
        <v>90.2</v>
      </c>
      <c r="BY32" s="677"/>
      <c r="BZ32" s="677"/>
      <c r="CA32" s="677"/>
      <c r="CB32" s="714"/>
      <c r="CD32" s="749"/>
      <c r="CE32" s="750"/>
      <c r="CF32" s="705" t="s">
        <v>318</v>
      </c>
      <c r="CG32" s="702"/>
      <c r="CH32" s="702"/>
      <c r="CI32" s="702"/>
      <c r="CJ32" s="702"/>
      <c r="CK32" s="702"/>
      <c r="CL32" s="702"/>
      <c r="CM32" s="702"/>
      <c r="CN32" s="702"/>
      <c r="CO32" s="702"/>
      <c r="CP32" s="702"/>
      <c r="CQ32" s="703"/>
      <c r="CR32" s="661">
        <v>394</v>
      </c>
      <c r="CS32" s="664"/>
      <c r="CT32" s="664"/>
      <c r="CU32" s="664"/>
      <c r="CV32" s="664"/>
      <c r="CW32" s="664"/>
      <c r="CX32" s="664"/>
      <c r="CY32" s="665"/>
      <c r="CZ32" s="666">
        <v>0</v>
      </c>
      <c r="DA32" s="695"/>
      <c r="DB32" s="695"/>
      <c r="DC32" s="696"/>
      <c r="DD32" s="669">
        <v>394</v>
      </c>
      <c r="DE32" s="664"/>
      <c r="DF32" s="664"/>
      <c r="DG32" s="664"/>
      <c r="DH32" s="664"/>
      <c r="DI32" s="664"/>
      <c r="DJ32" s="664"/>
      <c r="DK32" s="665"/>
      <c r="DL32" s="669">
        <v>394</v>
      </c>
      <c r="DM32" s="664"/>
      <c r="DN32" s="664"/>
      <c r="DO32" s="664"/>
      <c r="DP32" s="664"/>
      <c r="DQ32" s="664"/>
      <c r="DR32" s="664"/>
      <c r="DS32" s="664"/>
      <c r="DT32" s="664"/>
      <c r="DU32" s="664"/>
      <c r="DV32" s="665"/>
      <c r="DW32" s="666">
        <v>0</v>
      </c>
      <c r="DX32" s="695"/>
      <c r="DY32" s="695"/>
      <c r="DZ32" s="695"/>
      <c r="EA32" s="695"/>
      <c r="EB32" s="695"/>
      <c r="EC32" s="697"/>
    </row>
    <row r="33" spans="2:133" ht="11.25" customHeight="1" x14ac:dyDescent="0.15">
      <c r="B33" s="658" t="s">
        <v>319</v>
      </c>
      <c r="C33" s="659"/>
      <c r="D33" s="659"/>
      <c r="E33" s="659"/>
      <c r="F33" s="659"/>
      <c r="G33" s="659"/>
      <c r="H33" s="659"/>
      <c r="I33" s="659"/>
      <c r="J33" s="659"/>
      <c r="K33" s="659"/>
      <c r="L33" s="659"/>
      <c r="M33" s="659"/>
      <c r="N33" s="659"/>
      <c r="O33" s="659"/>
      <c r="P33" s="659"/>
      <c r="Q33" s="660"/>
      <c r="R33" s="661">
        <v>111178</v>
      </c>
      <c r="S33" s="664"/>
      <c r="T33" s="664"/>
      <c r="U33" s="664"/>
      <c r="V33" s="664"/>
      <c r="W33" s="664"/>
      <c r="X33" s="664"/>
      <c r="Y33" s="665"/>
      <c r="Z33" s="723">
        <v>1.5</v>
      </c>
      <c r="AA33" s="723"/>
      <c r="AB33" s="723"/>
      <c r="AC33" s="723"/>
      <c r="AD33" s="724" t="s">
        <v>137</v>
      </c>
      <c r="AE33" s="724"/>
      <c r="AF33" s="724"/>
      <c r="AG33" s="724"/>
      <c r="AH33" s="724"/>
      <c r="AI33" s="724"/>
      <c r="AJ33" s="724"/>
      <c r="AK33" s="724"/>
      <c r="AL33" s="666" t="s">
        <v>137</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320</v>
      </c>
      <c r="CE33" s="702"/>
      <c r="CF33" s="702"/>
      <c r="CG33" s="702"/>
      <c r="CH33" s="702"/>
      <c r="CI33" s="702"/>
      <c r="CJ33" s="702"/>
      <c r="CK33" s="702"/>
      <c r="CL33" s="702"/>
      <c r="CM33" s="702"/>
      <c r="CN33" s="702"/>
      <c r="CO33" s="702"/>
      <c r="CP33" s="702"/>
      <c r="CQ33" s="703"/>
      <c r="CR33" s="661">
        <v>2449268</v>
      </c>
      <c r="CS33" s="662"/>
      <c r="CT33" s="662"/>
      <c r="CU33" s="662"/>
      <c r="CV33" s="662"/>
      <c r="CW33" s="662"/>
      <c r="CX33" s="662"/>
      <c r="CY33" s="663"/>
      <c r="CZ33" s="666">
        <v>35.799999999999997</v>
      </c>
      <c r="DA33" s="695"/>
      <c r="DB33" s="695"/>
      <c r="DC33" s="696"/>
      <c r="DD33" s="669">
        <v>1791716</v>
      </c>
      <c r="DE33" s="662"/>
      <c r="DF33" s="662"/>
      <c r="DG33" s="662"/>
      <c r="DH33" s="662"/>
      <c r="DI33" s="662"/>
      <c r="DJ33" s="662"/>
      <c r="DK33" s="663"/>
      <c r="DL33" s="669">
        <v>1384999</v>
      </c>
      <c r="DM33" s="662"/>
      <c r="DN33" s="662"/>
      <c r="DO33" s="662"/>
      <c r="DP33" s="662"/>
      <c r="DQ33" s="662"/>
      <c r="DR33" s="662"/>
      <c r="DS33" s="662"/>
      <c r="DT33" s="662"/>
      <c r="DU33" s="662"/>
      <c r="DV33" s="663"/>
      <c r="DW33" s="666">
        <v>36.5</v>
      </c>
      <c r="DX33" s="695"/>
      <c r="DY33" s="695"/>
      <c r="DZ33" s="695"/>
      <c r="EA33" s="695"/>
      <c r="EB33" s="695"/>
      <c r="EC33" s="697"/>
    </row>
    <row r="34" spans="2:133" ht="11.25" customHeight="1" x14ac:dyDescent="0.15">
      <c r="B34" s="658" t="s">
        <v>321</v>
      </c>
      <c r="C34" s="659"/>
      <c r="D34" s="659"/>
      <c r="E34" s="659"/>
      <c r="F34" s="659"/>
      <c r="G34" s="659"/>
      <c r="H34" s="659"/>
      <c r="I34" s="659"/>
      <c r="J34" s="659"/>
      <c r="K34" s="659"/>
      <c r="L34" s="659"/>
      <c r="M34" s="659"/>
      <c r="N34" s="659"/>
      <c r="O34" s="659"/>
      <c r="P34" s="659"/>
      <c r="Q34" s="660"/>
      <c r="R34" s="661">
        <v>125302</v>
      </c>
      <c r="S34" s="664"/>
      <c r="T34" s="664"/>
      <c r="U34" s="664"/>
      <c r="V34" s="664"/>
      <c r="W34" s="664"/>
      <c r="X34" s="664"/>
      <c r="Y34" s="665"/>
      <c r="Z34" s="723">
        <v>1.7</v>
      </c>
      <c r="AA34" s="723"/>
      <c r="AB34" s="723"/>
      <c r="AC34" s="723"/>
      <c r="AD34" s="724">
        <v>28</v>
      </c>
      <c r="AE34" s="724"/>
      <c r="AF34" s="724"/>
      <c r="AG34" s="724"/>
      <c r="AH34" s="724"/>
      <c r="AI34" s="724"/>
      <c r="AJ34" s="724"/>
      <c r="AK34" s="724"/>
      <c r="AL34" s="666">
        <v>0</v>
      </c>
      <c r="AM34" s="667"/>
      <c r="AN34" s="667"/>
      <c r="AO34" s="725"/>
      <c r="AP34" s="234"/>
      <c r="AQ34" s="735" t="s">
        <v>322</v>
      </c>
      <c r="AR34" s="736"/>
      <c r="AS34" s="736"/>
      <c r="AT34" s="736"/>
      <c r="AU34" s="736"/>
      <c r="AV34" s="736"/>
      <c r="AW34" s="736"/>
      <c r="AX34" s="736"/>
      <c r="AY34" s="736"/>
      <c r="AZ34" s="736"/>
      <c r="BA34" s="736"/>
      <c r="BB34" s="736"/>
      <c r="BC34" s="736"/>
      <c r="BD34" s="736"/>
      <c r="BE34" s="736"/>
      <c r="BF34" s="737"/>
      <c r="BG34" s="735" t="s">
        <v>323</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324</v>
      </c>
      <c r="CE34" s="702"/>
      <c r="CF34" s="702"/>
      <c r="CG34" s="702"/>
      <c r="CH34" s="702"/>
      <c r="CI34" s="702"/>
      <c r="CJ34" s="702"/>
      <c r="CK34" s="702"/>
      <c r="CL34" s="702"/>
      <c r="CM34" s="702"/>
      <c r="CN34" s="702"/>
      <c r="CO34" s="702"/>
      <c r="CP34" s="702"/>
      <c r="CQ34" s="703"/>
      <c r="CR34" s="661">
        <v>1048574</v>
      </c>
      <c r="CS34" s="664"/>
      <c r="CT34" s="664"/>
      <c r="CU34" s="664"/>
      <c r="CV34" s="664"/>
      <c r="CW34" s="664"/>
      <c r="CX34" s="664"/>
      <c r="CY34" s="665"/>
      <c r="CZ34" s="666">
        <v>15.3</v>
      </c>
      <c r="DA34" s="695"/>
      <c r="DB34" s="695"/>
      <c r="DC34" s="696"/>
      <c r="DD34" s="669">
        <v>654820</v>
      </c>
      <c r="DE34" s="664"/>
      <c r="DF34" s="664"/>
      <c r="DG34" s="664"/>
      <c r="DH34" s="664"/>
      <c r="DI34" s="664"/>
      <c r="DJ34" s="664"/>
      <c r="DK34" s="665"/>
      <c r="DL34" s="669">
        <v>581409</v>
      </c>
      <c r="DM34" s="664"/>
      <c r="DN34" s="664"/>
      <c r="DO34" s="664"/>
      <c r="DP34" s="664"/>
      <c r="DQ34" s="664"/>
      <c r="DR34" s="664"/>
      <c r="DS34" s="664"/>
      <c r="DT34" s="664"/>
      <c r="DU34" s="664"/>
      <c r="DV34" s="665"/>
      <c r="DW34" s="666">
        <v>15.3</v>
      </c>
      <c r="DX34" s="695"/>
      <c r="DY34" s="695"/>
      <c r="DZ34" s="695"/>
      <c r="EA34" s="695"/>
      <c r="EB34" s="695"/>
      <c r="EC34" s="697"/>
    </row>
    <row r="35" spans="2:133" ht="11.25" customHeight="1" x14ac:dyDescent="0.15">
      <c r="B35" s="658" t="s">
        <v>325</v>
      </c>
      <c r="C35" s="659"/>
      <c r="D35" s="659"/>
      <c r="E35" s="659"/>
      <c r="F35" s="659"/>
      <c r="G35" s="659"/>
      <c r="H35" s="659"/>
      <c r="I35" s="659"/>
      <c r="J35" s="659"/>
      <c r="K35" s="659"/>
      <c r="L35" s="659"/>
      <c r="M35" s="659"/>
      <c r="N35" s="659"/>
      <c r="O35" s="659"/>
      <c r="P35" s="659"/>
      <c r="Q35" s="660"/>
      <c r="R35" s="661">
        <v>793478</v>
      </c>
      <c r="S35" s="664"/>
      <c r="T35" s="664"/>
      <c r="U35" s="664"/>
      <c r="V35" s="664"/>
      <c r="W35" s="664"/>
      <c r="X35" s="664"/>
      <c r="Y35" s="665"/>
      <c r="Z35" s="723">
        <v>10.6</v>
      </c>
      <c r="AA35" s="723"/>
      <c r="AB35" s="723"/>
      <c r="AC35" s="723"/>
      <c r="AD35" s="724" t="s">
        <v>137</v>
      </c>
      <c r="AE35" s="724"/>
      <c r="AF35" s="724"/>
      <c r="AG35" s="724"/>
      <c r="AH35" s="724"/>
      <c r="AI35" s="724"/>
      <c r="AJ35" s="724"/>
      <c r="AK35" s="724"/>
      <c r="AL35" s="666" t="s">
        <v>137</v>
      </c>
      <c r="AM35" s="667"/>
      <c r="AN35" s="667"/>
      <c r="AO35" s="725"/>
      <c r="AP35" s="234"/>
      <c r="AQ35" s="729" t="s">
        <v>326</v>
      </c>
      <c r="AR35" s="730"/>
      <c r="AS35" s="730"/>
      <c r="AT35" s="730"/>
      <c r="AU35" s="730"/>
      <c r="AV35" s="730"/>
      <c r="AW35" s="730"/>
      <c r="AX35" s="730"/>
      <c r="AY35" s="731"/>
      <c r="AZ35" s="726">
        <v>873479</v>
      </c>
      <c r="BA35" s="727"/>
      <c r="BB35" s="727"/>
      <c r="BC35" s="727"/>
      <c r="BD35" s="727"/>
      <c r="BE35" s="727"/>
      <c r="BF35" s="728"/>
      <c r="BG35" s="732" t="s">
        <v>327</v>
      </c>
      <c r="BH35" s="733"/>
      <c r="BI35" s="733"/>
      <c r="BJ35" s="733"/>
      <c r="BK35" s="733"/>
      <c r="BL35" s="733"/>
      <c r="BM35" s="733"/>
      <c r="BN35" s="733"/>
      <c r="BO35" s="733"/>
      <c r="BP35" s="733"/>
      <c r="BQ35" s="733"/>
      <c r="BR35" s="733"/>
      <c r="BS35" s="733"/>
      <c r="BT35" s="733"/>
      <c r="BU35" s="734"/>
      <c r="BV35" s="726">
        <v>14534</v>
      </c>
      <c r="BW35" s="727"/>
      <c r="BX35" s="727"/>
      <c r="BY35" s="727"/>
      <c r="BZ35" s="727"/>
      <c r="CA35" s="727"/>
      <c r="CB35" s="728"/>
      <c r="CD35" s="705" t="s">
        <v>328</v>
      </c>
      <c r="CE35" s="702"/>
      <c r="CF35" s="702"/>
      <c r="CG35" s="702"/>
      <c r="CH35" s="702"/>
      <c r="CI35" s="702"/>
      <c r="CJ35" s="702"/>
      <c r="CK35" s="702"/>
      <c r="CL35" s="702"/>
      <c r="CM35" s="702"/>
      <c r="CN35" s="702"/>
      <c r="CO35" s="702"/>
      <c r="CP35" s="702"/>
      <c r="CQ35" s="703"/>
      <c r="CR35" s="661">
        <v>3335</v>
      </c>
      <c r="CS35" s="662"/>
      <c r="CT35" s="662"/>
      <c r="CU35" s="662"/>
      <c r="CV35" s="662"/>
      <c r="CW35" s="662"/>
      <c r="CX35" s="662"/>
      <c r="CY35" s="663"/>
      <c r="CZ35" s="666">
        <v>0</v>
      </c>
      <c r="DA35" s="695"/>
      <c r="DB35" s="695"/>
      <c r="DC35" s="696"/>
      <c r="DD35" s="669">
        <v>3335</v>
      </c>
      <c r="DE35" s="662"/>
      <c r="DF35" s="662"/>
      <c r="DG35" s="662"/>
      <c r="DH35" s="662"/>
      <c r="DI35" s="662"/>
      <c r="DJ35" s="662"/>
      <c r="DK35" s="663"/>
      <c r="DL35" s="669">
        <v>3335</v>
      </c>
      <c r="DM35" s="662"/>
      <c r="DN35" s="662"/>
      <c r="DO35" s="662"/>
      <c r="DP35" s="662"/>
      <c r="DQ35" s="662"/>
      <c r="DR35" s="662"/>
      <c r="DS35" s="662"/>
      <c r="DT35" s="662"/>
      <c r="DU35" s="662"/>
      <c r="DV35" s="663"/>
      <c r="DW35" s="666">
        <v>0.1</v>
      </c>
      <c r="DX35" s="695"/>
      <c r="DY35" s="695"/>
      <c r="DZ35" s="695"/>
      <c r="EA35" s="695"/>
      <c r="EB35" s="695"/>
      <c r="EC35" s="697"/>
    </row>
    <row r="36" spans="2:133" ht="11.25" customHeight="1" x14ac:dyDescent="0.15">
      <c r="B36" s="658" t="s">
        <v>329</v>
      </c>
      <c r="C36" s="659"/>
      <c r="D36" s="659"/>
      <c r="E36" s="659"/>
      <c r="F36" s="659"/>
      <c r="G36" s="659"/>
      <c r="H36" s="659"/>
      <c r="I36" s="659"/>
      <c r="J36" s="659"/>
      <c r="K36" s="659"/>
      <c r="L36" s="659"/>
      <c r="M36" s="659"/>
      <c r="N36" s="659"/>
      <c r="O36" s="659"/>
      <c r="P36" s="659"/>
      <c r="Q36" s="660"/>
      <c r="R36" s="661" t="s">
        <v>137</v>
      </c>
      <c r="S36" s="664"/>
      <c r="T36" s="664"/>
      <c r="U36" s="664"/>
      <c r="V36" s="664"/>
      <c r="W36" s="664"/>
      <c r="X36" s="664"/>
      <c r="Y36" s="665"/>
      <c r="Z36" s="723" t="s">
        <v>137</v>
      </c>
      <c r="AA36" s="723"/>
      <c r="AB36" s="723"/>
      <c r="AC36" s="723"/>
      <c r="AD36" s="724" t="s">
        <v>137</v>
      </c>
      <c r="AE36" s="724"/>
      <c r="AF36" s="724"/>
      <c r="AG36" s="724"/>
      <c r="AH36" s="724"/>
      <c r="AI36" s="724"/>
      <c r="AJ36" s="724"/>
      <c r="AK36" s="724"/>
      <c r="AL36" s="666" t="s">
        <v>137</v>
      </c>
      <c r="AM36" s="667"/>
      <c r="AN36" s="667"/>
      <c r="AO36" s="725"/>
      <c r="AQ36" s="698" t="s">
        <v>330</v>
      </c>
      <c r="AR36" s="699"/>
      <c r="AS36" s="699"/>
      <c r="AT36" s="699"/>
      <c r="AU36" s="699"/>
      <c r="AV36" s="699"/>
      <c r="AW36" s="699"/>
      <c r="AX36" s="699"/>
      <c r="AY36" s="700"/>
      <c r="AZ36" s="661">
        <v>308883</v>
      </c>
      <c r="BA36" s="664"/>
      <c r="BB36" s="664"/>
      <c r="BC36" s="664"/>
      <c r="BD36" s="662"/>
      <c r="BE36" s="662"/>
      <c r="BF36" s="701"/>
      <c r="BG36" s="705" t="s">
        <v>331</v>
      </c>
      <c r="BH36" s="702"/>
      <c r="BI36" s="702"/>
      <c r="BJ36" s="702"/>
      <c r="BK36" s="702"/>
      <c r="BL36" s="702"/>
      <c r="BM36" s="702"/>
      <c r="BN36" s="702"/>
      <c r="BO36" s="702"/>
      <c r="BP36" s="702"/>
      <c r="BQ36" s="702"/>
      <c r="BR36" s="702"/>
      <c r="BS36" s="702"/>
      <c r="BT36" s="702"/>
      <c r="BU36" s="703"/>
      <c r="BV36" s="661">
        <v>-3372</v>
      </c>
      <c r="BW36" s="664"/>
      <c r="BX36" s="664"/>
      <c r="BY36" s="664"/>
      <c r="BZ36" s="664"/>
      <c r="CA36" s="664"/>
      <c r="CB36" s="704"/>
      <c r="CD36" s="705" t="s">
        <v>332</v>
      </c>
      <c r="CE36" s="702"/>
      <c r="CF36" s="702"/>
      <c r="CG36" s="702"/>
      <c r="CH36" s="702"/>
      <c r="CI36" s="702"/>
      <c r="CJ36" s="702"/>
      <c r="CK36" s="702"/>
      <c r="CL36" s="702"/>
      <c r="CM36" s="702"/>
      <c r="CN36" s="702"/>
      <c r="CO36" s="702"/>
      <c r="CP36" s="702"/>
      <c r="CQ36" s="703"/>
      <c r="CR36" s="661">
        <v>509224</v>
      </c>
      <c r="CS36" s="664"/>
      <c r="CT36" s="664"/>
      <c r="CU36" s="664"/>
      <c r="CV36" s="664"/>
      <c r="CW36" s="664"/>
      <c r="CX36" s="664"/>
      <c r="CY36" s="665"/>
      <c r="CZ36" s="666">
        <v>7.4</v>
      </c>
      <c r="DA36" s="695"/>
      <c r="DB36" s="695"/>
      <c r="DC36" s="696"/>
      <c r="DD36" s="669">
        <v>338550</v>
      </c>
      <c r="DE36" s="664"/>
      <c r="DF36" s="664"/>
      <c r="DG36" s="664"/>
      <c r="DH36" s="664"/>
      <c r="DI36" s="664"/>
      <c r="DJ36" s="664"/>
      <c r="DK36" s="665"/>
      <c r="DL36" s="669">
        <v>309635</v>
      </c>
      <c r="DM36" s="664"/>
      <c r="DN36" s="664"/>
      <c r="DO36" s="664"/>
      <c r="DP36" s="664"/>
      <c r="DQ36" s="664"/>
      <c r="DR36" s="664"/>
      <c r="DS36" s="664"/>
      <c r="DT36" s="664"/>
      <c r="DU36" s="664"/>
      <c r="DV36" s="665"/>
      <c r="DW36" s="666">
        <v>8.1999999999999993</v>
      </c>
      <c r="DX36" s="695"/>
      <c r="DY36" s="695"/>
      <c r="DZ36" s="695"/>
      <c r="EA36" s="695"/>
      <c r="EB36" s="695"/>
      <c r="EC36" s="697"/>
    </row>
    <row r="37" spans="2:133" ht="11.25" customHeight="1" x14ac:dyDescent="0.15">
      <c r="B37" s="658" t="s">
        <v>333</v>
      </c>
      <c r="C37" s="659"/>
      <c r="D37" s="659"/>
      <c r="E37" s="659"/>
      <c r="F37" s="659"/>
      <c r="G37" s="659"/>
      <c r="H37" s="659"/>
      <c r="I37" s="659"/>
      <c r="J37" s="659"/>
      <c r="K37" s="659"/>
      <c r="L37" s="659"/>
      <c r="M37" s="659"/>
      <c r="N37" s="659"/>
      <c r="O37" s="659"/>
      <c r="P37" s="659"/>
      <c r="Q37" s="660"/>
      <c r="R37" s="661">
        <v>143078</v>
      </c>
      <c r="S37" s="664"/>
      <c r="T37" s="664"/>
      <c r="U37" s="664"/>
      <c r="V37" s="664"/>
      <c r="W37" s="664"/>
      <c r="X37" s="664"/>
      <c r="Y37" s="665"/>
      <c r="Z37" s="723">
        <v>1.9</v>
      </c>
      <c r="AA37" s="723"/>
      <c r="AB37" s="723"/>
      <c r="AC37" s="723"/>
      <c r="AD37" s="724" t="s">
        <v>137</v>
      </c>
      <c r="AE37" s="724"/>
      <c r="AF37" s="724"/>
      <c r="AG37" s="724"/>
      <c r="AH37" s="724"/>
      <c r="AI37" s="724"/>
      <c r="AJ37" s="724"/>
      <c r="AK37" s="724"/>
      <c r="AL37" s="666" t="s">
        <v>137</v>
      </c>
      <c r="AM37" s="667"/>
      <c r="AN37" s="667"/>
      <c r="AO37" s="725"/>
      <c r="AQ37" s="698" t="s">
        <v>334</v>
      </c>
      <c r="AR37" s="699"/>
      <c r="AS37" s="699"/>
      <c r="AT37" s="699"/>
      <c r="AU37" s="699"/>
      <c r="AV37" s="699"/>
      <c r="AW37" s="699"/>
      <c r="AX37" s="699"/>
      <c r="AY37" s="700"/>
      <c r="AZ37" s="661">
        <v>151143</v>
      </c>
      <c r="BA37" s="664"/>
      <c r="BB37" s="664"/>
      <c r="BC37" s="664"/>
      <c r="BD37" s="662"/>
      <c r="BE37" s="662"/>
      <c r="BF37" s="701"/>
      <c r="BG37" s="705" t="s">
        <v>335</v>
      </c>
      <c r="BH37" s="702"/>
      <c r="BI37" s="702"/>
      <c r="BJ37" s="702"/>
      <c r="BK37" s="702"/>
      <c r="BL37" s="702"/>
      <c r="BM37" s="702"/>
      <c r="BN37" s="702"/>
      <c r="BO37" s="702"/>
      <c r="BP37" s="702"/>
      <c r="BQ37" s="702"/>
      <c r="BR37" s="702"/>
      <c r="BS37" s="702"/>
      <c r="BT37" s="702"/>
      <c r="BU37" s="703"/>
      <c r="BV37" s="661">
        <v>1520</v>
      </c>
      <c r="BW37" s="664"/>
      <c r="BX37" s="664"/>
      <c r="BY37" s="664"/>
      <c r="BZ37" s="664"/>
      <c r="CA37" s="664"/>
      <c r="CB37" s="704"/>
      <c r="CD37" s="705" t="s">
        <v>336</v>
      </c>
      <c r="CE37" s="702"/>
      <c r="CF37" s="702"/>
      <c r="CG37" s="702"/>
      <c r="CH37" s="702"/>
      <c r="CI37" s="702"/>
      <c r="CJ37" s="702"/>
      <c r="CK37" s="702"/>
      <c r="CL37" s="702"/>
      <c r="CM37" s="702"/>
      <c r="CN37" s="702"/>
      <c r="CO37" s="702"/>
      <c r="CP37" s="702"/>
      <c r="CQ37" s="703"/>
      <c r="CR37" s="661">
        <v>151554</v>
      </c>
      <c r="CS37" s="662"/>
      <c r="CT37" s="662"/>
      <c r="CU37" s="662"/>
      <c r="CV37" s="662"/>
      <c r="CW37" s="662"/>
      <c r="CX37" s="662"/>
      <c r="CY37" s="663"/>
      <c r="CZ37" s="666">
        <v>2.2000000000000002</v>
      </c>
      <c r="DA37" s="695"/>
      <c r="DB37" s="695"/>
      <c r="DC37" s="696"/>
      <c r="DD37" s="669">
        <v>147554</v>
      </c>
      <c r="DE37" s="662"/>
      <c r="DF37" s="662"/>
      <c r="DG37" s="662"/>
      <c r="DH37" s="662"/>
      <c r="DI37" s="662"/>
      <c r="DJ37" s="662"/>
      <c r="DK37" s="663"/>
      <c r="DL37" s="669">
        <v>144853</v>
      </c>
      <c r="DM37" s="662"/>
      <c r="DN37" s="662"/>
      <c r="DO37" s="662"/>
      <c r="DP37" s="662"/>
      <c r="DQ37" s="662"/>
      <c r="DR37" s="662"/>
      <c r="DS37" s="662"/>
      <c r="DT37" s="662"/>
      <c r="DU37" s="662"/>
      <c r="DV37" s="663"/>
      <c r="DW37" s="666">
        <v>3.8</v>
      </c>
      <c r="DX37" s="695"/>
      <c r="DY37" s="695"/>
      <c r="DZ37" s="695"/>
      <c r="EA37" s="695"/>
      <c r="EB37" s="695"/>
      <c r="EC37" s="697"/>
    </row>
    <row r="38" spans="2:133" ht="11.25" customHeight="1" x14ac:dyDescent="0.15">
      <c r="B38" s="673" t="s">
        <v>337</v>
      </c>
      <c r="C38" s="674"/>
      <c r="D38" s="674"/>
      <c r="E38" s="674"/>
      <c r="F38" s="674"/>
      <c r="G38" s="674"/>
      <c r="H38" s="674"/>
      <c r="I38" s="674"/>
      <c r="J38" s="674"/>
      <c r="K38" s="674"/>
      <c r="L38" s="674"/>
      <c r="M38" s="674"/>
      <c r="N38" s="674"/>
      <c r="O38" s="674"/>
      <c r="P38" s="674"/>
      <c r="Q38" s="675"/>
      <c r="R38" s="676">
        <v>7470082</v>
      </c>
      <c r="S38" s="713"/>
      <c r="T38" s="713"/>
      <c r="U38" s="713"/>
      <c r="V38" s="713"/>
      <c r="W38" s="713"/>
      <c r="X38" s="713"/>
      <c r="Y38" s="718"/>
      <c r="Z38" s="719">
        <v>100</v>
      </c>
      <c r="AA38" s="719"/>
      <c r="AB38" s="719"/>
      <c r="AC38" s="719"/>
      <c r="AD38" s="720">
        <v>3646558</v>
      </c>
      <c r="AE38" s="720"/>
      <c r="AF38" s="720"/>
      <c r="AG38" s="720"/>
      <c r="AH38" s="720"/>
      <c r="AI38" s="720"/>
      <c r="AJ38" s="720"/>
      <c r="AK38" s="720"/>
      <c r="AL38" s="679">
        <v>100</v>
      </c>
      <c r="AM38" s="721"/>
      <c r="AN38" s="721"/>
      <c r="AO38" s="722"/>
      <c r="AQ38" s="698" t="s">
        <v>338</v>
      </c>
      <c r="AR38" s="699"/>
      <c r="AS38" s="699"/>
      <c r="AT38" s="699"/>
      <c r="AU38" s="699"/>
      <c r="AV38" s="699"/>
      <c r="AW38" s="699"/>
      <c r="AX38" s="699"/>
      <c r="AY38" s="700"/>
      <c r="AZ38" s="661">
        <v>2959</v>
      </c>
      <c r="BA38" s="664"/>
      <c r="BB38" s="664"/>
      <c r="BC38" s="664"/>
      <c r="BD38" s="662"/>
      <c r="BE38" s="662"/>
      <c r="BF38" s="701"/>
      <c r="BG38" s="705" t="s">
        <v>339</v>
      </c>
      <c r="BH38" s="702"/>
      <c r="BI38" s="702"/>
      <c r="BJ38" s="702"/>
      <c r="BK38" s="702"/>
      <c r="BL38" s="702"/>
      <c r="BM38" s="702"/>
      <c r="BN38" s="702"/>
      <c r="BO38" s="702"/>
      <c r="BP38" s="702"/>
      <c r="BQ38" s="702"/>
      <c r="BR38" s="702"/>
      <c r="BS38" s="702"/>
      <c r="BT38" s="702"/>
      <c r="BU38" s="703"/>
      <c r="BV38" s="661">
        <v>2325</v>
      </c>
      <c r="BW38" s="664"/>
      <c r="BX38" s="664"/>
      <c r="BY38" s="664"/>
      <c r="BZ38" s="664"/>
      <c r="CA38" s="664"/>
      <c r="CB38" s="704"/>
      <c r="CD38" s="705" t="s">
        <v>340</v>
      </c>
      <c r="CE38" s="702"/>
      <c r="CF38" s="702"/>
      <c r="CG38" s="702"/>
      <c r="CH38" s="702"/>
      <c r="CI38" s="702"/>
      <c r="CJ38" s="702"/>
      <c r="CK38" s="702"/>
      <c r="CL38" s="702"/>
      <c r="CM38" s="702"/>
      <c r="CN38" s="702"/>
      <c r="CO38" s="702"/>
      <c r="CP38" s="702"/>
      <c r="CQ38" s="703"/>
      <c r="CR38" s="661">
        <v>873479</v>
      </c>
      <c r="CS38" s="664"/>
      <c r="CT38" s="664"/>
      <c r="CU38" s="664"/>
      <c r="CV38" s="664"/>
      <c r="CW38" s="664"/>
      <c r="CX38" s="664"/>
      <c r="CY38" s="665"/>
      <c r="CZ38" s="666">
        <v>12.8</v>
      </c>
      <c r="DA38" s="695"/>
      <c r="DB38" s="695"/>
      <c r="DC38" s="696"/>
      <c r="DD38" s="669">
        <v>793883</v>
      </c>
      <c r="DE38" s="664"/>
      <c r="DF38" s="664"/>
      <c r="DG38" s="664"/>
      <c r="DH38" s="664"/>
      <c r="DI38" s="664"/>
      <c r="DJ38" s="664"/>
      <c r="DK38" s="665"/>
      <c r="DL38" s="669">
        <v>489492</v>
      </c>
      <c r="DM38" s="664"/>
      <c r="DN38" s="664"/>
      <c r="DO38" s="664"/>
      <c r="DP38" s="664"/>
      <c r="DQ38" s="664"/>
      <c r="DR38" s="664"/>
      <c r="DS38" s="664"/>
      <c r="DT38" s="664"/>
      <c r="DU38" s="664"/>
      <c r="DV38" s="665"/>
      <c r="DW38" s="666">
        <v>12.9</v>
      </c>
      <c r="DX38" s="695"/>
      <c r="DY38" s="695"/>
      <c r="DZ38" s="695"/>
      <c r="EA38" s="695"/>
      <c r="EB38" s="695"/>
      <c r="EC38" s="697"/>
    </row>
    <row r="39" spans="2:133" ht="11.25" customHeight="1" x14ac:dyDescent="0.15">
      <c r="AQ39" s="698" t="s">
        <v>341</v>
      </c>
      <c r="AR39" s="699"/>
      <c r="AS39" s="699"/>
      <c r="AT39" s="699"/>
      <c r="AU39" s="699"/>
      <c r="AV39" s="699"/>
      <c r="AW39" s="699"/>
      <c r="AX39" s="699"/>
      <c r="AY39" s="700"/>
      <c r="AZ39" s="661" t="s">
        <v>342</v>
      </c>
      <c r="BA39" s="664"/>
      <c r="BB39" s="664"/>
      <c r="BC39" s="664"/>
      <c r="BD39" s="662"/>
      <c r="BE39" s="662"/>
      <c r="BF39" s="701"/>
      <c r="BG39" s="706" t="s">
        <v>343</v>
      </c>
      <c r="BH39" s="707"/>
      <c r="BI39" s="707"/>
      <c r="BJ39" s="707"/>
      <c r="BK39" s="707"/>
      <c r="BL39" s="235"/>
      <c r="BM39" s="702" t="s">
        <v>344</v>
      </c>
      <c r="BN39" s="702"/>
      <c r="BO39" s="702"/>
      <c r="BP39" s="702"/>
      <c r="BQ39" s="702"/>
      <c r="BR39" s="702"/>
      <c r="BS39" s="702"/>
      <c r="BT39" s="702"/>
      <c r="BU39" s="703"/>
      <c r="BV39" s="661">
        <v>81</v>
      </c>
      <c r="BW39" s="664"/>
      <c r="BX39" s="664"/>
      <c r="BY39" s="664"/>
      <c r="BZ39" s="664"/>
      <c r="CA39" s="664"/>
      <c r="CB39" s="704"/>
      <c r="CD39" s="705" t="s">
        <v>345</v>
      </c>
      <c r="CE39" s="702"/>
      <c r="CF39" s="702"/>
      <c r="CG39" s="702"/>
      <c r="CH39" s="702"/>
      <c r="CI39" s="702"/>
      <c r="CJ39" s="702"/>
      <c r="CK39" s="702"/>
      <c r="CL39" s="702"/>
      <c r="CM39" s="702"/>
      <c r="CN39" s="702"/>
      <c r="CO39" s="702"/>
      <c r="CP39" s="702"/>
      <c r="CQ39" s="703"/>
      <c r="CR39" s="661">
        <v>13456</v>
      </c>
      <c r="CS39" s="662"/>
      <c r="CT39" s="662"/>
      <c r="CU39" s="662"/>
      <c r="CV39" s="662"/>
      <c r="CW39" s="662"/>
      <c r="CX39" s="662"/>
      <c r="CY39" s="663"/>
      <c r="CZ39" s="666">
        <v>0.2</v>
      </c>
      <c r="DA39" s="695"/>
      <c r="DB39" s="695"/>
      <c r="DC39" s="696"/>
      <c r="DD39" s="669" t="s">
        <v>342</v>
      </c>
      <c r="DE39" s="662"/>
      <c r="DF39" s="662"/>
      <c r="DG39" s="662"/>
      <c r="DH39" s="662"/>
      <c r="DI39" s="662"/>
      <c r="DJ39" s="662"/>
      <c r="DK39" s="663"/>
      <c r="DL39" s="669" t="s">
        <v>342</v>
      </c>
      <c r="DM39" s="662"/>
      <c r="DN39" s="662"/>
      <c r="DO39" s="662"/>
      <c r="DP39" s="662"/>
      <c r="DQ39" s="662"/>
      <c r="DR39" s="662"/>
      <c r="DS39" s="662"/>
      <c r="DT39" s="662"/>
      <c r="DU39" s="662"/>
      <c r="DV39" s="663"/>
      <c r="DW39" s="666" t="s">
        <v>342</v>
      </c>
      <c r="DX39" s="695"/>
      <c r="DY39" s="695"/>
      <c r="DZ39" s="695"/>
      <c r="EA39" s="695"/>
      <c r="EB39" s="695"/>
      <c r="EC39" s="697"/>
    </row>
    <row r="40" spans="2:133" ht="11.25" customHeight="1" x14ac:dyDescent="0.15">
      <c r="AQ40" s="698" t="s">
        <v>346</v>
      </c>
      <c r="AR40" s="699"/>
      <c r="AS40" s="699"/>
      <c r="AT40" s="699"/>
      <c r="AU40" s="699"/>
      <c r="AV40" s="699"/>
      <c r="AW40" s="699"/>
      <c r="AX40" s="699"/>
      <c r="AY40" s="700"/>
      <c r="AZ40" s="661">
        <v>129210</v>
      </c>
      <c r="BA40" s="664"/>
      <c r="BB40" s="664"/>
      <c r="BC40" s="664"/>
      <c r="BD40" s="662"/>
      <c r="BE40" s="662"/>
      <c r="BF40" s="701"/>
      <c r="BG40" s="706"/>
      <c r="BH40" s="707"/>
      <c r="BI40" s="707"/>
      <c r="BJ40" s="707"/>
      <c r="BK40" s="707"/>
      <c r="BL40" s="235"/>
      <c r="BM40" s="702" t="s">
        <v>347</v>
      </c>
      <c r="BN40" s="702"/>
      <c r="BO40" s="702"/>
      <c r="BP40" s="702"/>
      <c r="BQ40" s="702"/>
      <c r="BR40" s="702"/>
      <c r="BS40" s="702"/>
      <c r="BT40" s="702"/>
      <c r="BU40" s="703"/>
      <c r="BV40" s="661" t="s">
        <v>137</v>
      </c>
      <c r="BW40" s="664"/>
      <c r="BX40" s="664"/>
      <c r="BY40" s="664"/>
      <c r="BZ40" s="664"/>
      <c r="CA40" s="664"/>
      <c r="CB40" s="704"/>
      <c r="CD40" s="705" t="s">
        <v>348</v>
      </c>
      <c r="CE40" s="702"/>
      <c r="CF40" s="702"/>
      <c r="CG40" s="702"/>
      <c r="CH40" s="702"/>
      <c r="CI40" s="702"/>
      <c r="CJ40" s="702"/>
      <c r="CK40" s="702"/>
      <c r="CL40" s="702"/>
      <c r="CM40" s="702"/>
      <c r="CN40" s="702"/>
      <c r="CO40" s="702"/>
      <c r="CP40" s="702"/>
      <c r="CQ40" s="703"/>
      <c r="CR40" s="661">
        <v>1200</v>
      </c>
      <c r="CS40" s="664"/>
      <c r="CT40" s="664"/>
      <c r="CU40" s="664"/>
      <c r="CV40" s="664"/>
      <c r="CW40" s="664"/>
      <c r="CX40" s="664"/>
      <c r="CY40" s="665"/>
      <c r="CZ40" s="666">
        <v>0</v>
      </c>
      <c r="DA40" s="695"/>
      <c r="DB40" s="695"/>
      <c r="DC40" s="696"/>
      <c r="DD40" s="669">
        <v>1128</v>
      </c>
      <c r="DE40" s="664"/>
      <c r="DF40" s="664"/>
      <c r="DG40" s="664"/>
      <c r="DH40" s="664"/>
      <c r="DI40" s="664"/>
      <c r="DJ40" s="664"/>
      <c r="DK40" s="665"/>
      <c r="DL40" s="669">
        <v>1128</v>
      </c>
      <c r="DM40" s="664"/>
      <c r="DN40" s="664"/>
      <c r="DO40" s="664"/>
      <c r="DP40" s="664"/>
      <c r="DQ40" s="664"/>
      <c r="DR40" s="664"/>
      <c r="DS40" s="664"/>
      <c r="DT40" s="664"/>
      <c r="DU40" s="664"/>
      <c r="DV40" s="665"/>
      <c r="DW40" s="666">
        <v>0</v>
      </c>
      <c r="DX40" s="695"/>
      <c r="DY40" s="695"/>
      <c r="DZ40" s="695"/>
      <c r="EA40" s="695"/>
      <c r="EB40" s="695"/>
      <c r="EC40" s="697"/>
    </row>
    <row r="41" spans="2:133" ht="11.25" customHeight="1" x14ac:dyDescent="0.15">
      <c r="AQ41" s="710" t="s">
        <v>349</v>
      </c>
      <c r="AR41" s="711"/>
      <c r="AS41" s="711"/>
      <c r="AT41" s="711"/>
      <c r="AU41" s="711"/>
      <c r="AV41" s="711"/>
      <c r="AW41" s="711"/>
      <c r="AX41" s="711"/>
      <c r="AY41" s="712"/>
      <c r="AZ41" s="676">
        <v>281284</v>
      </c>
      <c r="BA41" s="713"/>
      <c r="BB41" s="713"/>
      <c r="BC41" s="713"/>
      <c r="BD41" s="677"/>
      <c r="BE41" s="677"/>
      <c r="BF41" s="714"/>
      <c r="BG41" s="708"/>
      <c r="BH41" s="709"/>
      <c r="BI41" s="709"/>
      <c r="BJ41" s="709"/>
      <c r="BK41" s="709"/>
      <c r="BL41" s="236"/>
      <c r="BM41" s="715" t="s">
        <v>350</v>
      </c>
      <c r="BN41" s="715"/>
      <c r="BO41" s="715"/>
      <c r="BP41" s="715"/>
      <c r="BQ41" s="715"/>
      <c r="BR41" s="715"/>
      <c r="BS41" s="715"/>
      <c r="BT41" s="715"/>
      <c r="BU41" s="716"/>
      <c r="BV41" s="676">
        <v>326</v>
      </c>
      <c r="BW41" s="713"/>
      <c r="BX41" s="713"/>
      <c r="BY41" s="713"/>
      <c r="BZ41" s="713"/>
      <c r="CA41" s="713"/>
      <c r="CB41" s="717"/>
      <c r="CD41" s="705" t="s">
        <v>351</v>
      </c>
      <c r="CE41" s="702"/>
      <c r="CF41" s="702"/>
      <c r="CG41" s="702"/>
      <c r="CH41" s="702"/>
      <c r="CI41" s="702"/>
      <c r="CJ41" s="702"/>
      <c r="CK41" s="702"/>
      <c r="CL41" s="702"/>
      <c r="CM41" s="702"/>
      <c r="CN41" s="702"/>
      <c r="CO41" s="702"/>
      <c r="CP41" s="702"/>
      <c r="CQ41" s="703"/>
      <c r="CR41" s="661" t="s">
        <v>137</v>
      </c>
      <c r="CS41" s="662"/>
      <c r="CT41" s="662"/>
      <c r="CU41" s="662"/>
      <c r="CV41" s="662"/>
      <c r="CW41" s="662"/>
      <c r="CX41" s="662"/>
      <c r="CY41" s="663"/>
      <c r="CZ41" s="666" t="s">
        <v>342</v>
      </c>
      <c r="DA41" s="695"/>
      <c r="DB41" s="695"/>
      <c r="DC41" s="696"/>
      <c r="DD41" s="669" t="s">
        <v>137</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352</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353</v>
      </c>
      <c r="CE42" s="659"/>
      <c r="CF42" s="659"/>
      <c r="CG42" s="659"/>
      <c r="CH42" s="659"/>
      <c r="CI42" s="659"/>
      <c r="CJ42" s="659"/>
      <c r="CK42" s="659"/>
      <c r="CL42" s="659"/>
      <c r="CM42" s="659"/>
      <c r="CN42" s="659"/>
      <c r="CO42" s="659"/>
      <c r="CP42" s="659"/>
      <c r="CQ42" s="660"/>
      <c r="CR42" s="661">
        <v>1966652</v>
      </c>
      <c r="CS42" s="664"/>
      <c r="CT42" s="664"/>
      <c r="CU42" s="664"/>
      <c r="CV42" s="664"/>
      <c r="CW42" s="664"/>
      <c r="CX42" s="664"/>
      <c r="CY42" s="665"/>
      <c r="CZ42" s="666">
        <v>28.7</v>
      </c>
      <c r="DA42" s="667"/>
      <c r="DB42" s="667"/>
      <c r="DC42" s="668"/>
      <c r="DD42" s="669">
        <v>180975</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354</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355</v>
      </c>
      <c r="CE43" s="659"/>
      <c r="CF43" s="659"/>
      <c r="CG43" s="659"/>
      <c r="CH43" s="659"/>
      <c r="CI43" s="659"/>
      <c r="CJ43" s="659"/>
      <c r="CK43" s="659"/>
      <c r="CL43" s="659"/>
      <c r="CM43" s="659"/>
      <c r="CN43" s="659"/>
      <c r="CO43" s="659"/>
      <c r="CP43" s="659"/>
      <c r="CQ43" s="660"/>
      <c r="CR43" s="661">
        <v>29407</v>
      </c>
      <c r="CS43" s="662"/>
      <c r="CT43" s="662"/>
      <c r="CU43" s="662"/>
      <c r="CV43" s="662"/>
      <c r="CW43" s="662"/>
      <c r="CX43" s="662"/>
      <c r="CY43" s="663"/>
      <c r="CZ43" s="666">
        <v>0.4</v>
      </c>
      <c r="DA43" s="695"/>
      <c r="DB43" s="695"/>
      <c r="DC43" s="696"/>
      <c r="DD43" s="669">
        <v>20105</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356</v>
      </c>
      <c r="CD44" s="689" t="s">
        <v>307</v>
      </c>
      <c r="CE44" s="690"/>
      <c r="CF44" s="658" t="s">
        <v>357</v>
      </c>
      <c r="CG44" s="659"/>
      <c r="CH44" s="659"/>
      <c r="CI44" s="659"/>
      <c r="CJ44" s="659"/>
      <c r="CK44" s="659"/>
      <c r="CL44" s="659"/>
      <c r="CM44" s="659"/>
      <c r="CN44" s="659"/>
      <c r="CO44" s="659"/>
      <c r="CP44" s="659"/>
      <c r="CQ44" s="660"/>
      <c r="CR44" s="661">
        <v>1367677</v>
      </c>
      <c r="CS44" s="664"/>
      <c r="CT44" s="664"/>
      <c r="CU44" s="664"/>
      <c r="CV44" s="664"/>
      <c r="CW44" s="664"/>
      <c r="CX44" s="664"/>
      <c r="CY44" s="665"/>
      <c r="CZ44" s="666">
        <v>20</v>
      </c>
      <c r="DA44" s="667"/>
      <c r="DB44" s="667"/>
      <c r="DC44" s="668"/>
      <c r="DD44" s="669">
        <v>150992</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358</v>
      </c>
      <c r="CG45" s="659"/>
      <c r="CH45" s="659"/>
      <c r="CI45" s="659"/>
      <c r="CJ45" s="659"/>
      <c r="CK45" s="659"/>
      <c r="CL45" s="659"/>
      <c r="CM45" s="659"/>
      <c r="CN45" s="659"/>
      <c r="CO45" s="659"/>
      <c r="CP45" s="659"/>
      <c r="CQ45" s="660"/>
      <c r="CR45" s="661">
        <v>1080727</v>
      </c>
      <c r="CS45" s="662"/>
      <c r="CT45" s="662"/>
      <c r="CU45" s="662"/>
      <c r="CV45" s="662"/>
      <c r="CW45" s="662"/>
      <c r="CX45" s="662"/>
      <c r="CY45" s="663"/>
      <c r="CZ45" s="666">
        <v>15.8</v>
      </c>
      <c r="DA45" s="695"/>
      <c r="DB45" s="695"/>
      <c r="DC45" s="696"/>
      <c r="DD45" s="669">
        <v>45163</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359</v>
      </c>
      <c r="CG46" s="659"/>
      <c r="CH46" s="659"/>
      <c r="CI46" s="659"/>
      <c r="CJ46" s="659"/>
      <c r="CK46" s="659"/>
      <c r="CL46" s="659"/>
      <c r="CM46" s="659"/>
      <c r="CN46" s="659"/>
      <c r="CO46" s="659"/>
      <c r="CP46" s="659"/>
      <c r="CQ46" s="660"/>
      <c r="CR46" s="661">
        <v>246573</v>
      </c>
      <c r="CS46" s="664"/>
      <c r="CT46" s="664"/>
      <c r="CU46" s="664"/>
      <c r="CV46" s="664"/>
      <c r="CW46" s="664"/>
      <c r="CX46" s="664"/>
      <c r="CY46" s="665"/>
      <c r="CZ46" s="666">
        <v>3.6</v>
      </c>
      <c r="DA46" s="667"/>
      <c r="DB46" s="667"/>
      <c r="DC46" s="668"/>
      <c r="DD46" s="669">
        <v>91645</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360</v>
      </c>
      <c r="CG47" s="659"/>
      <c r="CH47" s="659"/>
      <c r="CI47" s="659"/>
      <c r="CJ47" s="659"/>
      <c r="CK47" s="659"/>
      <c r="CL47" s="659"/>
      <c r="CM47" s="659"/>
      <c r="CN47" s="659"/>
      <c r="CO47" s="659"/>
      <c r="CP47" s="659"/>
      <c r="CQ47" s="660"/>
      <c r="CR47" s="661">
        <v>598975</v>
      </c>
      <c r="CS47" s="662"/>
      <c r="CT47" s="662"/>
      <c r="CU47" s="662"/>
      <c r="CV47" s="662"/>
      <c r="CW47" s="662"/>
      <c r="CX47" s="662"/>
      <c r="CY47" s="663"/>
      <c r="CZ47" s="666">
        <v>8.8000000000000007</v>
      </c>
      <c r="DA47" s="695"/>
      <c r="DB47" s="695"/>
      <c r="DC47" s="696"/>
      <c r="DD47" s="669">
        <v>29983</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361</v>
      </c>
      <c r="CG48" s="659"/>
      <c r="CH48" s="659"/>
      <c r="CI48" s="659"/>
      <c r="CJ48" s="659"/>
      <c r="CK48" s="659"/>
      <c r="CL48" s="659"/>
      <c r="CM48" s="659"/>
      <c r="CN48" s="659"/>
      <c r="CO48" s="659"/>
      <c r="CP48" s="659"/>
      <c r="CQ48" s="660"/>
      <c r="CR48" s="661" t="s">
        <v>137</v>
      </c>
      <c r="CS48" s="664"/>
      <c r="CT48" s="664"/>
      <c r="CU48" s="664"/>
      <c r="CV48" s="664"/>
      <c r="CW48" s="664"/>
      <c r="CX48" s="664"/>
      <c r="CY48" s="665"/>
      <c r="CZ48" s="666" t="s">
        <v>137</v>
      </c>
      <c r="DA48" s="667"/>
      <c r="DB48" s="667"/>
      <c r="DC48" s="668"/>
      <c r="DD48" s="669" t="s">
        <v>342</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362</v>
      </c>
      <c r="CE49" s="674"/>
      <c r="CF49" s="674"/>
      <c r="CG49" s="674"/>
      <c r="CH49" s="674"/>
      <c r="CI49" s="674"/>
      <c r="CJ49" s="674"/>
      <c r="CK49" s="674"/>
      <c r="CL49" s="674"/>
      <c r="CM49" s="674"/>
      <c r="CN49" s="674"/>
      <c r="CO49" s="674"/>
      <c r="CP49" s="674"/>
      <c r="CQ49" s="675"/>
      <c r="CR49" s="676">
        <v>6841341</v>
      </c>
      <c r="CS49" s="677"/>
      <c r="CT49" s="677"/>
      <c r="CU49" s="677"/>
      <c r="CV49" s="677"/>
      <c r="CW49" s="677"/>
      <c r="CX49" s="677"/>
      <c r="CY49" s="678"/>
      <c r="CZ49" s="679">
        <v>100</v>
      </c>
      <c r="DA49" s="680"/>
      <c r="DB49" s="680"/>
      <c r="DC49" s="681"/>
      <c r="DD49" s="682">
        <v>3866855</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r71Zq3LInH/vu+69QO72iLtapMOoDYzqxuCiLE4YGHQd+jQCTigx98EEW7kuLl8BVu8LUcrm6v1KG8WKTi2VqQ==" saltValue="rO7Ty9g8GW4FLwC8GMH9f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363</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364</v>
      </c>
      <c r="DK2" s="1200"/>
      <c r="DL2" s="1200"/>
      <c r="DM2" s="1200"/>
      <c r="DN2" s="1200"/>
      <c r="DO2" s="1201"/>
      <c r="DP2" s="249"/>
      <c r="DQ2" s="1199" t="s">
        <v>365</v>
      </c>
      <c r="DR2" s="1200"/>
      <c r="DS2" s="1200"/>
      <c r="DT2" s="1200"/>
      <c r="DU2" s="1200"/>
      <c r="DV2" s="1200"/>
      <c r="DW2" s="1200"/>
      <c r="DX2" s="1200"/>
      <c r="DY2" s="1200"/>
      <c r="DZ2" s="1201"/>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2" t="s">
        <v>366</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367</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368</v>
      </c>
      <c r="B5" s="1085"/>
      <c r="C5" s="1085"/>
      <c r="D5" s="1085"/>
      <c r="E5" s="1085"/>
      <c r="F5" s="1085"/>
      <c r="G5" s="1085"/>
      <c r="H5" s="1085"/>
      <c r="I5" s="1085"/>
      <c r="J5" s="1085"/>
      <c r="K5" s="1085"/>
      <c r="L5" s="1085"/>
      <c r="M5" s="1085"/>
      <c r="N5" s="1085"/>
      <c r="O5" s="1085"/>
      <c r="P5" s="1086"/>
      <c r="Q5" s="1090" t="s">
        <v>369</v>
      </c>
      <c r="R5" s="1091"/>
      <c r="S5" s="1091"/>
      <c r="T5" s="1091"/>
      <c r="U5" s="1092"/>
      <c r="V5" s="1090" t="s">
        <v>370</v>
      </c>
      <c r="W5" s="1091"/>
      <c r="X5" s="1091"/>
      <c r="Y5" s="1091"/>
      <c r="Z5" s="1092"/>
      <c r="AA5" s="1090" t="s">
        <v>371</v>
      </c>
      <c r="AB5" s="1091"/>
      <c r="AC5" s="1091"/>
      <c r="AD5" s="1091"/>
      <c r="AE5" s="1091"/>
      <c r="AF5" s="1202" t="s">
        <v>372</v>
      </c>
      <c r="AG5" s="1091"/>
      <c r="AH5" s="1091"/>
      <c r="AI5" s="1091"/>
      <c r="AJ5" s="1106"/>
      <c r="AK5" s="1091" t="s">
        <v>373</v>
      </c>
      <c r="AL5" s="1091"/>
      <c r="AM5" s="1091"/>
      <c r="AN5" s="1091"/>
      <c r="AO5" s="1092"/>
      <c r="AP5" s="1090" t="s">
        <v>374</v>
      </c>
      <c r="AQ5" s="1091"/>
      <c r="AR5" s="1091"/>
      <c r="AS5" s="1091"/>
      <c r="AT5" s="1092"/>
      <c r="AU5" s="1090" t="s">
        <v>375</v>
      </c>
      <c r="AV5" s="1091"/>
      <c r="AW5" s="1091"/>
      <c r="AX5" s="1091"/>
      <c r="AY5" s="1106"/>
      <c r="AZ5" s="256"/>
      <c r="BA5" s="256"/>
      <c r="BB5" s="256"/>
      <c r="BC5" s="256"/>
      <c r="BD5" s="256"/>
      <c r="BE5" s="257"/>
      <c r="BF5" s="257"/>
      <c r="BG5" s="257"/>
      <c r="BH5" s="257"/>
      <c r="BI5" s="257"/>
      <c r="BJ5" s="257"/>
      <c r="BK5" s="257"/>
      <c r="BL5" s="257"/>
      <c r="BM5" s="257"/>
      <c r="BN5" s="257"/>
      <c r="BO5" s="257"/>
      <c r="BP5" s="257"/>
      <c r="BQ5" s="1084" t="s">
        <v>376</v>
      </c>
      <c r="BR5" s="1085"/>
      <c r="BS5" s="1085"/>
      <c r="BT5" s="1085"/>
      <c r="BU5" s="1085"/>
      <c r="BV5" s="1085"/>
      <c r="BW5" s="1085"/>
      <c r="BX5" s="1085"/>
      <c r="BY5" s="1085"/>
      <c r="BZ5" s="1085"/>
      <c r="CA5" s="1085"/>
      <c r="CB5" s="1085"/>
      <c r="CC5" s="1085"/>
      <c r="CD5" s="1085"/>
      <c r="CE5" s="1085"/>
      <c r="CF5" s="1085"/>
      <c r="CG5" s="1086"/>
      <c r="CH5" s="1090" t="s">
        <v>377</v>
      </c>
      <c r="CI5" s="1091"/>
      <c r="CJ5" s="1091"/>
      <c r="CK5" s="1091"/>
      <c r="CL5" s="1092"/>
      <c r="CM5" s="1090" t="s">
        <v>378</v>
      </c>
      <c r="CN5" s="1091"/>
      <c r="CO5" s="1091"/>
      <c r="CP5" s="1091"/>
      <c r="CQ5" s="1092"/>
      <c r="CR5" s="1090" t="s">
        <v>379</v>
      </c>
      <c r="CS5" s="1091"/>
      <c r="CT5" s="1091"/>
      <c r="CU5" s="1091"/>
      <c r="CV5" s="1092"/>
      <c r="CW5" s="1090" t="s">
        <v>380</v>
      </c>
      <c r="CX5" s="1091"/>
      <c r="CY5" s="1091"/>
      <c r="CZ5" s="1091"/>
      <c r="DA5" s="1092"/>
      <c r="DB5" s="1090" t="s">
        <v>381</v>
      </c>
      <c r="DC5" s="1091"/>
      <c r="DD5" s="1091"/>
      <c r="DE5" s="1091"/>
      <c r="DF5" s="1092"/>
      <c r="DG5" s="1187" t="s">
        <v>382</v>
      </c>
      <c r="DH5" s="1188"/>
      <c r="DI5" s="1188"/>
      <c r="DJ5" s="1188"/>
      <c r="DK5" s="1189"/>
      <c r="DL5" s="1187" t="s">
        <v>383</v>
      </c>
      <c r="DM5" s="1188"/>
      <c r="DN5" s="1188"/>
      <c r="DO5" s="1188"/>
      <c r="DP5" s="1189"/>
      <c r="DQ5" s="1090" t="s">
        <v>384</v>
      </c>
      <c r="DR5" s="1091"/>
      <c r="DS5" s="1091"/>
      <c r="DT5" s="1091"/>
      <c r="DU5" s="1092"/>
      <c r="DV5" s="1090" t="s">
        <v>375</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15">
      <c r="A7" s="258">
        <v>1</v>
      </c>
      <c r="B7" s="1139" t="s">
        <v>385</v>
      </c>
      <c r="C7" s="1140"/>
      <c r="D7" s="1140"/>
      <c r="E7" s="1140"/>
      <c r="F7" s="1140"/>
      <c r="G7" s="1140"/>
      <c r="H7" s="1140"/>
      <c r="I7" s="1140"/>
      <c r="J7" s="1140"/>
      <c r="K7" s="1140"/>
      <c r="L7" s="1140"/>
      <c r="M7" s="1140"/>
      <c r="N7" s="1140"/>
      <c r="O7" s="1140"/>
      <c r="P7" s="1141"/>
      <c r="Q7" s="1193">
        <v>7474</v>
      </c>
      <c r="R7" s="1194"/>
      <c r="S7" s="1194"/>
      <c r="T7" s="1194"/>
      <c r="U7" s="1194"/>
      <c r="V7" s="1194">
        <v>6846</v>
      </c>
      <c r="W7" s="1194"/>
      <c r="X7" s="1194"/>
      <c r="Y7" s="1194"/>
      <c r="Z7" s="1194"/>
      <c r="AA7" s="1194">
        <v>629</v>
      </c>
      <c r="AB7" s="1194"/>
      <c r="AC7" s="1194"/>
      <c r="AD7" s="1194"/>
      <c r="AE7" s="1195"/>
      <c r="AF7" s="1196">
        <v>358</v>
      </c>
      <c r="AG7" s="1197"/>
      <c r="AH7" s="1197"/>
      <c r="AI7" s="1197"/>
      <c r="AJ7" s="1198"/>
      <c r="AK7" s="1180">
        <v>504</v>
      </c>
      <c r="AL7" s="1181"/>
      <c r="AM7" s="1181"/>
      <c r="AN7" s="1181"/>
      <c r="AO7" s="1181"/>
      <c r="AP7" s="1181">
        <v>6656</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t="s">
        <v>581</v>
      </c>
      <c r="BS7" s="1184" t="s">
        <v>580</v>
      </c>
      <c r="BT7" s="1185"/>
      <c r="BU7" s="1185"/>
      <c r="BV7" s="1185"/>
      <c r="BW7" s="1185"/>
      <c r="BX7" s="1185"/>
      <c r="BY7" s="1185"/>
      <c r="BZ7" s="1185"/>
      <c r="CA7" s="1185"/>
      <c r="CB7" s="1185"/>
      <c r="CC7" s="1185"/>
      <c r="CD7" s="1185"/>
      <c r="CE7" s="1185"/>
      <c r="CF7" s="1185"/>
      <c r="CG7" s="1186"/>
      <c r="CH7" s="1177">
        <v>-673</v>
      </c>
      <c r="CI7" s="1178"/>
      <c r="CJ7" s="1178"/>
      <c r="CK7" s="1178"/>
      <c r="CL7" s="1179"/>
      <c r="CM7" s="1177">
        <v>-18</v>
      </c>
      <c r="CN7" s="1178"/>
      <c r="CO7" s="1178"/>
      <c r="CP7" s="1178"/>
      <c r="CQ7" s="1179"/>
      <c r="CR7" s="1177" t="s">
        <v>582</v>
      </c>
      <c r="CS7" s="1178"/>
      <c r="CT7" s="1178"/>
      <c r="CU7" s="1178"/>
      <c r="CV7" s="1179"/>
      <c r="CW7" s="1177" t="s">
        <v>582</v>
      </c>
      <c r="CX7" s="1178"/>
      <c r="CY7" s="1178"/>
      <c r="CZ7" s="1178"/>
      <c r="DA7" s="1179"/>
      <c r="DB7" s="1177" t="s">
        <v>582</v>
      </c>
      <c r="DC7" s="1178"/>
      <c r="DD7" s="1178"/>
      <c r="DE7" s="1178"/>
      <c r="DF7" s="1179"/>
      <c r="DG7" s="1177" t="s">
        <v>582</v>
      </c>
      <c r="DH7" s="1178"/>
      <c r="DI7" s="1178"/>
      <c r="DJ7" s="1178"/>
      <c r="DK7" s="1179"/>
      <c r="DL7" s="1177">
        <v>246</v>
      </c>
      <c r="DM7" s="1178"/>
      <c r="DN7" s="1178"/>
      <c r="DO7" s="1178"/>
      <c r="DP7" s="1179"/>
      <c r="DQ7" s="1177">
        <v>221</v>
      </c>
      <c r="DR7" s="1178"/>
      <c r="DS7" s="1178"/>
      <c r="DT7" s="1178"/>
      <c r="DU7" s="1179"/>
      <c r="DV7" s="1204"/>
      <c r="DW7" s="1205"/>
      <c r="DX7" s="1205"/>
      <c r="DY7" s="1205"/>
      <c r="DZ7" s="1206"/>
      <c r="EA7" s="254"/>
    </row>
    <row r="8" spans="1:131" s="255" customFormat="1" ht="26.25" customHeight="1" x14ac:dyDescent="0.15">
      <c r="A8" s="261">
        <v>2</v>
      </c>
      <c r="B8" s="1126"/>
      <c r="C8" s="1127"/>
      <c r="D8" s="1127"/>
      <c r="E8" s="1127"/>
      <c r="F8" s="1127"/>
      <c r="G8" s="1127"/>
      <c r="H8" s="1127"/>
      <c r="I8" s="1127"/>
      <c r="J8" s="1127"/>
      <c r="K8" s="1127"/>
      <c r="L8" s="1127"/>
      <c r="M8" s="1127"/>
      <c r="N8" s="1127"/>
      <c r="O8" s="1127"/>
      <c r="P8" s="1128"/>
      <c r="Q8" s="1132"/>
      <c r="R8" s="1133"/>
      <c r="S8" s="1133"/>
      <c r="T8" s="1133"/>
      <c r="U8" s="1133"/>
      <c r="V8" s="1133"/>
      <c r="W8" s="1133"/>
      <c r="X8" s="1133"/>
      <c r="Y8" s="1133"/>
      <c r="Z8" s="1133"/>
      <c r="AA8" s="1133"/>
      <c r="AB8" s="1133"/>
      <c r="AC8" s="1133"/>
      <c r="AD8" s="1133"/>
      <c r="AE8" s="1134"/>
      <c r="AF8" s="1108"/>
      <c r="AG8" s="1109"/>
      <c r="AH8" s="1109"/>
      <c r="AI8" s="1109"/>
      <c r="AJ8" s="1110"/>
      <c r="AK8" s="1175"/>
      <c r="AL8" s="1176"/>
      <c r="AM8" s="1176"/>
      <c r="AN8" s="1176"/>
      <c r="AO8" s="1176"/>
      <c r="AP8" s="1176"/>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c r="BT8" s="1104"/>
      <c r="BU8" s="1104"/>
      <c r="BV8" s="1104"/>
      <c r="BW8" s="1104"/>
      <c r="BX8" s="1104"/>
      <c r="BY8" s="1104"/>
      <c r="BZ8" s="1104"/>
      <c r="CA8" s="1104"/>
      <c r="CB8" s="1104"/>
      <c r="CC8" s="1104"/>
      <c r="CD8" s="1104"/>
      <c r="CE8" s="1104"/>
      <c r="CF8" s="1104"/>
      <c r="CG8" s="1105"/>
      <c r="CH8" s="1078"/>
      <c r="CI8" s="1079"/>
      <c r="CJ8" s="1079"/>
      <c r="CK8" s="1079"/>
      <c r="CL8" s="1080"/>
      <c r="CM8" s="1078"/>
      <c r="CN8" s="1079"/>
      <c r="CO8" s="1079"/>
      <c r="CP8" s="1079"/>
      <c r="CQ8" s="1080"/>
      <c r="CR8" s="1078"/>
      <c r="CS8" s="1079"/>
      <c r="CT8" s="1079"/>
      <c r="CU8" s="1079"/>
      <c r="CV8" s="1080"/>
      <c r="CW8" s="1078"/>
      <c r="CX8" s="1079"/>
      <c r="CY8" s="1079"/>
      <c r="CZ8" s="1079"/>
      <c r="DA8" s="1080"/>
      <c r="DB8" s="1078"/>
      <c r="DC8" s="1079"/>
      <c r="DD8" s="1079"/>
      <c r="DE8" s="1079"/>
      <c r="DF8" s="1080"/>
      <c r="DG8" s="1078"/>
      <c r="DH8" s="1079"/>
      <c r="DI8" s="1079"/>
      <c r="DJ8" s="1079"/>
      <c r="DK8" s="1080"/>
      <c r="DL8" s="1078"/>
      <c r="DM8" s="1079"/>
      <c r="DN8" s="1079"/>
      <c r="DO8" s="1079"/>
      <c r="DP8" s="1080"/>
      <c r="DQ8" s="1078"/>
      <c r="DR8" s="1079"/>
      <c r="DS8" s="1079"/>
      <c r="DT8" s="1079"/>
      <c r="DU8" s="1080"/>
      <c r="DV8" s="1081"/>
      <c r="DW8" s="1082"/>
      <c r="DX8" s="1082"/>
      <c r="DY8" s="1082"/>
      <c r="DZ8" s="1083"/>
      <c r="EA8" s="254"/>
    </row>
    <row r="9" spans="1:131" s="255" customFormat="1" ht="26.25" customHeight="1" x14ac:dyDescent="0.15">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x14ac:dyDescent="0.15">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15">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15">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15">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15">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15">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15">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386</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387</v>
      </c>
      <c r="B23" s="1033" t="s">
        <v>388</v>
      </c>
      <c r="C23" s="1034"/>
      <c r="D23" s="1034"/>
      <c r="E23" s="1034"/>
      <c r="F23" s="1034"/>
      <c r="G23" s="1034"/>
      <c r="H23" s="1034"/>
      <c r="I23" s="1034"/>
      <c r="J23" s="1034"/>
      <c r="K23" s="1034"/>
      <c r="L23" s="1034"/>
      <c r="M23" s="1034"/>
      <c r="N23" s="1034"/>
      <c r="O23" s="1034"/>
      <c r="P23" s="1035"/>
      <c r="Q23" s="1157">
        <v>7470</v>
      </c>
      <c r="R23" s="1158"/>
      <c r="S23" s="1158"/>
      <c r="T23" s="1158"/>
      <c r="U23" s="1158"/>
      <c r="V23" s="1158">
        <v>6841</v>
      </c>
      <c r="W23" s="1158"/>
      <c r="X23" s="1158"/>
      <c r="Y23" s="1158"/>
      <c r="Z23" s="1158"/>
      <c r="AA23" s="1158">
        <v>629</v>
      </c>
      <c r="AB23" s="1158"/>
      <c r="AC23" s="1158"/>
      <c r="AD23" s="1158"/>
      <c r="AE23" s="1159"/>
      <c r="AF23" s="1160">
        <v>358</v>
      </c>
      <c r="AG23" s="1158"/>
      <c r="AH23" s="1158"/>
      <c r="AI23" s="1158"/>
      <c r="AJ23" s="1161"/>
      <c r="AK23" s="1162"/>
      <c r="AL23" s="1163"/>
      <c r="AM23" s="1163"/>
      <c r="AN23" s="1163"/>
      <c r="AO23" s="1163"/>
      <c r="AP23" s="1158">
        <v>6656</v>
      </c>
      <c r="AQ23" s="1158"/>
      <c r="AR23" s="1158"/>
      <c r="AS23" s="1158"/>
      <c r="AT23" s="1158"/>
      <c r="AU23" s="1164"/>
      <c r="AV23" s="1164"/>
      <c r="AW23" s="1164"/>
      <c r="AX23" s="1164"/>
      <c r="AY23" s="1165"/>
      <c r="AZ23" s="1154" t="s">
        <v>389</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3" t="s">
        <v>390</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2" t="s">
        <v>391</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368</v>
      </c>
      <c r="B26" s="1085"/>
      <c r="C26" s="1085"/>
      <c r="D26" s="1085"/>
      <c r="E26" s="1085"/>
      <c r="F26" s="1085"/>
      <c r="G26" s="1085"/>
      <c r="H26" s="1085"/>
      <c r="I26" s="1085"/>
      <c r="J26" s="1085"/>
      <c r="K26" s="1085"/>
      <c r="L26" s="1085"/>
      <c r="M26" s="1085"/>
      <c r="N26" s="1085"/>
      <c r="O26" s="1085"/>
      <c r="P26" s="1086"/>
      <c r="Q26" s="1090" t="s">
        <v>392</v>
      </c>
      <c r="R26" s="1091"/>
      <c r="S26" s="1091"/>
      <c r="T26" s="1091"/>
      <c r="U26" s="1092"/>
      <c r="V26" s="1090" t="s">
        <v>393</v>
      </c>
      <c r="W26" s="1091"/>
      <c r="X26" s="1091"/>
      <c r="Y26" s="1091"/>
      <c r="Z26" s="1092"/>
      <c r="AA26" s="1090" t="s">
        <v>394</v>
      </c>
      <c r="AB26" s="1091"/>
      <c r="AC26" s="1091"/>
      <c r="AD26" s="1091"/>
      <c r="AE26" s="1091"/>
      <c r="AF26" s="1148" t="s">
        <v>395</v>
      </c>
      <c r="AG26" s="1097"/>
      <c r="AH26" s="1097"/>
      <c r="AI26" s="1097"/>
      <c r="AJ26" s="1149"/>
      <c r="AK26" s="1091" t="s">
        <v>396</v>
      </c>
      <c r="AL26" s="1091"/>
      <c r="AM26" s="1091"/>
      <c r="AN26" s="1091"/>
      <c r="AO26" s="1092"/>
      <c r="AP26" s="1090" t="s">
        <v>397</v>
      </c>
      <c r="AQ26" s="1091"/>
      <c r="AR26" s="1091"/>
      <c r="AS26" s="1091"/>
      <c r="AT26" s="1092"/>
      <c r="AU26" s="1090" t="s">
        <v>398</v>
      </c>
      <c r="AV26" s="1091"/>
      <c r="AW26" s="1091"/>
      <c r="AX26" s="1091"/>
      <c r="AY26" s="1092"/>
      <c r="AZ26" s="1090" t="s">
        <v>399</v>
      </c>
      <c r="BA26" s="1091"/>
      <c r="BB26" s="1091"/>
      <c r="BC26" s="1091"/>
      <c r="BD26" s="1092"/>
      <c r="BE26" s="1090" t="s">
        <v>375</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39" t="s">
        <v>400</v>
      </c>
      <c r="C28" s="1140"/>
      <c r="D28" s="1140"/>
      <c r="E28" s="1140"/>
      <c r="F28" s="1140"/>
      <c r="G28" s="1140"/>
      <c r="H28" s="1140"/>
      <c r="I28" s="1140"/>
      <c r="J28" s="1140"/>
      <c r="K28" s="1140"/>
      <c r="L28" s="1140"/>
      <c r="M28" s="1140"/>
      <c r="N28" s="1140"/>
      <c r="O28" s="1140"/>
      <c r="P28" s="1141"/>
      <c r="Q28" s="1142">
        <v>1078</v>
      </c>
      <c r="R28" s="1143"/>
      <c r="S28" s="1143"/>
      <c r="T28" s="1143"/>
      <c r="U28" s="1143"/>
      <c r="V28" s="1143">
        <v>1063</v>
      </c>
      <c r="W28" s="1143"/>
      <c r="X28" s="1143"/>
      <c r="Y28" s="1143"/>
      <c r="Z28" s="1143"/>
      <c r="AA28" s="1143">
        <v>15</v>
      </c>
      <c r="AB28" s="1143"/>
      <c r="AC28" s="1143"/>
      <c r="AD28" s="1143"/>
      <c r="AE28" s="1144"/>
      <c r="AF28" s="1145">
        <v>15</v>
      </c>
      <c r="AG28" s="1143"/>
      <c r="AH28" s="1143"/>
      <c r="AI28" s="1143"/>
      <c r="AJ28" s="1146"/>
      <c r="AK28" s="1147">
        <v>119</v>
      </c>
      <c r="AL28" s="1135"/>
      <c r="AM28" s="1135"/>
      <c r="AN28" s="1135"/>
      <c r="AO28" s="1135"/>
      <c r="AP28" s="1135" t="s">
        <v>582</v>
      </c>
      <c r="AQ28" s="1135"/>
      <c r="AR28" s="1135"/>
      <c r="AS28" s="1135"/>
      <c r="AT28" s="1135"/>
      <c r="AU28" s="1135" t="s">
        <v>582</v>
      </c>
      <c r="AV28" s="1135"/>
      <c r="AW28" s="1135"/>
      <c r="AX28" s="1135"/>
      <c r="AY28" s="1135"/>
      <c r="AZ28" s="1136"/>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6" t="s">
        <v>401</v>
      </c>
      <c r="C29" s="1127"/>
      <c r="D29" s="1127"/>
      <c r="E29" s="1127"/>
      <c r="F29" s="1127"/>
      <c r="G29" s="1127"/>
      <c r="H29" s="1127"/>
      <c r="I29" s="1127"/>
      <c r="J29" s="1127"/>
      <c r="K29" s="1127"/>
      <c r="L29" s="1127"/>
      <c r="M29" s="1127"/>
      <c r="N29" s="1127"/>
      <c r="O29" s="1127"/>
      <c r="P29" s="1128"/>
      <c r="Q29" s="1132">
        <v>23</v>
      </c>
      <c r="R29" s="1133"/>
      <c r="S29" s="1133"/>
      <c r="T29" s="1133"/>
      <c r="U29" s="1133"/>
      <c r="V29" s="1133">
        <v>23</v>
      </c>
      <c r="W29" s="1133"/>
      <c r="X29" s="1133"/>
      <c r="Y29" s="1133"/>
      <c r="Z29" s="1133"/>
      <c r="AA29" s="1133" t="s">
        <v>582</v>
      </c>
      <c r="AB29" s="1133"/>
      <c r="AC29" s="1133"/>
      <c r="AD29" s="1133"/>
      <c r="AE29" s="1134"/>
      <c r="AF29" s="1108" t="s">
        <v>137</v>
      </c>
      <c r="AG29" s="1109"/>
      <c r="AH29" s="1109"/>
      <c r="AI29" s="1109"/>
      <c r="AJ29" s="1110"/>
      <c r="AK29" s="1069">
        <v>10</v>
      </c>
      <c r="AL29" s="1060"/>
      <c r="AM29" s="1060"/>
      <c r="AN29" s="1060"/>
      <c r="AO29" s="1060"/>
      <c r="AP29" s="1060" t="s">
        <v>582</v>
      </c>
      <c r="AQ29" s="1060"/>
      <c r="AR29" s="1060"/>
      <c r="AS29" s="1060"/>
      <c r="AT29" s="1060"/>
      <c r="AU29" s="1060" t="s">
        <v>582</v>
      </c>
      <c r="AV29" s="1060"/>
      <c r="AW29" s="1060"/>
      <c r="AX29" s="1060"/>
      <c r="AY29" s="1060"/>
      <c r="AZ29" s="1131"/>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6" t="s">
        <v>402</v>
      </c>
      <c r="C30" s="1127"/>
      <c r="D30" s="1127"/>
      <c r="E30" s="1127"/>
      <c r="F30" s="1127"/>
      <c r="G30" s="1127"/>
      <c r="H30" s="1127"/>
      <c r="I30" s="1127"/>
      <c r="J30" s="1127"/>
      <c r="K30" s="1127"/>
      <c r="L30" s="1127"/>
      <c r="M30" s="1127"/>
      <c r="N30" s="1127"/>
      <c r="O30" s="1127"/>
      <c r="P30" s="1128"/>
      <c r="Q30" s="1132">
        <v>898</v>
      </c>
      <c r="R30" s="1133"/>
      <c r="S30" s="1133"/>
      <c r="T30" s="1133"/>
      <c r="U30" s="1133"/>
      <c r="V30" s="1133">
        <v>853</v>
      </c>
      <c r="W30" s="1133"/>
      <c r="X30" s="1133"/>
      <c r="Y30" s="1133"/>
      <c r="Z30" s="1133"/>
      <c r="AA30" s="1133">
        <v>46</v>
      </c>
      <c r="AB30" s="1133"/>
      <c r="AC30" s="1133"/>
      <c r="AD30" s="1133"/>
      <c r="AE30" s="1134"/>
      <c r="AF30" s="1108">
        <v>46</v>
      </c>
      <c r="AG30" s="1109"/>
      <c r="AH30" s="1109"/>
      <c r="AI30" s="1109"/>
      <c r="AJ30" s="1110"/>
      <c r="AK30" s="1069">
        <v>136</v>
      </c>
      <c r="AL30" s="1060"/>
      <c r="AM30" s="1060"/>
      <c r="AN30" s="1060"/>
      <c r="AO30" s="1060"/>
      <c r="AP30" s="1060" t="s">
        <v>582</v>
      </c>
      <c r="AQ30" s="1060"/>
      <c r="AR30" s="1060"/>
      <c r="AS30" s="1060"/>
      <c r="AT30" s="1060"/>
      <c r="AU30" s="1060" t="s">
        <v>582</v>
      </c>
      <c r="AV30" s="1060"/>
      <c r="AW30" s="1060"/>
      <c r="AX30" s="1060"/>
      <c r="AY30" s="1060"/>
      <c r="AZ30" s="1131"/>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6" t="s">
        <v>403</v>
      </c>
      <c r="C31" s="1127"/>
      <c r="D31" s="1127"/>
      <c r="E31" s="1127"/>
      <c r="F31" s="1127"/>
      <c r="G31" s="1127"/>
      <c r="H31" s="1127"/>
      <c r="I31" s="1127"/>
      <c r="J31" s="1127"/>
      <c r="K31" s="1127"/>
      <c r="L31" s="1127"/>
      <c r="M31" s="1127"/>
      <c r="N31" s="1127"/>
      <c r="O31" s="1127"/>
      <c r="P31" s="1128"/>
      <c r="Q31" s="1132">
        <v>98</v>
      </c>
      <c r="R31" s="1133"/>
      <c r="S31" s="1133"/>
      <c r="T31" s="1133"/>
      <c r="U31" s="1133"/>
      <c r="V31" s="1133">
        <v>95</v>
      </c>
      <c r="W31" s="1133"/>
      <c r="X31" s="1133"/>
      <c r="Y31" s="1133"/>
      <c r="Z31" s="1133"/>
      <c r="AA31" s="1133">
        <v>3</v>
      </c>
      <c r="AB31" s="1133"/>
      <c r="AC31" s="1133"/>
      <c r="AD31" s="1133"/>
      <c r="AE31" s="1134"/>
      <c r="AF31" s="1108">
        <v>3</v>
      </c>
      <c r="AG31" s="1109"/>
      <c r="AH31" s="1109"/>
      <c r="AI31" s="1109"/>
      <c r="AJ31" s="1110"/>
      <c r="AK31" s="1069">
        <v>36</v>
      </c>
      <c r="AL31" s="1060"/>
      <c r="AM31" s="1060"/>
      <c r="AN31" s="1060"/>
      <c r="AO31" s="1060"/>
      <c r="AP31" s="1060" t="s">
        <v>582</v>
      </c>
      <c r="AQ31" s="1060"/>
      <c r="AR31" s="1060"/>
      <c r="AS31" s="1060"/>
      <c r="AT31" s="1060"/>
      <c r="AU31" s="1060" t="s">
        <v>582</v>
      </c>
      <c r="AV31" s="1060"/>
      <c r="AW31" s="1060"/>
      <c r="AX31" s="1060"/>
      <c r="AY31" s="1060"/>
      <c r="AZ31" s="1131"/>
      <c r="BA31" s="1131"/>
      <c r="BB31" s="1131"/>
      <c r="BC31" s="1131"/>
      <c r="BD31" s="1131"/>
      <c r="BE31" s="1121"/>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6" t="s">
        <v>404</v>
      </c>
      <c r="C32" s="1127"/>
      <c r="D32" s="1127"/>
      <c r="E32" s="1127"/>
      <c r="F32" s="1127"/>
      <c r="G32" s="1127"/>
      <c r="H32" s="1127"/>
      <c r="I32" s="1127"/>
      <c r="J32" s="1127"/>
      <c r="K32" s="1127"/>
      <c r="L32" s="1127"/>
      <c r="M32" s="1127"/>
      <c r="N32" s="1127"/>
      <c r="O32" s="1127"/>
      <c r="P32" s="1128"/>
      <c r="Q32" s="1132">
        <v>539</v>
      </c>
      <c r="R32" s="1133"/>
      <c r="S32" s="1133"/>
      <c r="T32" s="1133"/>
      <c r="U32" s="1133"/>
      <c r="V32" s="1133">
        <v>536</v>
      </c>
      <c r="W32" s="1133"/>
      <c r="X32" s="1133"/>
      <c r="Y32" s="1133"/>
      <c r="Z32" s="1133"/>
      <c r="AA32" s="1133">
        <v>3</v>
      </c>
      <c r="AB32" s="1133"/>
      <c r="AC32" s="1133"/>
      <c r="AD32" s="1133"/>
      <c r="AE32" s="1134"/>
      <c r="AF32" s="1108">
        <v>3</v>
      </c>
      <c r="AG32" s="1109"/>
      <c r="AH32" s="1109"/>
      <c r="AI32" s="1109"/>
      <c r="AJ32" s="1110"/>
      <c r="AK32" s="1069">
        <v>0</v>
      </c>
      <c r="AL32" s="1060"/>
      <c r="AM32" s="1060"/>
      <c r="AN32" s="1060"/>
      <c r="AO32" s="1060"/>
      <c r="AP32" s="1060" t="s">
        <v>582</v>
      </c>
      <c r="AQ32" s="1060"/>
      <c r="AR32" s="1060"/>
      <c r="AS32" s="1060"/>
      <c r="AT32" s="1060"/>
      <c r="AU32" s="1060" t="s">
        <v>582</v>
      </c>
      <c r="AV32" s="1060"/>
      <c r="AW32" s="1060"/>
      <c r="AX32" s="1060"/>
      <c r="AY32" s="1060"/>
      <c r="AZ32" s="1131"/>
      <c r="BA32" s="1131"/>
      <c r="BB32" s="1131"/>
      <c r="BC32" s="1131"/>
      <c r="BD32" s="1131"/>
      <c r="BE32" s="1121"/>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6" t="s">
        <v>405</v>
      </c>
      <c r="C33" s="1127"/>
      <c r="D33" s="1127"/>
      <c r="E33" s="1127"/>
      <c r="F33" s="1127"/>
      <c r="G33" s="1127"/>
      <c r="H33" s="1127"/>
      <c r="I33" s="1127"/>
      <c r="J33" s="1127"/>
      <c r="K33" s="1127"/>
      <c r="L33" s="1127"/>
      <c r="M33" s="1127"/>
      <c r="N33" s="1127"/>
      <c r="O33" s="1127"/>
      <c r="P33" s="1128"/>
      <c r="Q33" s="1132">
        <v>530</v>
      </c>
      <c r="R33" s="1133"/>
      <c r="S33" s="1133"/>
      <c r="T33" s="1133"/>
      <c r="U33" s="1133"/>
      <c r="V33" s="1133">
        <v>530</v>
      </c>
      <c r="W33" s="1133"/>
      <c r="X33" s="1133"/>
      <c r="Y33" s="1133"/>
      <c r="Z33" s="1133"/>
      <c r="AA33" s="1133">
        <v>0</v>
      </c>
      <c r="AB33" s="1133"/>
      <c r="AC33" s="1133"/>
      <c r="AD33" s="1133"/>
      <c r="AE33" s="1134"/>
      <c r="AF33" s="1108" t="s">
        <v>389</v>
      </c>
      <c r="AG33" s="1109"/>
      <c r="AH33" s="1109"/>
      <c r="AI33" s="1109"/>
      <c r="AJ33" s="1110"/>
      <c r="AK33" s="1069">
        <v>309</v>
      </c>
      <c r="AL33" s="1060"/>
      <c r="AM33" s="1060"/>
      <c r="AN33" s="1060"/>
      <c r="AO33" s="1060"/>
      <c r="AP33" s="1060">
        <v>2858</v>
      </c>
      <c r="AQ33" s="1060"/>
      <c r="AR33" s="1060"/>
      <c r="AS33" s="1060"/>
      <c r="AT33" s="1060"/>
      <c r="AU33" s="1060">
        <v>1932</v>
      </c>
      <c r="AV33" s="1060"/>
      <c r="AW33" s="1060"/>
      <c r="AX33" s="1060"/>
      <c r="AY33" s="1060"/>
      <c r="AZ33" s="1131" t="s">
        <v>582</v>
      </c>
      <c r="BA33" s="1131"/>
      <c r="BB33" s="1131"/>
      <c r="BC33" s="1131"/>
      <c r="BD33" s="1131"/>
      <c r="BE33" s="1121" t="s">
        <v>406</v>
      </c>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6" t="s">
        <v>407</v>
      </c>
      <c r="C34" s="1127"/>
      <c r="D34" s="1127"/>
      <c r="E34" s="1127"/>
      <c r="F34" s="1127"/>
      <c r="G34" s="1127"/>
      <c r="H34" s="1127"/>
      <c r="I34" s="1127"/>
      <c r="J34" s="1127"/>
      <c r="K34" s="1127"/>
      <c r="L34" s="1127"/>
      <c r="M34" s="1127"/>
      <c r="N34" s="1127"/>
      <c r="O34" s="1127"/>
      <c r="P34" s="1128"/>
      <c r="Q34" s="1132">
        <v>110</v>
      </c>
      <c r="R34" s="1133"/>
      <c r="S34" s="1133"/>
      <c r="T34" s="1133"/>
      <c r="U34" s="1133"/>
      <c r="V34" s="1133">
        <v>110</v>
      </c>
      <c r="W34" s="1133"/>
      <c r="X34" s="1133"/>
      <c r="Y34" s="1133"/>
      <c r="Z34" s="1133"/>
      <c r="AA34" s="1133" t="s">
        <v>582</v>
      </c>
      <c r="AB34" s="1133"/>
      <c r="AC34" s="1133"/>
      <c r="AD34" s="1133"/>
      <c r="AE34" s="1134"/>
      <c r="AF34" s="1108" t="s">
        <v>137</v>
      </c>
      <c r="AG34" s="1109"/>
      <c r="AH34" s="1109"/>
      <c r="AI34" s="1109"/>
      <c r="AJ34" s="1110"/>
      <c r="AK34" s="1069">
        <v>38</v>
      </c>
      <c r="AL34" s="1060"/>
      <c r="AM34" s="1060"/>
      <c r="AN34" s="1060"/>
      <c r="AO34" s="1060"/>
      <c r="AP34" s="1060">
        <v>249</v>
      </c>
      <c r="AQ34" s="1060"/>
      <c r="AR34" s="1060"/>
      <c r="AS34" s="1060"/>
      <c r="AT34" s="1060"/>
      <c r="AU34" s="1060">
        <v>249</v>
      </c>
      <c r="AV34" s="1060"/>
      <c r="AW34" s="1060"/>
      <c r="AX34" s="1060"/>
      <c r="AY34" s="1060"/>
      <c r="AZ34" s="1131" t="s">
        <v>582</v>
      </c>
      <c r="BA34" s="1131"/>
      <c r="BB34" s="1131"/>
      <c r="BC34" s="1131"/>
      <c r="BD34" s="1131"/>
      <c r="BE34" s="1121" t="s">
        <v>406</v>
      </c>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6" t="s">
        <v>408</v>
      </c>
      <c r="C35" s="1127"/>
      <c r="D35" s="1127"/>
      <c r="E35" s="1127"/>
      <c r="F35" s="1127"/>
      <c r="G35" s="1127"/>
      <c r="H35" s="1127"/>
      <c r="I35" s="1127"/>
      <c r="J35" s="1127"/>
      <c r="K35" s="1127"/>
      <c r="L35" s="1127"/>
      <c r="M35" s="1127"/>
      <c r="N35" s="1127"/>
      <c r="O35" s="1127"/>
      <c r="P35" s="1128"/>
      <c r="Q35" s="1132">
        <v>160</v>
      </c>
      <c r="R35" s="1133"/>
      <c r="S35" s="1133"/>
      <c r="T35" s="1133"/>
      <c r="U35" s="1133"/>
      <c r="V35" s="1133">
        <v>160</v>
      </c>
      <c r="W35" s="1133"/>
      <c r="X35" s="1133"/>
      <c r="Y35" s="1133"/>
      <c r="Z35" s="1133"/>
      <c r="AA35" s="1133" t="s">
        <v>582</v>
      </c>
      <c r="AB35" s="1133"/>
      <c r="AC35" s="1133"/>
      <c r="AD35" s="1133"/>
      <c r="AE35" s="1134"/>
      <c r="AF35" s="1108" t="s">
        <v>389</v>
      </c>
      <c r="AG35" s="1109"/>
      <c r="AH35" s="1109"/>
      <c r="AI35" s="1109"/>
      <c r="AJ35" s="1110"/>
      <c r="AK35" s="1069">
        <v>113</v>
      </c>
      <c r="AL35" s="1060"/>
      <c r="AM35" s="1060"/>
      <c r="AN35" s="1060"/>
      <c r="AO35" s="1060"/>
      <c r="AP35" s="1060">
        <v>1091</v>
      </c>
      <c r="AQ35" s="1060"/>
      <c r="AR35" s="1060"/>
      <c r="AS35" s="1060"/>
      <c r="AT35" s="1060"/>
      <c r="AU35" s="1060">
        <v>1090</v>
      </c>
      <c r="AV35" s="1060"/>
      <c r="AW35" s="1060"/>
      <c r="AX35" s="1060"/>
      <c r="AY35" s="1060"/>
      <c r="AZ35" s="1131" t="s">
        <v>582</v>
      </c>
      <c r="BA35" s="1131"/>
      <c r="BB35" s="1131"/>
      <c r="BC35" s="1131"/>
      <c r="BD35" s="1131"/>
      <c r="BE35" s="1121" t="s">
        <v>406</v>
      </c>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6" t="s">
        <v>409</v>
      </c>
      <c r="C36" s="1127"/>
      <c r="D36" s="1127"/>
      <c r="E36" s="1127"/>
      <c r="F36" s="1127"/>
      <c r="G36" s="1127"/>
      <c r="H36" s="1127"/>
      <c r="I36" s="1127"/>
      <c r="J36" s="1127"/>
      <c r="K36" s="1127"/>
      <c r="L36" s="1127"/>
      <c r="M36" s="1127"/>
      <c r="N36" s="1127"/>
      <c r="O36" s="1127"/>
      <c r="P36" s="1128"/>
      <c r="Q36" s="1132">
        <v>3</v>
      </c>
      <c r="R36" s="1133"/>
      <c r="S36" s="1133"/>
      <c r="T36" s="1133"/>
      <c r="U36" s="1133"/>
      <c r="V36" s="1133">
        <v>3</v>
      </c>
      <c r="W36" s="1133"/>
      <c r="X36" s="1133"/>
      <c r="Y36" s="1133"/>
      <c r="Z36" s="1133"/>
      <c r="AA36" s="1133" t="s">
        <v>582</v>
      </c>
      <c r="AB36" s="1133"/>
      <c r="AC36" s="1133"/>
      <c r="AD36" s="1133"/>
      <c r="AE36" s="1134"/>
      <c r="AF36" s="1108" t="s">
        <v>389</v>
      </c>
      <c r="AG36" s="1109"/>
      <c r="AH36" s="1109"/>
      <c r="AI36" s="1109"/>
      <c r="AJ36" s="1110"/>
      <c r="AK36" s="1069">
        <v>3</v>
      </c>
      <c r="AL36" s="1060"/>
      <c r="AM36" s="1060"/>
      <c r="AN36" s="1060"/>
      <c r="AO36" s="1060"/>
      <c r="AP36" s="1060" t="s">
        <v>582</v>
      </c>
      <c r="AQ36" s="1060"/>
      <c r="AR36" s="1060"/>
      <c r="AS36" s="1060"/>
      <c r="AT36" s="1060"/>
      <c r="AU36" s="1060" t="s">
        <v>582</v>
      </c>
      <c r="AV36" s="1060"/>
      <c r="AW36" s="1060"/>
      <c r="AX36" s="1060"/>
      <c r="AY36" s="1060"/>
      <c r="AZ36" s="1131" t="s">
        <v>582</v>
      </c>
      <c r="BA36" s="1131"/>
      <c r="BB36" s="1131"/>
      <c r="BC36" s="1131"/>
      <c r="BD36" s="1131"/>
      <c r="BE36" s="1121" t="s">
        <v>406</v>
      </c>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410</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387</v>
      </c>
      <c r="B63" s="1033" t="s">
        <v>411</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66</v>
      </c>
      <c r="AG63" s="1048"/>
      <c r="AH63" s="1048"/>
      <c r="AI63" s="1048"/>
      <c r="AJ63" s="1119"/>
      <c r="AK63" s="1120"/>
      <c r="AL63" s="1052"/>
      <c r="AM63" s="1052"/>
      <c r="AN63" s="1052"/>
      <c r="AO63" s="1052"/>
      <c r="AP63" s="1048"/>
      <c r="AQ63" s="1048"/>
      <c r="AR63" s="1048"/>
      <c r="AS63" s="1048"/>
      <c r="AT63" s="1048"/>
      <c r="AU63" s="1048"/>
      <c r="AV63" s="1048"/>
      <c r="AW63" s="1048"/>
      <c r="AX63" s="1048"/>
      <c r="AY63" s="1048"/>
      <c r="AZ63" s="1114"/>
      <c r="BA63" s="1114"/>
      <c r="BB63" s="1114"/>
      <c r="BC63" s="1114"/>
      <c r="BD63" s="1114"/>
      <c r="BE63" s="1049"/>
      <c r="BF63" s="1049"/>
      <c r="BG63" s="1049"/>
      <c r="BH63" s="1049"/>
      <c r="BI63" s="1050"/>
      <c r="BJ63" s="1115" t="s">
        <v>412</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413</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414</v>
      </c>
      <c r="B66" s="1085"/>
      <c r="C66" s="1085"/>
      <c r="D66" s="1085"/>
      <c r="E66" s="1085"/>
      <c r="F66" s="1085"/>
      <c r="G66" s="1085"/>
      <c r="H66" s="1085"/>
      <c r="I66" s="1085"/>
      <c r="J66" s="1085"/>
      <c r="K66" s="1085"/>
      <c r="L66" s="1085"/>
      <c r="M66" s="1085"/>
      <c r="N66" s="1085"/>
      <c r="O66" s="1085"/>
      <c r="P66" s="1086"/>
      <c r="Q66" s="1090" t="s">
        <v>415</v>
      </c>
      <c r="R66" s="1091"/>
      <c r="S66" s="1091"/>
      <c r="T66" s="1091"/>
      <c r="U66" s="1092"/>
      <c r="V66" s="1090" t="s">
        <v>416</v>
      </c>
      <c r="W66" s="1091"/>
      <c r="X66" s="1091"/>
      <c r="Y66" s="1091"/>
      <c r="Z66" s="1092"/>
      <c r="AA66" s="1090" t="s">
        <v>394</v>
      </c>
      <c r="AB66" s="1091"/>
      <c r="AC66" s="1091"/>
      <c r="AD66" s="1091"/>
      <c r="AE66" s="1092"/>
      <c r="AF66" s="1096" t="s">
        <v>417</v>
      </c>
      <c r="AG66" s="1097"/>
      <c r="AH66" s="1097"/>
      <c r="AI66" s="1097"/>
      <c r="AJ66" s="1098"/>
      <c r="AK66" s="1090" t="s">
        <v>396</v>
      </c>
      <c r="AL66" s="1085"/>
      <c r="AM66" s="1085"/>
      <c r="AN66" s="1085"/>
      <c r="AO66" s="1086"/>
      <c r="AP66" s="1090" t="s">
        <v>397</v>
      </c>
      <c r="AQ66" s="1091"/>
      <c r="AR66" s="1091"/>
      <c r="AS66" s="1091"/>
      <c r="AT66" s="1092"/>
      <c r="AU66" s="1090" t="s">
        <v>418</v>
      </c>
      <c r="AV66" s="1091"/>
      <c r="AW66" s="1091"/>
      <c r="AX66" s="1091"/>
      <c r="AY66" s="1092"/>
      <c r="AZ66" s="1090" t="s">
        <v>375</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573</v>
      </c>
      <c r="C68" s="1075"/>
      <c r="D68" s="1075"/>
      <c r="E68" s="1075"/>
      <c r="F68" s="1075"/>
      <c r="G68" s="1075"/>
      <c r="H68" s="1075"/>
      <c r="I68" s="1075"/>
      <c r="J68" s="1075"/>
      <c r="K68" s="1075"/>
      <c r="L68" s="1075"/>
      <c r="M68" s="1075"/>
      <c r="N68" s="1075"/>
      <c r="O68" s="1075"/>
      <c r="P68" s="1076"/>
      <c r="Q68" s="1077">
        <v>13006</v>
      </c>
      <c r="R68" s="1071"/>
      <c r="S68" s="1071"/>
      <c r="T68" s="1071"/>
      <c r="U68" s="1071"/>
      <c r="V68" s="1071">
        <v>12626</v>
      </c>
      <c r="W68" s="1071"/>
      <c r="X68" s="1071"/>
      <c r="Y68" s="1071"/>
      <c r="Z68" s="1071"/>
      <c r="AA68" s="1071">
        <v>379</v>
      </c>
      <c r="AB68" s="1071"/>
      <c r="AC68" s="1071"/>
      <c r="AD68" s="1071"/>
      <c r="AE68" s="1071"/>
      <c r="AF68" s="1071">
        <v>379</v>
      </c>
      <c r="AG68" s="1071"/>
      <c r="AH68" s="1071"/>
      <c r="AI68" s="1071"/>
      <c r="AJ68" s="1071"/>
      <c r="AK68" s="1071">
        <v>300</v>
      </c>
      <c r="AL68" s="1071"/>
      <c r="AM68" s="1071"/>
      <c r="AN68" s="1071"/>
      <c r="AO68" s="1071"/>
      <c r="AP68" s="1071" t="s">
        <v>582</v>
      </c>
      <c r="AQ68" s="1071"/>
      <c r="AR68" s="1071"/>
      <c r="AS68" s="1071"/>
      <c r="AT68" s="1071"/>
      <c r="AU68" s="1071" t="s">
        <v>582</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574</v>
      </c>
      <c r="C69" s="1064"/>
      <c r="D69" s="1064"/>
      <c r="E69" s="1064"/>
      <c r="F69" s="1064"/>
      <c r="G69" s="1064"/>
      <c r="H69" s="1064"/>
      <c r="I69" s="1064"/>
      <c r="J69" s="1064"/>
      <c r="K69" s="1064"/>
      <c r="L69" s="1064"/>
      <c r="M69" s="1064"/>
      <c r="N69" s="1064"/>
      <c r="O69" s="1064"/>
      <c r="P69" s="1065"/>
      <c r="Q69" s="1066">
        <v>1388</v>
      </c>
      <c r="R69" s="1060"/>
      <c r="S69" s="1060"/>
      <c r="T69" s="1060"/>
      <c r="U69" s="1060"/>
      <c r="V69" s="1060">
        <v>1373</v>
      </c>
      <c r="W69" s="1060"/>
      <c r="X69" s="1060"/>
      <c r="Y69" s="1060"/>
      <c r="Z69" s="1060"/>
      <c r="AA69" s="1060">
        <v>15</v>
      </c>
      <c r="AB69" s="1060"/>
      <c r="AC69" s="1060"/>
      <c r="AD69" s="1060"/>
      <c r="AE69" s="1060"/>
      <c r="AF69" s="1060">
        <v>15</v>
      </c>
      <c r="AG69" s="1060"/>
      <c r="AH69" s="1060"/>
      <c r="AI69" s="1060"/>
      <c r="AJ69" s="1060"/>
      <c r="AK69" s="1060">
        <v>1</v>
      </c>
      <c r="AL69" s="1060"/>
      <c r="AM69" s="1060"/>
      <c r="AN69" s="1060"/>
      <c r="AO69" s="1060"/>
      <c r="AP69" s="1060" t="s">
        <v>582</v>
      </c>
      <c r="AQ69" s="1060"/>
      <c r="AR69" s="1060"/>
      <c r="AS69" s="1060"/>
      <c r="AT69" s="1060"/>
      <c r="AU69" s="1060" t="s">
        <v>582</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575</v>
      </c>
      <c r="C70" s="1064"/>
      <c r="D70" s="1064"/>
      <c r="E70" s="1064"/>
      <c r="F70" s="1064"/>
      <c r="G70" s="1064"/>
      <c r="H70" s="1064"/>
      <c r="I70" s="1064"/>
      <c r="J70" s="1064"/>
      <c r="K70" s="1064"/>
      <c r="L70" s="1064"/>
      <c r="M70" s="1064"/>
      <c r="N70" s="1064"/>
      <c r="O70" s="1064"/>
      <c r="P70" s="1065"/>
      <c r="Q70" s="1066">
        <v>246</v>
      </c>
      <c r="R70" s="1060"/>
      <c r="S70" s="1060"/>
      <c r="T70" s="1060"/>
      <c r="U70" s="1060"/>
      <c r="V70" s="1060">
        <v>238</v>
      </c>
      <c r="W70" s="1060"/>
      <c r="X70" s="1060"/>
      <c r="Y70" s="1060"/>
      <c r="Z70" s="1060"/>
      <c r="AA70" s="1060">
        <v>7</v>
      </c>
      <c r="AB70" s="1060"/>
      <c r="AC70" s="1060"/>
      <c r="AD70" s="1060"/>
      <c r="AE70" s="1060"/>
      <c r="AF70" s="1060">
        <v>-17</v>
      </c>
      <c r="AG70" s="1060"/>
      <c r="AH70" s="1060"/>
      <c r="AI70" s="1060"/>
      <c r="AJ70" s="1060"/>
      <c r="AK70" s="1060">
        <v>29</v>
      </c>
      <c r="AL70" s="1060"/>
      <c r="AM70" s="1060"/>
      <c r="AN70" s="1060"/>
      <c r="AO70" s="1060"/>
      <c r="AP70" s="1060" t="s">
        <v>582</v>
      </c>
      <c r="AQ70" s="1060"/>
      <c r="AR70" s="1060"/>
      <c r="AS70" s="1060"/>
      <c r="AT70" s="1060"/>
      <c r="AU70" s="1060" t="s">
        <v>582</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576</v>
      </c>
      <c r="C71" s="1064"/>
      <c r="D71" s="1064"/>
      <c r="E71" s="1064"/>
      <c r="F71" s="1064"/>
      <c r="G71" s="1064"/>
      <c r="H71" s="1064"/>
      <c r="I71" s="1064"/>
      <c r="J71" s="1064"/>
      <c r="K71" s="1064"/>
      <c r="L71" s="1064"/>
      <c r="M71" s="1064"/>
      <c r="N71" s="1064"/>
      <c r="O71" s="1064"/>
      <c r="P71" s="1065"/>
      <c r="Q71" s="1066">
        <v>436</v>
      </c>
      <c r="R71" s="1060"/>
      <c r="S71" s="1060"/>
      <c r="T71" s="1060"/>
      <c r="U71" s="1060"/>
      <c r="V71" s="1060">
        <v>413</v>
      </c>
      <c r="W71" s="1060"/>
      <c r="X71" s="1060"/>
      <c r="Y71" s="1060"/>
      <c r="Z71" s="1060"/>
      <c r="AA71" s="1060">
        <v>23</v>
      </c>
      <c r="AB71" s="1060"/>
      <c r="AC71" s="1060"/>
      <c r="AD71" s="1060"/>
      <c r="AE71" s="1060"/>
      <c r="AF71" s="1060">
        <v>23</v>
      </c>
      <c r="AG71" s="1060"/>
      <c r="AH71" s="1060"/>
      <c r="AI71" s="1060"/>
      <c r="AJ71" s="1060"/>
      <c r="AK71" s="1060">
        <v>12</v>
      </c>
      <c r="AL71" s="1060"/>
      <c r="AM71" s="1060"/>
      <c r="AN71" s="1060"/>
      <c r="AO71" s="1060"/>
      <c r="AP71" s="1060" t="s">
        <v>582</v>
      </c>
      <c r="AQ71" s="1060"/>
      <c r="AR71" s="1060"/>
      <c r="AS71" s="1060"/>
      <c r="AT71" s="1060"/>
      <c r="AU71" s="1060" t="s">
        <v>582</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577</v>
      </c>
      <c r="C72" s="1064"/>
      <c r="D72" s="1064"/>
      <c r="E72" s="1064"/>
      <c r="F72" s="1064"/>
      <c r="G72" s="1064"/>
      <c r="H72" s="1064"/>
      <c r="I72" s="1064"/>
      <c r="J72" s="1064"/>
      <c r="K72" s="1064"/>
      <c r="L72" s="1064"/>
      <c r="M72" s="1064"/>
      <c r="N72" s="1064"/>
      <c r="O72" s="1064"/>
      <c r="P72" s="1065"/>
      <c r="Q72" s="1066">
        <v>1507</v>
      </c>
      <c r="R72" s="1060"/>
      <c r="S72" s="1060"/>
      <c r="T72" s="1060"/>
      <c r="U72" s="1060"/>
      <c r="V72" s="1060">
        <v>1503</v>
      </c>
      <c r="W72" s="1060"/>
      <c r="X72" s="1060"/>
      <c r="Y72" s="1060"/>
      <c r="Z72" s="1060"/>
      <c r="AA72" s="1060">
        <v>4</v>
      </c>
      <c r="AB72" s="1060"/>
      <c r="AC72" s="1060"/>
      <c r="AD72" s="1060"/>
      <c r="AE72" s="1060"/>
      <c r="AF72" s="1060">
        <v>4</v>
      </c>
      <c r="AG72" s="1060"/>
      <c r="AH72" s="1060"/>
      <c r="AI72" s="1060"/>
      <c r="AJ72" s="1060"/>
      <c r="AK72" s="1060">
        <v>1</v>
      </c>
      <c r="AL72" s="1060"/>
      <c r="AM72" s="1060"/>
      <c r="AN72" s="1060"/>
      <c r="AO72" s="1060"/>
      <c r="AP72" s="1060" t="s">
        <v>582</v>
      </c>
      <c r="AQ72" s="1060"/>
      <c r="AR72" s="1060"/>
      <c r="AS72" s="1060"/>
      <c r="AT72" s="1060"/>
      <c r="AU72" s="1060" t="s">
        <v>582</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t="s">
        <v>578</v>
      </c>
      <c r="C73" s="1064"/>
      <c r="D73" s="1064"/>
      <c r="E73" s="1064"/>
      <c r="F73" s="1064"/>
      <c r="G73" s="1064"/>
      <c r="H73" s="1064"/>
      <c r="I73" s="1064"/>
      <c r="J73" s="1064"/>
      <c r="K73" s="1064"/>
      <c r="L73" s="1064"/>
      <c r="M73" s="1064"/>
      <c r="N73" s="1064"/>
      <c r="O73" s="1064"/>
      <c r="P73" s="1065"/>
      <c r="Q73" s="1066">
        <v>282568</v>
      </c>
      <c r="R73" s="1060"/>
      <c r="S73" s="1060"/>
      <c r="T73" s="1060"/>
      <c r="U73" s="1060"/>
      <c r="V73" s="1060">
        <v>273461</v>
      </c>
      <c r="W73" s="1060"/>
      <c r="X73" s="1060"/>
      <c r="Y73" s="1060"/>
      <c r="Z73" s="1060"/>
      <c r="AA73" s="1060">
        <v>9107</v>
      </c>
      <c r="AB73" s="1060"/>
      <c r="AC73" s="1060"/>
      <c r="AD73" s="1060"/>
      <c r="AE73" s="1060"/>
      <c r="AF73" s="1060">
        <v>9107</v>
      </c>
      <c r="AG73" s="1060"/>
      <c r="AH73" s="1060"/>
      <c r="AI73" s="1060"/>
      <c r="AJ73" s="1060"/>
      <c r="AK73" s="1060">
        <v>1429</v>
      </c>
      <c r="AL73" s="1060"/>
      <c r="AM73" s="1060"/>
      <c r="AN73" s="1060"/>
      <c r="AO73" s="1060"/>
      <c r="AP73" s="1060" t="s">
        <v>582</v>
      </c>
      <c r="AQ73" s="1060"/>
      <c r="AR73" s="1060"/>
      <c r="AS73" s="1060"/>
      <c r="AT73" s="1060"/>
      <c r="AU73" s="1060" t="s">
        <v>582</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t="s">
        <v>579</v>
      </c>
      <c r="C74" s="1064"/>
      <c r="D74" s="1064"/>
      <c r="E74" s="1064"/>
      <c r="F74" s="1064"/>
      <c r="G74" s="1064"/>
      <c r="H74" s="1064"/>
      <c r="I74" s="1064"/>
      <c r="J74" s="1064"/>
      <c r="K74" s="1064"/>
      <c r="L74" s="1064"/>
      <c r="M74" s="1064"/>
      <c r="N74" s="1064"/>
      <c r="O74" s="1064"/>
      <c r="P74" s="1065"/>
      <c r="Q74" s="1066">
        <v>59</v>
      </c>
      <c r="R74" s="1060"/>
      <c r="S74" s="1060"/>
      <c r="T74" s="1060"/>
      <c r="U74" s="1060"/>
      <c r="V74" s="1060">
        <v>55</v>
      </c>
      <c r="W74" s="1060"/>
      <c r="X74" s="1060"/>
      <c r="Y74" s="1060"/>
      <c r="Z74" s="1060"/>
      <c r="AA74" s="1060">
        <v>4</v>
      </c>
      <c r="AB74" s="1060"/>
      <c r="AC74" s="1060"/>
      <c r="AD74" s="1060"/>
      <c r="AE74" s="1060"/>
      <c r="AF74" s="1060">
        <v>4</v>
      </c>
      <c r="AG74" s="1060"/>
      <c r="AH74" s="1060"/>
      <c r="AI74" s="1060"/>
      <c r="AJ74" s="1060"/>
      <c r="AK74" s="1060">
        <v>1</v>
      </c>
      <c r="AL74" s="1060"/>
      <c r="AM74" s="1060"/>
      <c r="AN74" s="1060"/>
      <c r="AO74" s="1060"/>
      <c r="AP74" s="1060" t="s">
        <v>582</v>
      </c>
      <c r="AQ74" s="1060"/>
      <c r="AR74" s="1060"/>
      <c r="AS74" s="1060"/>
      <c r="AT74" s="1060"/>
      <c r="AU74" s="1060" t="s">
        <v>582</v>
      </c>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c r="C75" s="1064"/>
      <c r="D75" s="1064"/>
      <c r="E75" s="1064"/>
      <c r="F75" s="1064"/>
      <c r="G75" s="1064"/>
      <c r="H75" s="1064"/>
      <c r="I75" s="1064"/>
      <c r="J75" s="1064"/>
      <c r="K75" s="1064"/>
      <c r="L75" s="1064"/>
      <c r="M75" s="1064"/>
      <c r="N75" s="1064"/>
      <c r="O75" s="1064"/>
      <c r="P75" s="1065"/>
      <c r="Q75" s="1067"/>
      <c r="R75" s="1068"/>
      <c r="S75" s="1068"/>
      <c r="T75" s="1068"/>
      <c r="U75" s="1069"/>
      <c r="V75" s="1070"/>
      <c r="W75" s="1068"/>
      <c r="X75" s="1068"/>
      <c r="Y75" s="1068"/>
      <c r="Z75" s="1069"/>
      <c r="AA75" s="1070"/>
      <c r="AB75" s="1068"/>
      <c r="AC75" s="1068"/>
      <c r="AD75" s="1068"/>
      <c r="AE75" s="1069"/>
      <c r="AF75" s="1070"/>
      <c r="AG75" s="1068"/>
      <c r="AH75" s="1068"/>
      <c r="AI75" s="1068"/>
      <c r="AJ75" s="1069"/>
      <c r="AK75" s="1070"/>
      <c r="AL75" s="1068"/>
      <c r="AM75" s="1068"/>
      <c r="AN75" s="1068"/>
      <c r="AO75" s="1069"/>
      <c r="AP75" s="1070"/>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387</v>
      </c>
      <c r="B88" s="1033" t="s">
        <v>419</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9515</v>
      </c>
      <c r="AG88" s="1048"/>
      <c r="AH88" s="1048"/>
      <c r="AI88" s="1048"/>
      <c r="AJ88" s="1048"/>
      <c r="AK88" s="1052"/>
      <c r="AL88" s="1052"/>
      <c r="AM88" s="1052"/>
      <c r="AN88" s="1052"/>
      <c r="AO88" s="1052"/>
      <c r="AP88" s="1048" t="s">
        <v>582</v>
      </c>
      <c r="AQ88" s="1048"/>
      <c r="AR88" s="1048"/>
      <c r="AS88" s="1048"/>
      <c r="AT88" s="1048"/>
      <c r="AU88" s="1048" t="s">
        <v>582</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387</v>
      </c>
      <c r="BR102" s="1033" t="s">
        <v>420</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t="s">
        <v>582</v>
      </c>
      <c r="CS102" s="1040"/>
      <c r="CT102" s="1040"/>
      <c r="CU102" s="1040"/>
      <c r="CV102" s="1041"/>
      <c r="CW102" s="1039" t="s">
        <v>582</v>
      </c>
      <c r="CX102" s="1040"/>
      <c r="CY102" s="1040"/>
      <c r="CZ102" s="1040"/>
      <c r="DA102" s="1041"/>
      <c r="DB102" s="1039" t="s">
        <v>582</v>
      </c>
      <c r="DC102" s="1040"/>
      <c r="DD102" s="1040"/>
      <c r="DE102" s="1040"/>
      <c r="DF102" s="1041"/>
      <c r="DG102" s="1039" t="s">
        <v>582</v>
      </c>
      <c r="DH102" s="1040"/>
      <c r="DI102" s="1040"/>
      <c r="DJ102" s="1040"/>
      <c r="DK102" s="1041"/>
      <c r="DL102" s="1039">
        <v>246</v>
      </c>
      <c r="DM102" s="1040"/>
      <c r="DN102" s="1040"/>
      <c r="DO102" s="1040"/>
      <c r="DP102" s="1041"/>
      <c r="DQ102" s="1039">
        <v>221</v>
      </c>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421</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422</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423</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424</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425</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426</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427</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428</v>
      </c>
      <c r="AB109" s="983"/>
      <c r="AC109" s="983"/>
      <c r="AD109" s="983"/>
      <c r="AE109" s="984"/>
      <c r="AF109" s="985" t="s">
        <v>306</v>
      </c>
      <c r="AG109" s="983"/>
      <c r="AH109" s="983"/>
      <c r="AI109" s="983"/>
      <c r="AJ109" s="984"/>
      <c r="AK109" s="985" t="s">
        <v>305</v>
      </c>
      <c r="AL109" s="983"/>
      <c r="AM109" s="983"/>
      <c r="AN109" s="983"/>
      <c r="AO109" s="984"/>
      <c r="AP109" s="985" t="s">
        <v>429</v>
      </c>
      <c r="AQ109" s="983"/>
      <c r="AR109" s="983"/>
      <c r="AS109" s="983"/>
      <c r="AT109" s="1014"/>
      <c r="AU109" s="982" t="s">
        <v>427</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428</v>
      </c>
      <c r="BR109" s="983"/>
      <c r="BS109" s="983"/>
      <c r="BT109" s="983"/>
      <c r="BU109" s="984"/>
      <c r="BV109" s="985" t="s">
        <v>306</v>
      </c>
      <c r="BW109" s="983"/>
      <c r="BX109" s="983"/>
      <c r="BY109" s="983"/>
      <c r="BZ109" s="984"/>
      <c r="CA109" s="985" t="s">
        <v>305</v>
      </c>
      <c r="CB109" s="983"/>
      <c r="CC109" s="983"/>
      <c r="CD109" s="983"/>
      <c r="CE109" s="984"/>
      <c r="CF109" s="1021" t="s">
        <v>429</v>
      </c>
      <c r="CG109" s="1021"/>
      <c r="CH109" s="1021"/>
      <c r="CI109" s="1021"/>
      <c r="CJ109" s="1021"/>
      <c r="CK109" s="985" t="s">
        <v>430</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428</v>
      </c>
      <c r="DH109" s="983"/>
      <c r="DI109" s="983"/>
      <c r="DJ109" s="983"/>
      <c r="DK109" s="984"/>
      <c r="DL109" s="985" t="s">
        <v>306</v>
      </c>
      <c r="DM109" s="983"/>
      <c r="DN109" s="983"/>
      <c r="DO109" s="983"/>
      <c r="DP109" s="984"/>
      <c r="DQ109" s="985" t="s">
        <v>305</v>
      </c>
      <c r="DR109" s="983"/>
      <c r="DS109" s="983"/>
      <c r="DT109" s="983"/>
      <c r="DU109" s="984"/>
      <c r="DV109" s="985" t="s">
        <v>429</v>
      </c>
      <c r="DW109" s="983"/>
      <c r="DX109" s="983"/>
      <c r="DY109" s="983"/>
      <c r="DZ109" s="1014"/>
    </row>
    <row r="110" spans="1:131" s="246" customFormat="1" ht="26.25" customHeight="1" x14ac:dyDescent="0.15">
      <c r="A110" s="885" t="s">
        <v>431</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640801</v>
      </c>
      <c r="AB110" s="976"/>
      <c r="AC110" s="976"/>
      <c r="AD110" s="976"/>
      <c r="AE110" s="977"/>
      <c r="AF110" s="978">
        <v>697768</v>
      </c>
      <c r="AG110" s="976"/>
      <c r="AH110" s="976"/>
      <c r="AI110" s="976"/>
      <c r="AJ110" s="977"/>
      <c r="AK110" s="978">
        <v>719616</v>
      </c>
      <c r="AL110" s="976"/>
      <c r="AM110" s="976"/>
      <c r="AN110" s="976"/>
      <c r="AO110" s="977"/>
      <c r="AP110" s="979">
        <v>23.6</v>
      </c>
      <c r="AQ110" s="980"/>
      <c r="AR110" s="980"/>
      <c r="AS110" s="980"/>
      <c r="AT110" s="981"/>
      <c r="AU110" s="1015" t="s">
        <v>72</v>
      </c>
      <c r="AV110" s="1016"/>
      <c r="AW110" s="1016"/>
      <c r="AX110" s="1016"/>
      <c r="AY110" s="1016"/>
      <c r="AZ110" s="941" t="s">
        <v>432</v>
      </c>
      <c r="BA110" s="886"/>
      <c r="BB110" s="886"/>
      <c r="BC110" s="886"/>
      <c r="BD110" s="886"/>
      <c r="BE110" s="886"/>
      <c r="BF110" s="886"/>
      <c r="BG110" s="886"/>
      <c r="BH110" s="886"/>
      <c r="BI110" s="886"/>
      <c r="BJ110" s="886"/>
      <c r="BK110" s="886"/>
      <c r="BL110" s="886"/>
      <c r="BM110" s="886"/>
      <c r="BN110" s="886"/>
      <c r="BO110" s="886"/>
      <c r="BP110" s="887"/>
      <c r="BQ110" s="942">
        <v>6742693</v>
      </c>
      <c r="BR110" s="923"/>
      <c r="BS110" s="923"/>
      <c r="BT110" s="923"/>
      <c r="BU110" s="923"/>
      <c r="BV110" s="923">
        <v>6538761</v>
      </c>
      <c r="BW110" s="923"/>
      <c r="BX110" s="923"/>
      <c r="BY110" s="923"/>
      <c r="BZ110" s="923"/>
      <c r="CA110" s="923">
        <v>6655534</v>
      </c>
      <c r="CB110" s="923"/>
      <c r="CC110" s="923"/>
      <c r="CD110" s="923"/>
      <c r="CE110" s="923"/>
      <c r="CF110" s="947">
        <v>217.8</v>
      </c>
      <c r="CG110" s="948"/>
      <c r="CH110" s="948"/>
      <c r="CI110" s="948"/>
      <c r="CJ110" s="948"/>
      <c r="CK110" s="1011" t="s">
        <v>433</v>
      </c>
      <c r="CL110" s="897"/>
      <c r="CM110" s="972" t="s">
        <v>434</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389</v>
      </c>
      <c r="DH110" s="923"/>
      <c r="DI110" s="923"/>
      <c r="DJ110" s="923"/>
      <c r="DK110" s="923"/>
      <c r="DL110" s="923" t="s">
        <v>137</v>
      </c>
      <c r="DM110" s="923"/>
      <c r="DN110" s="923"/>
      <c r="DO110" s="923"/>
      <c r="DP110" s="923"/>
      <c r="DQ110" s="923" t="s">
        <v>137</v>
      </c>
      <c r="DR110" s="923"/>
      <c r="DS110" s="923"/>
      <c r="DT110" s="923"/>
      <c r="DU110" s="923"/>
      <c r="DV110" s="924" t="s">
        <v>137</v>
      </c>
      <c r="DW110" s="924"/>
      <c r="DX110" s="924"/>
      <c r="DY110" s="924"/>
      <c r="DZ110" s="925"/>
    </row>
    <row r="111" spans="1:131" s="246" customFormat="1" ht="26.25" customHeight="1" x14ac:dyDescent="0.15">
      <c r="A111" s="852" t="s">
        <v>435</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389</v>
      </c>
      <c r="AB111" s="1004"/>
      <c r="AC111" s="1004"/>
      <c r="AD111" s="1004"/>
      <c r="AE111" s="1005"/>
      <c r="AF111" s="1006" t="s">
        <v>137</v>
      </c>
      <c r="AG111" s="1004"/>
      <c r="AH111" s="1004"/>
      <c r="AI111" s="1004"/>
      <c r="AJ111" s="1005"/>
      <c r="AK111" s="1006" t="s">
        <v>137</v>
      </c>
      <c r="AL111" s="1004"/>
      <c r="AM111" s="1004"/>
      <c r="AN111" s="1004"/>
      <c r="AO111" s="1005"/>
      <c r="AP111" s="1007" t="s">
        <v>137</v>
      </c>
      <c r="AQ111" s="1008"/>
      <c r="AR111" s="1008"/>
      <c r="AS111" s="1008"/>
      <c r="AT111" s="1009"/>
      <c r="AU111" s="1017"/>
      <c r="AV111" s="1018"/>
      <c r="AW111" s="1018"/>
      <c r="AX111" s="1018"/>
      <c r="AY111" s="1018"/>
      <c r="AZ111" s="893" t="s">
        <v>436</v>
      </c>
      <c r="BA111" s="828"/>
      <c r="BB111" s="828"/>
      <c r="BC111" s="828"/>
      <c r="BD111" s="828"/>
      <c r="BE111" s="828"/>
      <c r="BF111" s="828"/>
      <c r="BG111" s="828"/>
      <c r="BH111" s="828"/>
      <c r="BI111" s="828"/>
      <c r="BJ111" s="828"/>
      <c r="BK111" s="828"/>
      <c r="BL111" s="828"/>
      <c r="BM111" s="828"/>
      <c r="BN111" s="828"/>
      <c r="BO111" s="828"/>
      <c r="BP111" s="829"/>
      <c r="BQ111" s="894" t="s">
        <v>389</v>
      </c>
      <c r="BR111" s="895"/>
      <c r="BS111" s="895"/>
      <c r="BT111" s="895"/>
      <c r="BU111" s="895"/>
      <c r="BV111" s="895" t="s">
        <v>137</v>
      </c>
      <c r="BW111" s="895"/>
      <c r="BX111" s="895"/>
      <c r="BY111" s="895"/>
      <c r="BZ111" s="895"/>
      <c r="CA111" s="895" t="s">
        <v>137</v>
      </c>
      <c r="CB111" s="895"/>
      <c r="CC111" s="895"/>
      <c r="CD111" s="895"/>
      <c r="CE111" s="895"/>
      <c r="CF111" s="956" t="s">
        <v>137</v>
      </c>
      <c r="CG111" s="957"/>
      <c r="CH111" s="957"/>
      <c r="CI111" s="957"/>
      <c r="CJ111" s="957"/>
      <c r="CK111" s="1012"/>
      <c r="CL111" s="899"/>
      <c r="CM111" s="902" t="s">
        <v>437</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137</v>
      </c>
      <c r="DH111" s="895"/>
      <c r="DI111" s="895"/>
      <c r="DJ111" s="895"/>
      <c r="DK111" s="895"/>
      <c r="DL111" s="895" t="s">
        <v>389</v>
      </c>
      <c r="DM111" s="895"/>
      <c r="DN111" s="895"/>
      <c r="DO111" s="895"/>
      <c r="DP111" s="895"/>
      <c r="DQ111" s="895" t="s">
        <v>137</v>
      </c>
      <c r="DR111" s="895"/>
      <c r="DS111" s="895"/>
      <c r="DT111" s="895"/>
      <c r="DU111" s="895"/>
      <c r="DV111" s="872" t="s">
        <v>137</v>
      </c>
      <c r="DW111" s="872"/>
      <c r="DX111" s="872"/>
      <c r="DY111" s="872"/>
      <c r="DZ111" s="873"/>
    </row>
    <row r="112" spans="1:131" s="246" customFormat="1" ht="26.25" customHeight="1" x14ac:dyDescent="0.15">
      <c r="A112" s="997" t="s">
        <v>438</v>
      </c>
      <c r="B112" s="998"/>
      <c r="C112" s="828" t="s">
        <v>439</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389</v>
      </c>
      <c r="AB112" s="858"/>
      <c r="AC112" s="858"/>
      <c r="AD112" s="858"/>
      <c r="AE112" s="859"/>
      <c r="AF112" s="860" t="s">
        <v>137</v>
      </c>
      <c r="AG112" s="858"/>
      <c r="AH112" s="858"/>
      <c r="AI112" s="858"/>
      <c r="AJ112" s="859"/>
      <c r="AK112" s="860" t="s">
        <v>137</v>
      </c>
      <c r="AL112" s="858"/>
      <c r="AM112" s="858"/>
      <c r="AN112" s="858"/>
      <c r="AO112" s="859"/>
      <c r="AP112" s="905" t="s">
        <v>389</v>
      </c>
      <c r="AQ112" s="906"/>
      <c r="AR112" s="906"/>
      <c r="AS112" s="906"/>
      <c r="AT112" s="907"/>
      <c r="AU112" s="1017"/>
      <c r="AV112" s="1018"/>
      <c r="AW112" s="1018"/>
      <c r="AX112" s="1018"/>
      <c r="AY112" s="1018"/>
      <c r="AZ112" s="893" t="s">
        <v>440</v>
      </c>
      <c r="BA112" s="828"/>
      <c r="BB112" s="828"/>
      <c r="BC112" s="828"/>
      <c r="BD112" s="828"/>
      <c r="BE112" s="828"/>
      <c r="BF112" s="828"/>
      <c r="BG112" s="828"/>
      <c r="BH112" s="828"/>
      <c r="BI112" s="828"/>
      <c r="BJ112" s="828"/>
      <c r="BK112" s="828"/>
      <c r="BL112" s="828"/>
      <c r="BM112" s="828"/>
      <c r="BN112" s="828"/>
      <c r="BO112" s="828"/>
      <c r="BP112" s="829"/>
      <c r="BQ112" s="894">
        <v>3310326</v>
      </c>
      <c r="BR112" s="895"/>
      <c r="BS112" s="895"/>
      <c r="BT112" s="895"/>
      <c r="BU112" s="895"/>
      <c r="BV112" s="895">
        <v>3291626</v>
      </c>
      <c r="BW112" s="895"/>
      <c r="BX112" s="895"/>
      <c r="BY112" s="895"/>
      <c r="BZ112" s="895"/>
      <c r="CA112" s="895">
        <v>3271082</v>
      </c>
      <c r="CB112" s="895"/>
      <c r="CC112" s="895"/>
      <c r="CD112" s="895"/>
      <c r="CE112" s="895"/>
      <c r="CF112" s="956">
        <v>107.1</v>
      </c>
      <c r="CG112" s="957"/>
      <c r="CH112" s="957"/>
      <c r="CI112" s="957"/>
      <c r="CJ112" s="957"/>
      <c r="CK112" s="1012"/>
      <c r="CL112" s="899"/>
      <c r="CM112" s="902" t="s">
        <v>441</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137</v>
      </c>
      <c r="DH112" s="895"/>
      <c r="DI112" s="895"/>
      <c r="DJ112" s="895"/>
      <c r="DK112" s="895"/>
      <c r="DL112" s="895" t="s">
        <v>137</v>
      </c>
      <c r="DM112" s="895"/>
      <c r="DN112" s="895"/>
      <c r="DO112" s="895"/>
      <c r="DP112" s="895"/>
      <c r="DQ112" s="895" t="s">
        <v>137</v>
      </c>
      <c r="DR112" s="895"/>
      <c r="DS112" s="895"/>
      <c r="DT112" s="895"/>
      <c r="DU112" s="895"/>
      <c r="DV112" s="872" t="s">
        <v>137</v>
      </c>
      <c r="DW112" s="872"/>
      <c r="DX112" s="872"/>
      <c r="DY112" s="872"/>
      <c r="DZ112" s="873"/>
    </row>
    <row r="113" spans="1:130" s="246" customFormat="1" ht="26.25" customHeight="1" x14ac:dyDescent="0.15">
      <c r="A113" s="999"/>
      <c r="B113" s="1000"/>
      <c r="C113" s="828" t="s">
        <v>442</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273956</v>
      </c>
      <c r="AB113" s="1004"/>
      <c r="AC113" s="1004"/>
      <c r="AD113" s="1004"/>
      <c r="AE113" s="1005"/>
      <c r="AF113" s="1006">
        <v>286553</v>
      </c>
      <c r="AG113" s="1004"/>
      <c r="AH113" s="1004"/>
      <c r="AI113" s="1004"/>
      <c r="AJ113" s="1005"/>
      <c r="AK113" s="1006">
        <v>304305</v>
      </c>
      <c r="AL113" s="1004"/>
      <c r="AM113" s="1004"/>
      <c r="AN113" s="1004"/>
      <c r="AO113" s="1005"/>
      <c r="AP113" s="1007">
        <v>10</v>
      </c>
      <c r="AQ113" s="1008"/>
      <c r="AR113" s="1008"/>
      <c r="AS113" s="1008"/>
      <c r="AT113" s="1009"/>
      <c r="AU113" s="1017"/>
      <c r="AV113" s="1018"/>
      <c r="AW113" s="1018"/>
      <c r="AX113" s="1018"/>
      <c r="AY113" s="1018"/>
      <c r="AZ113" s="893" t="s">
        <v>443</v>
      </c>
      <c r="BA113" s="828"/>
      <c r="BB113" s="828"/>
      <c r="BC113" s="828"/>
      <c r="BD113" s="828"/>
      <c r="BE113" s="828"/>
      <c r="BF113" s="828"/>
      <c r="BG113" s="828"/>
      <c r="BH113" s="828"/>
      <c r="BI113" s="828"/>
      <c r="BJ113" s="828"/>
      <c r="BK113" s="828"/>
      <c r="BL113" s="828"/>
      <c r="BM113" s="828"/>
      <c r="BN113" s="828"/>
      <c r="BO113" s="828"/>
      <c r="BP113" s="829"/>
      <c r="BQ113" s="894" t="s">
        <v>137</v>
      </c>
      <c r="BR113" s="895"/>
      <c r="BS113" s="895"/>
      <c r="BT113" s="895"/>
      <c r="BU113" s="895"/>
      <c r="BV113" s="895" t="s">
        <v>389</v>
      </c>
      <c r="BW113" s="895"/>
      <c r="BX113" s="895"/>
      <c r="BY113" s="895"/>
      <c r="BZ113" s="895"/>
      <c r="CA113" s="895" t="s">
        <v>389</v>
      </c>
      <c r="CB113" s="895"/>
      <c r="CC113" s="895"/>
      <c r="CD113" s="895"/>
      <c r="CE113" s="895"/>
      <c r="CF113" s="956" t="s">
        <v>389</v>
      </c>
      <c r="CG113" s="957"/>
      <c r="CH113" s="957"/>
      <c r="CI113" s="957"/>
      <c r="CJ113" s="957"/>
      <c r="CK113" s="1012"/>
      <c r="CL113" s="899"/>
      <c r="CM113" s="902" t="s">
        <v>444</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137</v>
      </c>
      <c r="DH113" s="858"/>
      <c r="DI113" s="858"/>
      <c r="DJ113" s="858"/>
      <c r="DK113" s="859"/>
      <c r="DL113" s="860" t="s">
        <v>137</v>
      </c>
      <c r="DM113" s="858"/>
      <c r="DN113" s="858"/>
      <c r="DO113" s="858"/>
      <c r="DP113" s="859"/>
      <c r="DQ113" s="860" t="s">
        <v>389</v>
      </c>
      <c r="DR113" s="858"/>
      <c r="DS113" s="858"/>
      <c r="DT113" s="858"/>
      <c r="DU113" s="859"/>
      <c r="DV113" s="905" t="s">
        <v>137</v>
      </c>
      <c r="DW113" s="906"/>
      <c r="DX113" s="906"/>
      <c r="DY113" s="906"/>
      <c r="DZ113" s="907"/>
    </row>
    <row r="114" spans="1:130" s="246" customFormat="1" ht="26.25" customHeight="1" x14ac:dyDescent="0.15">
      <c r="A114" s="999"/>
      <c r="B114" s="1000"/>
      <c r="C114" s="828" t="s">
        <v>445</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t="s">
        <v>389</v>
      </c>
      <c r="AB114" s="858"/>
      <c r="AC114" s="858"/>
      <c r="AD114" s="858"/>
      <c r="AE114" s="859"/>
      <c r="AF114" s="860" t="s">
        <v>137</v>
      </c>
      <c r="AG114" s="858"/>
      <c r="AH114" s="858"/>
      <c r="AI114" s="858"/>
      <c r="AJ114" s="859"/>
      <c r="AK114" s="860" t="s">
        <v>137</v>
      </c>
      <c r="AL114" s="858"/>
      <c r="AM114" s="858"/>
      <c r="AN114" s="858"/>
      <c r="AO114" s="859"/>
      <c r="AP114" s="905" t="s">
        <v>137</v>
      </c>
      <c r="AQ114" s="906"/>
      <c r="AR114" s="906"/>
      <c r="AS114" s="906"/>
      <c r="AT114" s="907"/>
      <c r="AU114" s="1017"/>
      <c r="AV114" s="1018"/>
      <c r="AW114" s="1018"/>
      <c r="AX114" s="1018"/>
      <c r="AY114" s="1018"/>
      <c r="AZ114" s="893" t="s">
        <v>446</v>
      </c>
      <c r="BA114" s="828"/>
      <c r="BB114" s="828"/>
      <c r="BC114" s="828"/>
      <c r="BD114" s="828"/>
      <c r="BE114" s="828"/>
      <c r="BF114" s="828"/>
      <c r="BG114" s="828"/>
      <c r="BH114" s="828"/>
      <c r="BI114" s="828"/>
      <c r="BJ114" s="828"/>
      <c r="BK114" s="828"/>
      <c r="BL114" s="828"/>
      <c r="BM114" s="828"/>
      <c r="BN114" s="828"/>
      <c r="BO114" s="828"/>
      <c r="BP114" s="829"/>
      <c r="BQ114" s="894">
        <v>561519</v>
      </c>
      <c r="BR114" s="895"/>
      <c r="BS114" s="895"/>
      <c r="BT114" s="895"/>
      <c r="BU114" s="895"/>
      <c r="BV114" s="895">
        <v>536092</v>
      </c>
      <c r="BW114" s="895"/>
      <c r="BX114" s="895"/>
      <c r="BY114" s="895"/>
      <c r="BZ114" s="895"/>
      <c r="CA114" s="895">
        <v>491635</v>
      </c>
      <c r="CB114" s="895"/>
      <c r="CC114" s="895"/>
      <c r="CD114" s="895"/>
      <c r="CE114" s="895"/>
      <c r="CF114" s="956">
        <v>16.100000000000001</v>
      </c>
      <c r="CG114" s="957"/>
      <c r="CH114" s="957"/>
      <c r="CI114" s="957"/>
      <c r="CJ114" s="957"/>
      <c r="CK114" s="1012"/>
      <c r="CL114" s="899"/>
      <c r="CM114" s="902" t="s">
        <v>447</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389</v>
      </c>
      <c r="DH114" s="858"/>
      <c r="DI114" s="858"/>
      <c r="DJ114" s="858"/>
      <c r="DK114" s="859"/>
      <c r="DL114" s="860" t="s">
        <v>137</v>
      </c>
      <c r="DM114" s="858"/>
      <c r="DN114" s="858"/>
      <c r="DO114" s="858"/>
      <c r="DP114" s="859"/>
      <c r="DQ114" s="860" t="s">
        <v>137</v>
      </c>
      <c r="DR114" s="858"/>
      <c r="DS114" s="858"/>
      <c r="DT114" s="858"/>
      <c r="DU114" s="859"/>
      <c r="DV114" s="905" t="s">
        <v>137</v>
      </c>
      <c r="DW114" s="906"/>
      <c r="DX114" s="906"/>
      <c r="DY114" s="906"/>
      <c r="DZ114" s="907"/>
    </row>
    <row r="115" spans="1:130" s="246" customFormat="1" ht="26.25" customHeight="1" x14ac:dyDescent="0.15">
      <c r="A115" s="999"/>
      <c r="B115" s="1000"/>
      <c r="C115" s="828" t="s">
        <v>448</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t="s">
        <v>389</v>
      </c>
      <c r="AB115" s="1004"/>
      <c r="AC115" s="1004"/>
      <c r="AD115" s="1004"/>
      <c r="AE115" s="1005"/>
      <c r="AF115" s="1006" t="s">
        <v>137</v>
      </c>
      <c r="AG115" s="1004"/>
      <c r="AH115" s="1004"/>
      <c r="AI115" s="1004"/>
      <c r="AJ115" s="1005"/>
      <c r="AK115" s="1006" t="s">
        <v>137</v>
      </c>
      <c r="AL115" s="1004"/>
      <c r="AM115" s="1004"/>
      <c r="AN115" s="1004"/>
      <c r="AO115" s="1005"/>
      <c r="AP115" s="1007" t="s">
        <v>137</v>
      </c>
      <c r="AQ115" s="1008"/>
      <c r="AR115" s="1008"/>
      <c r="AS115" s="1008"/>
      <c r="AT115" s="1009"/>
      <c r="AU115" s="1017"/>
      <c r="AV115" s="1018"/>
      <c r="AW115" s="1018"/>
      <c r="AX115" s="1018"/>
      <c r="AY115" s="1018"/>
      <c r="AZ115" s="893" t="s">
        <v>449</v>
      </c>
      <c r="BA115" s="828"/>
      <c r="BB115" s="828"/>
      <c r="BC115" s="828"/>
      <c r="BD115" s="828"/>
      <c r="BE115" s="828"/>
      <c r="BF115" s="828"/>
      <c r="BG115" s="828"/>
      <c r="BH115" s="828"/>
      <c r="BI115" s="828"/>
      <c r="BJ115" s="828"/>
      <c r="BK115" s="828"/>
      <c r="BL115" s="828"/>
      <c r="BM115" s="828"/>
      <c r="BN115" s="828"/>
      <c r="BO115" s="828"/>
      <c r="BP115" s="829"/>
      <c r="BQ115" s="894">
        <v>213174</v>
      </c>
      <c r="BR115" s="895"/>
      <c r="BS115" s="895"/>
      <c r="BT115" s="895"/>
      <c r="BU115" s="895"/>
      <c r="BV115" s="895">
        <v>225473</v>
      </c>
      <c r="BW115" s="895"/>
      <c r="BX115" s="895"/>
      <c r="BY115" s="895"/>
      <c r="BZ115" s="895"/>
      <c r="CA115" s="895">
        <v>221400</v>
      </c>
      <c r="CB115" s="895"/>
      <c r="CC115" s="895"/>
      <c r="CD115" s="895"/>
      <c r="CE115" s="895"/>
      <c r="CF115" s="956">
        <v>7.2</v>
      </c>
      <c r="CG115" s="957"/>
      <c r="CH115" s="957"/>
      <c r="CI115" s="957"/>
      <c r="CJ115" s="957"/>
      <c r="CK115" s="1012"/>
      <c r="CL115" s="899"/>
      <c r="CM115" s="893" t="s">
        <v>450</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137</v>
      </c>
      <c r="DH115" s="858"/>
      <c r="DI115" s="858"/>
      <c r="DJ115" s="858"/>
      <c r="DK115" s="859"/>
      <c r="DL115" s="860" t="s">
        <v>389</v>
      </c>
      <c r="DM115" s="858"/>
      <c r="DN115" s="858"/>
      <c r="DO115" s="858"/>
      <c r="DP115" s="859"/>
      <c r="DQ115" s="860" t="s">
        <v>137</v>
      </c>
      <c r="DR115" s="858"/>
      <c r="DS115" s="858"/>
      <c r="DT115" s="858"/>
      <c r="DU115" s="859"/>
      <c r="DV115" s="905" t="s">
        <v>137</v>
      </c>
      <c r="DW115" s="906"/>
      <c r="DX115" s="906"/>
      <c r="DY115" s="906"/>
      <c r="DZ115" s="907"/>
    </row>
    <row r="116" spans="1:130" s="246" customFormat="1" ht="26.25" customHeight="1" x14ac:dyDescent="0.15">
      <c r="A116" s="1001"/>
      <c r="B116" s="1002"/>
      <c r="C116" s="961" t="s">
        <v>451</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137</v>
      </c>
      <c r="AB116" s="858"/>
      <c r="AC116" s="858"/>
      <c r="AD116" s="858"/>
      <c r="AE116" s="859"/>
      <c r="AF116" s="860" t="s">
        <v>389</v>
      </c>
      <c r="AG116" s="858"/>
      <c r="AH116" s="858"/>
      <c r="AI116" s="858"/>
      <c r="AJ116" s="859"/>
      <c r="AK116" s="860" t="s">
        <v>137</v>
      </c>
      <c r="AL116" s="858"/>
      <c r="AM116" s="858"/>
      <c r="AN116" s="858"/>
      <c r="AO116" s="859"/>
      <c r="AP116" s="905" t="s">
        <v>137</v>
      </c>
      <c r="AQ116" s="906"/>
      <c r="AR116" s="906"/>
      <c r="AS116" s="906"/>
      <c r="AT116" s="907"/>
      <c r="AU116" s="1017"/>
      <c r="AV116" s="1018"/>
      <c r="AW116" s="1018"/>
      <c r="AX116" s="1018"/>
      <c r="AY116" s="1018"/>
      <c r="AZ116" s="944" t="s">
        <v>452</v>
      </c>
      <c r="BA116" s="945"/>
      <c r="BB116" s="945"/>
      <c r="BC116" s="945"/>
      <c r="BD116" s="945"/>
      <c r="BE116" s="945"/>
      <c r="BF116" s="945"/>
      <c r="BG116" s="945"/>
      <c r="BH116" s="945"/>
      <c r="BI116" s="945"/>
      <c r="BJ116" s="945"/>
      <c r="BK116" s="945"/>
      <c r="BL116" s="945"/>
      <c r="BM116" s="945"/>
      <c r="BN116" s="945"/>
      <c r="BO116" s="945"/>
      <c r="BP116" s="946"/>
      <c r="BQ116" s="894" t="s">
        <v>137</v>
      </c>
      <c r="BR116" s="895"/>
      <c r="BS116" s="895"/>
      <c r="BT116" s="895"/>
      <c r="BU116" s="895"/>
      <c r="BV116" s="895" t="s">
        <v>389</v>
      </c>
      <c r="BW116" s="895"/>
      <c r="BX116" s="895"/>
      <c r="BY116" s="895"/>
      <c r="BZ116" s="895"/>
      <c r="CA116" s="895" t="s">
        <v>137</v>
      </c>
      <c r="CB116" s="895"/>
      <c r="CC116" s="895"/>
      <c r="CD116" s="895"/>
      <c r="CE116" s="895"/>
      <c r="CF116" s="956" t="s">
        <v>389</v>
      </c>
      <c r="CG116" s="957"/>
      <c r="CH116" s="957"/>
      <c r="CI116" s="957"/>
      <c r="CJ116" s="957"/>
      <c r="CK116" s="1012"/>
      <c r="CL116" s="899"/>
      <c r="CM116" s="902" t="s">
        <v>453</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137</v>
      </c>
      <c r="DH116" s="858"/>
      <c r="DI116" s="858"/>
      <c r="DJ116" s="858"/>
      <c r="DK116" s="859"/>
      <c r="DL116" s="860" t="s">
        <v>137</v>
      </c>
      <c r="DM116" s="858"/>
      <c r="DN116" s="858"/>
      <c r="DO116" s="858"/>
      <c r="DP116" s="859"/>
      <c r="DQ116" s="860" t="s">
        <v>137</v>
      </c>
      <c r="DR116" s="858"/>
      <c r="DS116" s="858"/>
      <c r="DT116" s="858"/>
      <c r="DU116" s="859"/>
      <c r="DV116" s="905" t="s">
        <v>137</v>
      </c>
      <c r="DW116" s="906"/>
      <c r="DX116" s="906"/>
      <c r="DY116" s="906"/>
      <c r="DZ116" s="907"/>
    </row>
    <row r="117" spans="1:130" s="246" customFormat="1" ht="26.25" customHeight="1" x14ac:dyDescent="0.15">
      <c r="A117" s="982" t="s">
        <v>188</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454</v>
      </c>
      <c r="Z117" s="984"/>
      <c r="AA117" s="989">
        <v>914757</v>
      </c>
      <c r="AB117" s="990"/>
      <c r="AC117" s="990"/>
      <c r="AD117" s="990"/>
      <c r="AE117" s="991"/>
      <c r="AF117" s="992">
        <v>984321</v>
      </c>
      <c r="AG117" s="990"/>
      <c r="AH117" s="990"/>
      <c r="AI117" s="990"/>
      <c r="AJ117" s="991"/>
      <c r="AK117" s="992">
        <v>1023921</v>
      </c>
      <c r="AL117" s="990"/>
      <c r="AM117" s="990"/>
      <c r="AN117" s="990"/>
      <c r="AO117" s="991"/>
      <c r="AP117" s="993"/>
      <c r="AQ117" s="994"/>
      <c r="AR117" s="994"/>
      <c r="AS117" s="994"/>
      <c r="AT117" s="995"/>
      <c r="AU117" s="1017"/>
      <c r="AV117" s="1018"/>
      <c r="AW117" s="1018"/>
      <c r="AX117" s="1018"/>
      <c r="AY117" s="1018"/>
      <c r="AZ117" s="944" t="s">
        <v>455</v>
      </c>
      <c r="BA117" s="945"/>
      <c r="BB117" s="945"/>
      <c r="BC117" s="945"/>
      <c r="BD117" s="945"/>
      <c r="BE117" s="945"/>
      <c r="BF117" s="945"/>
      <c r="BG117" s="945"/>
      <c r="BH117" s="945"/>
      <c r="BI117" s="945"/>
      <c r="BJ117" s="945"/>
      <c r="BK117" s="945"/>
      <c r="BL117" s="945"/>
      <c r="BM117" s="945"/>
      <c r="BN117" s="945"/>
      <c r="BO117" s="945"/>
      <c r="BP117" s="946"/>
      <c r="BQ117" s="894" t="s">
        <v>137</v>
      </c>
      <c r="BR117" s="895"/>
      <c r="BS117" s="895"/>
      <c r="BT117" s="895"/>
      <c r="BU117" s="895"/>
      <c r="BV117" s="895" t="s">
        <v>137</v>
      </c>
      <c r="BW117" s="895"/>
      <c r="BX117" s="895"/>
      <c r="BY117" s="895"/>
      <c r="BZ117" s="895"/>
      <c r="CA117" s="895" t="s">
        <v>137</v>
      </c>
      <c r="CB117" s="895"/>
      <c r="CC117" s="895"/>
      <c r="CD117" s="895"/>
      <c r="CE117" s="895"/>
      <c r="CF117" s="956" t="s">
        <v>137</v>
      </c>
      <c r="CG117" s="957"/>
      <c r="CH117" s="957"/>
      <c r="CI117" s="957"/>
      <c r="CJ117" s="957"/>
      <c r="CK117" s="1012"/>
      <c r="CL117" s="899"/>
      <c r="CM117" s="902" t="s">
        <v>456</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137</v>
      </c>
      <c r="DH117" s="858"/>
      <c r="DI117" s="858"/>
      <c r="DJ117" s="858"/>
      <c r="DK117" s="859"/>
      <c r="DL117" s="860" t="s">
        <v>137</v>
      </c>
      <c r="DM117" s="858"/>
      <c r="DN117" s="858"/>
      <c r="DO117" s="858"/>
      <c r="DP117" s="859"/>
      <c r="DQ117" s="860" t="s">
        <v>137</v>
      </c>
      <c r="DR117" s="858"/>
      <c r="DS117" s="858"/>
      <c r="DT117" s="858"/>
      <c r="DU117" s="859"/>
      <c r="DV117" s="905" t="s">
        <v>137</v>
      </c>
      <c r="DW117" s="906"/>
      <c r="DX117" s="906"/>
      <c r="DY117" s="906"/>
      <c r="DZ117" s="907"/>
    </row>
    <row r="118" spans="1:130" s="246" customFormat="1" ht="26.25" customHeight="1" x14ac:dyDescent="0.15">
      <c r="A118" s="982" t="s">
        <v>430</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428</v>
      </c>
      <c r="AB118" s="983"/>
      <c r="AC118" s="983"/>
      <c r="AD118" s="983"/>
      <c r="AE118" s="984"/>
      <c r="AF118" s="985" t="s">
        <v>306</v>
      </c>
      <c r="AG118" s="983"/>
      <c r="AH118" s="983"/>
      <c r="AI118" s="983"/>
      <c r="AJ118" s="984"/>
      <c r="AK118" s="985" t="s">
        <v>305</v>
      </c>
      <c r="AL118" s="983"/>
      <c r="AM118" s="983"/>
      <c r="AN118" s="983"/>
      <c r="AO118" s="984"/>
      <c r="AP118" s="986" t="s">
        <v>429</v>
      </c>
      <c r="AQ118" s="987"/>
      <c r="AR118" s="987"/>
      <c r="AS118" s="987"/>
      <c r="AT118" s="988"/>
      <c r="AU118" s="1017"/>
      <c r="AV118" s="1018"/>
      <c r="AW118" s="1018"/>
      <c r="AX118" s="1018"/>
      <c r="AY118" s="1018"/>
      <c r="AZ118" s="960" t="s">
        <v>457</v>
      </c>
      <c r="BA118" s="961"/>
      <c r="BB118" s="961"/>
      <c r="BC118" s="961"/>
      <c r="BD118" s="961"/>
      <c r="BE118" s="961"/>
      <c r="BF118" s="961"/>
      <c r="BG118" s="961"/>
      <c r="BH118" s="961"/>
      <c r="BI118" s="961"/>
      <c r="BJ118" s="961"/>
      <c r="BK118" s="961"/>
      <c r="BL118" s="961"/>
      <c r="BM118" s="961"/>
      <c r="BN118" s="961"/>
      <c r="BO118" s="961"/>
      <c r="BP118" s="962"/>
      <c r="BQ118" s="963" t="s">
        <v>137</v>
      </c>
      <c r="BR118" s="926"/>
      <c r="BS118" s="926"/>
      <c r="BT118" s="926"/>
      <c r="BU118" s="926"/>
      <c r="BV118" s="926" t="s">
        <v>389</v>
      </c>
      <c r="BW118" s="926"/>
      <c r="BX118" s="926"/>
      <c r="BY118" s="926"/>
      <c r="BZ118" s="926"/>
      <c r="CA118" s="926" t="s">
        <v>389</v>
      </c>
      <c r="CB118" s="926"/>
      <c r="CC118" s="926"/>
      <c r="CD118" s="926"/>
      <c r="CE118" s="926"/>
      <c r="CF118" s="956" t="s">
        <v>137</v>
      </c>
      <c r="CG118" s="957"/>
      <c r="CH118" s="957"/>
      <c r="CI118" s="957"/>
      <c r="CJ118" s="957"/>
      <c r="CK118" s="1012"/>
      <c r="CL118" s="899"/>
      <c r="CM118" s="902" t="s">
        <v>458</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137</v>
      </c>
      <c r="DH118" s="858"/>
      <c r="DI118" s="858"/>
      <c r="DJ118" s="858"/>
      <c r="DK118" s="859"/>
      <c r="DL118" s="860" t="s">
        <v>137</v>
      </c>
      <c r="DM118" s="858"/>
      <c r="DN118" s="858"/>
      <c r="DO118" s="858"/>
      <c r="DP118" s="859"/>
      <c r="DQ118" s="860" t="s">
        <v>389</v>
      </c>
      <c r="DR118" s="858"/>
      <c r="DS118" s="858"/>
      <c r="DT118" s="858"/>
      <c r="DU118" s="859"/>
      <c r="DV118" s="905" t="s">
        <v>137</v>
      </c>
      <c r="DW118" s="906"/>
      <c r="DX118" s="906"/>
      <c r="DY118" s="906"/>
      <c r="DZ118" s="907"/>
    </row>
    <row r="119" spans="1:130" s="246" customFormat="1" ht="26.25" customHeight="1" x14ac:dyDescent="0.15">
      <c r="A119" s="896" t="s">
        <v>433</v>
      </c>
      <c r="B119" s="897"/>
      <c r="C119" s="972" t="s">
        <v>434</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137</v>
      </c>
      <c r="AB119" s="976"/>
      <c r="AC119" s="976"/>
      <c r="AD119" s="976"/>
      <c r="AE119" s="977"/>
      <c r="AF119" s="978" t="s">
        <v>137</v>
      </c>
      <c r="AG119" s="976"/>
      <c r="AH119" s="976"/>
      <c r="AI119" s="976"/>
      <c r="AJ119" s="977"/>
      <c r="AK119" s="978" t="s">
        <v>137</v>
      </c>
      <c r="AL119" s="976"/>
      <c r="AM119" s="976"/>
      <c r="AN119" s="976"/>
      <c r="AO119" s="977"/>
      <c r="AP119" s="979" t="s">
        <v>137</v>
      </c>
      <c r="AQ119" s="980"/>
      <c r="AR119" s="980"/>
      <c r="AS119" s="980"/>
      <c r="AT119" s="981"/>
      <c r="AU119" s="1019"/>
      <c r="AV119" s="1020"/>
      <c r="AW119" s="1020"/>
      <c r="AX119" s="1020"/>
      <c r="AY119" s="1020"/>
      <c r="AZ119" s="277" t="s">
        <v>188</v>
      </c>
      <c r="BA119" s="277"/>
      <c r="BB119" s="277"/>
      <c r="BC119" s="277"/>
      <c r="BD119" s="277"/>
      <c r="BE119" s="277"/>
      <c r="BF119" s="277"/>
      <c r="BG119" s="277"/>
      <c r="BH119" s="277"/>
      <c r="BI119" s="277"/>
      <c r="BJ119" s="277"/>
      <c r="BK119" s="277"/>
      <c r="BL119" s="277"/>
      <c r="BM119" s="277"/>
      <c r="BN119" s="277"/>
      <c r="BO119" s="958" t="s">
        <v>459</v>
      </c>
      <c r="BP119" s="959"/>
      <c r="BQ119" s="963">
        <v>10827712</v>
      </c>
      <c r="BR119" s="926"/>
      <c r="BS119" s="926"/>
      <c r="BT119" s="926"/>
      <c r="BU119" s="926"/>
      <c r="BV119" s="926">
        <v>10591952</v>
      </c>
      <c r="BW119" s="926"/>
      <c r="BX119" s="926"/>
      <c r="BY119" s="926"/>
      <c r="BZ119" s="926"/>
      <c r="CA119" s="926">
        <v>10639651</v>
      </c>
      <c r="CB119" s="926"/>
      <c r="CC119" s="926"/>
      <c r="CD119" s="926"/>
      <c r="CE119" s="926"/>
      <c r="CF119" s="824"/>
      <c r="CG119" s="825"/>
      <c r="CH119" s="825"/>
      <c r="CI119" s="825"/>
      <c r="CJ119" s="915"/>
      <c r="CK119" s="1013"/>
      <c r="CL119" s="901"/>
      <c r="CM119" s="919" t="s">
        <v>460</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137</v>
      </c>
      <c r="DH119" s="841"/>
      <c r="DI119" s="841"/>
      <c r="DJ119" s="841"/>
      <c r="DK119" s="842"/>
      <c r="DL119" s="843" t="s">
        <v>137</v>
      </c>
      <c r="DM119" s="841"/>
      <c r="DN119" s="841"/>
      <c r="DO119" s="841"/>
      <c r="DP119" s="842"/>
      <c r="DQ119" s="843" t="s">
        <v>389</v>
      </c>
      <c r="DR119" s="841"/>
      <c r="DS119" s="841"/>
      <c r="DT119" s="841"/>
      <c r="DU119" s="842"/>
      <c r="DV119" s="929" t="s">
        <v>137</v>
      </c>
      <c r="DW119" s="930"/>
      <c r="DX119" s="930"/>
      <c r="DY119" s="930"/>
      <c r="DZ119" s="931"/>
    </row>
    <row r="120" spans="1:130" s="246" customFormat="1" ht="26.25" customHeight="1" x14ac:dyDescent="0.15">
      <c r="A120" s="898"/>
      <c r="B120" s="899"/>
      <c r="C120" s="902" t="s">
        <v>437</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137</v>
      </c>
      <c r="AB120" s="858"/>
      <c r="AC120" s="858"/>
      <c r="AD120" s="858"/>
      <c r="AE120" s="859"/>
      <c r="AF120" s="860" t="s">
        <v>137</v>
      </c>
      <c r="AG120" s="858"/>
      <c r="AH120" s="858"/>
      <c r="AI120" s="858"/>
      <c r="AJ120" s="859"/>
      <c r="AK120" s="860" t="s">
        <v>389</v>
      </c>
      <c r="AL120" s="858"/>
      <c r="AM120" s="858"/>
      <c r="AN120" s="858"/>
      <c r="AO120" s="859"/>
      <c r="AP120" s="905" t="s">
        <v>137</v>
      </c>
      <c r="AQ120" s="906"/>
      <c r="AR120" s="906"/>
      <c r="AS120" s="906"/>
      <c r="AT120" s="907"/>
      <c r="AU120" s="964" t="s">
        <v>461</v>
      </c>
      <c r="AV120" s="965"/>
      <c r="AW120" s="965"/>
      <c r="AX120" s="965"/>
      <c r="AY120" s="966"/>
      <c r="AZ120" s="941" t="s">
        <v>462</v>
      </c>
      <c r="BA120" s="886"/>
      <c r="BB120" s="886"/>
      <c r="BC120" s="886"/>
      <c r="BD120" s="886"/>
      <c r="BE120" s="886"/>
      <c r="BF120" s="886"/>
      <c r="BG120" s="886"/>
      <c r="BH120" s="886"/>
      <c r="BI120" s="886"/>
      <c r="BJ120" s="886"/>
      <c r="BK120" s="886"/>
      <c r="BL120" s="886"/>
      <c r="BM120" s="886"/>
      <c r="BN120" s="886"/>
      <c r="BO120" s="886"/>
      <c r="BP120" s="887"/>
      <c r="BQ120" s="942">
        <v>3261724</v>
      </c>
      <c r="BR120" s="923"/>
      <c r="BS120" s="923"/>
      <c r="BT120" s="923"/>
      <c r="BU120" s="923"/>
      <c r="BV120" s="923">
        <v>3435216</v>
      </c>
      <c r="BW120" s="923"/>
      <c r="BX120" s="923"/>
      <c r="BY120" s="923"/>
      <c r="BZ120" s="923"/>
      <c r="CA120" s="923">
        <v>3205904</v>
      </c>
      <c r="CB120" s="923"/>
      <c r="CC120" s="923"/>
      <c r="CD120" s="923"/>
      <c r="CE120" s="923"/>
      <c r="CF120" s="947">
        <v>104.9</v>
      </c>
      <c r="CG120" s="948"/>
      <c r="CH120" s="948"/>
      <c r="CI120" s="948"/>
      <c r="CJ120" s="948"/>
      <c r="CK120" s="949" t="s">
        <v>463</v>
      </c>
      <c r="CL120" s="933"/>
      <c r="CM120" s="933"/>
      <c r="CN120" s="933"/>
      <c r="CO120" s="934"/>
      <c r="CP120" s="953" t="s">
        <v>464</v>
      </c>
      <c r="CQ120" s="954"/>
      <c r="CR120" s="954"/>
      <c r="CS120" s="954"/>
      <c r="CT120" s="954"/>
      <c r="CU120" s="954"/>
      <c r="CV120" s="954"/>
      <c r="CW120" s="954"/>
      <c r="CX120" s="954"/>
      <c r="CY120" s="954"/>
      <c r="CZ120" s="954"/>
      <c r="DA120" s="954"/>
      <c r="DB120" s="954"/>
      <c r="DC120" s="954"/>
      <c r="DD120" s="954"/>
      <c r="DE120" s="954"/>
      <c r="DF120" s="955"/>
      <c r="DG120" s="942">
        <v>1724458</v>
      </c>
      <c r="DH120" s="923"/>
      <c r="DI120" s="923"/>
      <c r="DJ120" s="923"/>
      <c r="DK120" s="923"/>
      <c r="DL120" s="923">
        <v>1849398</v>
      </c>
      <c r="DM120" s="923"/>
      <c r="DN120" s="923"/>
      <c r="DO120" s="923"/>
      <c r="DP120" s="923"/>
      <c r="DQ120" s="923">
        <v>1931696</v>
      </c>
      <c r="DR120" s="923"/>
      <c r="DS120" s="923"/>
      <c r="DT120" s="923"/>
      <c r="DU120" s="923"/>
      <c r="DV120" s="924">
        <v>63.2</v>
      </c>
      <c r="DW120" s="924"/>
      <c r="DX120" s="924"/>
      <c r="DY120" s="924"/>
      <c r="DZ120" s="925"/>
    </row>
    <row r="121" spans="1:130" s="246" customFormat="1" ht="26.25" customHeight="1" x14ac:dyDescent="0.15">
      <c r="A121" s="898"/>
      <c r="B121" s="899"/>
      <c r="C121" s="944" t="s">
        <v>465</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137</v>
      </c>
      <c r="AB121" s="858"/>
      <c r="AC121" s="858"/>
      <c r="AD121" s="858"/>
      <c r="AE121" s="859"/>
      <c r="AF121" s="860" t="s">
        <v>137</v>
      </c>
      <c r="AG121" s="858"/>
      <c r="AH121" s="858"/>
      <c r="AI121" s="858"/>
      <c r="AJ121" s="859"/>
      <c r="AK121" s="860" t="s">
        <v>137</v>
      </c>
      <c r="AL121" s="858"/>
      <c r="AM121" s="858"/>
      <c r="AN121" s="858"/>
      <c r="AO121" s="859"/>
      <c r="AP121" s="905" t="s">
        <v>137</v>
      </c>
      <c r="AQ121" s="906"/>
      <c r="AR121" s="906"/>
      <c r="AS121" s="906"/>
      <c r="AT121" s="907"/>
      <c r="AU121" s="967"/>
      <c r="AV121" s="968"/>
      <c r="AW121" s="968"/>
      <c r="AX121" s="968"/>
      <c r="AY121" s="969"/>
      <c r="AZ121" s="893" t="s">
        <v>466</v>
      </c>
      <c r="BA121" s="828"/>
      <c r="BB121" s="828"/>
      <c r="BC121" s="828"/>
      <c r="BD121" s="828"/>
      <c r="BE121" s="828"/>
      <c r="BF121" s="828"/>
      <c r="BG121" s="828"/>
      <c r="BH121" s="828"/>
      <c r="BI121" s="828"/>
      <c r="BJ121" s="828"/>
      <c r="BK121" s="828"/>
      <c r="BL121" s="828"/>
      <c r="BM121" s="828"/>
      <c r="BN121" s="828"/>
      <c r="BO121" s="828"/>
      <c r="BP121" s="829"/>
      <c r="BQ121" s="894">
        <v>257781</v>
      </c>
      <c r="BR121" s="895"/>
      <c r="BS121" s="895"/>
      <c r="BT121" s="895"/>
      <c r="BU121" s="895"/>
      <c r="BV121" s="895">
        <v>276163</v>
      </c>
      <c r="BW121" s="895"/>
      <c r="BX121" s="895"/>
      <c r="BY121" s="895"/>
      <c r="BZ121" s="895"/>
      <c r="CA121" s="895">
        <v>392225</v>
      </c>
      <c r="CB121" s="895"/>
      <c r="CC121" s="895"/>
      <c r="CD121" s="895"/>
      <c r="CE121" s="895"/>
      <c r="CF121" s="956">
        <v>12.8</v>
      </c>
      <c r="CG121" s="957"/>
      <c r="CH121" s="957"/>
      <c r="CI121" s="957"/>
      <c r="CJ121" s="957"/>
      <c r="CK121" s="950"/>
      <c r="CL121" s="936"/>
      <c r="CM121" s="936"/>
      <c r="CN121" s="936"/>
      <c r="CO121" s="937"/>
      <c r="CP121" s="916" t="s">
        <v>408</v>
      </c>
      <c r="CQ121" s="917"/>
      <c r="CR121" s="917"/>
      <c r="CS121" s="917"/>
      <c r="CT121" s="917"/>
      <c r="CU121" s="917"/>
      <c r="CV121" s="917"/>
      <c r="CW121" s="917"/>
      <c r="CX121" s="917"/>
      <c r="CY121" s="917"/>
      <c r="CZ121" s="917"/>
      <c r="DA121" s="917"/>
      <c r="DB121" s="917"/>
      <c r="DC121" s="917"/>
      <c r="DD121" s="917"/>
      <c r="DE121" s="917"/>
      <c r="DF121" s="918"/>
      <c r="DG121" s="894">
        <v>1309179</v>
      </c>
      <c r="DH121" s="895"/>
      <c r="DI121" s="895"/>
      <c r="DJ121" s="895"/>
      <c r="DK121" s="895"/>
      <c r="DL121" s="895">
        <v>1189749</v>
      </c>
      <c r="DM121" s="895"/>
      <c r="DN121" s="895"/>
      <c r="DO121" s="895"/>
      <c r="DP121" s="895"/>
      <c r="DQ121" s="895">
        <v>1090343</v>
      </c>
      <c r="DR121" s="895"/>
      <c r="DS121" s="895"/>
      <c r="DT121" s="895"/>
      <c r="DU121" s="895"/>
      <c r="DV121" s="872">
        <v>35.700000000000003</v>
      </c>
      <c r="DW121" s="872"/>
      <c r="DX121" s="872"/>
      <c r="DY121" s="872"/>
      <c r="DZ121" s="873"/>
    </row>
    <row r="122" spans="1:130" s="246" customFormat="1" ht="26.25" customHeight="1" x14ac:dyDescent="0.15">
      <c r="A122" s="898"/>
      <c r="B122" s="899"/>
      <c r="C122" s="902" t="s">
        <v>447</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137</v>
      </c>
      <c r="AB122" s="858"/>
      <c r="AC122" s="858"/>
      <c r="AD122" s="858"/>
      <c r="AE122" s="859"/>
      <c r="AF122" s="860" t="s">
        <v>137</v>
      </c>
      <c r="AG122" s="858"/>
      <c r="AH122" s="858"/>
      <c r="AI122" s="858"/>
      <c r="AJ122" s="859"/>
      <c r="AK122" s="860" t="s">
        <v>137</v>
      </c>
      <c r="AL122" s="858"/>
      <c r="AM122" s="858"/>
      <c r="AN122" s="858"/>
      <c r="AO122" s="859"/>
      <c r="AP122" s="905" t="s">
        <v>137</v>
      </c>
      <c r="AQ122" s="906"/>
      <c r="AR122" s="906"/>
      <c r="AS122" s="906"/>
      <c r="AT122" s="907"/>
      <c r="AU122" s="967"/>
      <c r="AV122" s="968"/>
      <c r="AW122" s="968"/>
      <c r="AX122" s="968"/>
      <c r="AY122" s="969"/>
      <c r="AZ122" s="960" t="s">
        <v>467</v>
      </c>
      <c r="BA122" s="961"/>
      <c r="BB122" s="961"/>
      <c r="BC122" s="961"/>
      <c r="BD122" s="961"/>
      <c r="BE122" s="961"/>
      <c r="BF122" s="961"/>
      <c r="BG122" s="961"/>
      <c r="BH122" s="961"/>
      <c r="BI122" s="961"/>
      <c r="BJ122" s="961"/>
      <c r="BK122" s="961"/>
      <c r="BL122" s="961"/>
      <c r="BM122" s="961"/>
      <c r="BN122" s="961"/>
      <c r="BO122" s="961"/>
      <c r="BP122" s="962"/>
      <c r="BQ122" s="963">
        <v>6942862</v>
      </c>
      <c r="BR122" s="926"/>
      <c r="BS122" s="926"/>
      <c r="BT122" s="926"/>
      <c r="BU122" s="926"/>
      <c r="BV122" s="926">
        <v>7034898</v>
      </c>
      <c r="BW122" s="926"/>
      <c r="BX122" s="926"/>
      <c r="BY122" s="926"/>
      <c r="BZ122" s="926"/>
      <c r="CA122" s="926">
        <v>7124824</v>
      </c>
      <c r="CB122" s="926"/>
      <c r="CC122" s="926"/>
      <c r="CD122" s="926"/>
      <c r="CE122" s="926"/>
      <c r="CF122" s="927">
        <v>233.2</v>
      </c>
      <c r="CG122" s="928"/>
      <c r="CH122" s="928"/>
      <c r="CI122" s="928"/>
      <c r="CJ122" s="928"/>
      <c r="CK122" s="950"/>
      <c r="CL122" s="936"/>
      <c r="CM122" s="936"/>
      <c r="CN122" s="936"/>
      <c r="CO122" s="937"/>
      <c r="CP122" s="916" t="s">
        <v>407</v>
      </c>
      <c r="CQ122" s="917"/>
      <c r="CR122" s="917"/>
      <c r="CS122" s="917"/>
      <c r="CT122" s="917"/>
      <c r="CU122" s="917"/>
      <c r="CV122" s="917"/>
      <c r="CW122" s="917"/>
      <c r="CX122" s="917"/>
      <c r="CY122" s="917"/>
      <c r="CZ122" s="917"/>
      <c r="DA122" s="917"/>
      <c r="DB122" s="917"/>
      <c r="DC122" s="917"/>
      <c r="DD122" s="917"/>
      <c r="DE122" s="917"/>
      <c r="DF122" s="918"/>
      <c r="DG122" s="894">
        <v>276689</v>
      </c>
      <c r="DH122" s="895"/>
      <c r="DI122" s="895"/>
      <c r="DJ122" s="895"/>
      <c r="DK122" s="895"/>
      <c r="DL122" s="895">
        <v>252479</v>
      </c>
      <c r="DM122" s="895"/>
      <c r="DN122" s="895"/>
      <c r="DO122" s="895"/>
      <c r="DP122" s="895"/>
      <c r="DQ122" s="895">
        <v>249043</v>
      </c>
      <c r="DR122" s="895"/>
      <c r="DS122" s="895"/>
      <c r="DT122" s="895"/>
      <c r="DU122" s="895"/>
      <c r="DV122" s="872">
        <v>8.1999999999999993</v>
      </c>
      <c r="DW122" s="872"/>
      <c r="DX122" s="872"/>
      <c r="DY122" s="872"/>
      <c r="DZ122" s="873"/>
    </row>
    <row r="123" spans="1:130" s="246" customFormat="1" ht="26.25" customHeight="1" x14ac:dyDescent="0.15">
      <c r="A123" s="898"/>
      <c r="B123" s="899"/>
      <c r="C123" s="902" t="s">
        <v>453</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137</v>
      </c>
      <c r="AB123" s="858"/>
      <c r="AC123" s="858"/>
      <c r="AD123" s="858"/>
      <c r="AE123" s="859"/>
      <c r="AF123" s="860" t="s">
        <v>137</v>
      </c>
      <c r="AG123" s="858"/>
      <c r="AH123" s="858"/>
      <c r="AI123" s="858"/>
      <c r="AJ123" s="859"/>
      <c r="AK123" s="860" t="s">
        <v>137</v>
      </c>
      <c r="AL123" s="858"/>
      <c r="AM123" s="858"/>
      <c r="AN123" s="858"/>
      <c r="AO123" s="859"/>
      <c r="AP123" s="905" t="s">
        <v>137</v>
      </c>
      <c r="AQ123" s="906"/>
      <c r="AR123" s="906"/>
      <c r="AS123" s="906"/>
      <c r="AT123" s="907"/>
      <c r="AU123" s="970"/>
      <c r="AV123" s="971"/>
      <c r="AW123" s="971"/>
      <c r="AX123" s="971"/>
      <c r="AY123" s="971"/>
      <c r="AZ123" s="277" t="s">
        <v>188</v>
      </c>
      <c r="BA123" s="277"/>
      <c r="BB123" s="277"/>
      <c r="BC123" s="277"/>
      <c r="BD123" s="277"/>
      <c r="BE123" s="277"/>
      <c r="BF123" s="277"/>
      <c r="BG123" s="277"/>
      <c r="BH123" s="277"/>
      <c r="BI123" s="277"/>
      <c r="BJ123" s="277"/>
      <c r="BK123" s="277"/>
      <c r="BL123" s="277"/>
      <c r="BM123" s="277"/>
      <c r="BN123" s="277"/>
      <c r="BO123" s="958" t="s">
        <v>468</v>
      </c>
      <c r="BP123" s="959"/>
      <c r="BQ123" s="913">
        <v>10462367</v>
      </c>
      <c r="BR123" s="914"/>
      <c r="BS123" s="914"/>
      <c r="BT123" s="914"/>
      <c r="BU123" s="914"/>
      <c r="BV123" s="914">
        <v>10746277</v>
      </c>
      <c r="BW123" s="914"/>
      <c r="BX123" s="914"/>
      <c r="BY123" s="914"/>
      <c r="BZ123" s="914"/>
      <c r="CA123" s="914">
        <v>10722953</v>
      </c>
      <c r="CB123" s="914"/>
      <c r="CC123" s="914"/>
      <c r="CD123" s="914"/>
      <c r="CE123" s="914"/>
      <c r="CF123" s="824"/>
      <c r="CG123" s="825"/>
      <c r="CH123" s="825"/>
      <c r="CI123" s="825"/>
      <c r="CJ123" s="915"/>
      <c r="CK123" s="950"/>
      <c r="CL123" s="936"/>
      <c r="CM123" s="936"/>
      <c r="CN123" s="936"/>
      <c r="CO123" s="937"/>
      <c r="CP123" s="916" t="s">
        <v>402</v>
      </c>
      <c r="CQ123" s="917"/>
      <c r="CR123" s="917"/>
      <c r="CS123" s="917"/>
      <c r="CT123" s="917"/>
      <c r="CU123" s="917"/>
      <c r="CV123" s="917"/>
      <c r="CW123" s="917"/>
      <c r="CX123" s="917"/>
      <c r="CY123" s="917"/>
      <c r="CZ123" s="917"/>
      <c r="DA123" s="917"/>
      <c r="DB123" s="917"/>
      <c r="DC123" s="917"/>
      <c r="DD123" s="917"/>
      <c r="DE123" s="917"/>
      <c r="DF123" s="918"/>
      <c r="DG123" s="857" t="s">
        <v>137</v>
      </c>
      <c r="DH123" s="858"/>
      <c r="DI123" s="858"/>
      <c r="DJ123" s="858"/>
      <c r="DK123" s="859"/>
      <c r="DL123" s="860" t="s">
        <v>137</v>
      </c>
      <c r="DM123" s="858"/>
      <c r="DN123" s="858"/>
      <c r="DO123" s="858"/>
      <c r="DP123" s="859"/>
      <c r="DQ123" s="860" t="s">
        <v>137</v>
      </c>
      <c r="DR123" s="858"/>
      <c r="DS123" s="858"/>
      <c r="DT123" s="858"/>
      <c r="DU123" s="859"/>
      <c r="DV123" s="905" t="s">
        <v>137</v>
      </c>
      <c r="DW123" s="906"/>
      <c r="DX123" s="906"/>
      <c r="DY123" s="906"/>
      <c r="DZ123" s="907"/>
    </row>
    <row r="124" spans="1:130" s="246" customFormat="1" ht="26.25" customHeight="1" thickBot="1" x14ac:dyDescent="0.2">
      <c r="A124" s="898"/>
      <c r="B124" s="899"/>
      <c r="C124" s="902" t="s">
        <v>456</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137</v>
      </c>
      <c r="AB124" s="858"/>
      <c r="AC124" s="858"/>
      <c r="AD124" s="858"/>
      <c r="AE124" s="859"/>
      <c r="AF124" s="860" t="s">
        <v>137</v>
      </c>
      <c r="AG124" s="858"/>
      <c r="AH124" s="858"/>
      <c r="AI124" s="858"/>
      <c r="AJ124" s="859"/>
      <c r="AK124" s="860" t="s">
        <v>137</v>
      </c>
      <c r="AL124" s="858"/>
      <c r="AM124" s="858"/>
      <c r="AN124" s="858"/>
      <c r="AO124" s="859"/>
      <c r="AP124" s="905" t="s">
        <v>137</v>
      </c>
      <c r="AQ124" s="906"/>
      <c r="AR124" s="906"/>
      <c r="AS124" s="906"/>
      <c r="AT124" s="907"/>
      <c r="AU124" s="908" t="s">
        <v>469</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11.7</v>
      </c>
      <c r="BR124" s="912"/>
      <c r="BS124" s="912"/>
      <c r="BT124" s="912"/>
      <c r="BU124" s="912"/>
      <c r="BV124" s="912" t="s">
        <v>137</v>
      </c>
      <c r="BW124" s="912"/>
      <c r="BX124" s="912"/>
      <c r="BY124" s="912"/>
      <c r="BZ124" s="912"/>
      <c r="CA124" s="912" t="s">
        <v>137</v>
      </c>
      <c r="CB124" s="912"/>
      <c r="CC124" s="912"/>
      <c r="CD124" s="912"/>
      <c r="CE124" s="912"/>
      <c r="CF124" s="802"/>
      <c r="CG124" s="803"/>
      <c r="CH124" s="803"/>
      <c r="CI124" s="803"/>
      <c r="CJ124" s="943"/>
      <c r="CK124" s="951"/>
      <c r="CL124" s="951"/>
      <c r="CM124" s="951"/>
      <c r="CN124" s="951"/>
      <c r="CO124" s="952"/>
      <c r="CP124" s="916" t="s">
        <v>470</v>
      </c>
      <c r="CQ124" s="917"/>
      <c r="CR124" s="917"/>
      <c r="CS124" s="917"/>
      <c r="CT124" s="917"/>
      <c r="CU124" s="917"/>
      <c r="CV124" s="917"/>
      <c r="CW124" s="917"/>
      <c r="CX124" s="917"/>
      <c r="CY124" s="917"/>
      <c r="CZ124" s="917"/>
      <c r="DA124" s="917"/>
      <c r="DB124" s="917"/>
      <c r="DC124" s="917"/>
      <c r="DD124" s="917"/>
      <c r="DE124" s="917"/>
      <c r="DF124" s="918"/>
      <c r="DG124" s="840" t="s">
        <v>137</v>
      </c>
      <c r="DH124" s="841"/>
      <c r="DI124" s="841"/>
      <c r="DJ124" s="841"/>
      <c r="DK124" s="842"/>
      <c r="DL124" s="843" t="s">
        <v>137</v>
      </c>
      <c r="DM124" s="841"/>
      <c r="DN124" s="841"/>
      <c r="DO124" s="841"/>
      <c r="DP124" s="842"/>
      <c r="DQ124" s="843" t="s">
        <v>137</v>
      </c>
      <c r="DR124" s="841"/>
      <c r="DS124" s="841"/>
      <c r="DT124" s="841"/>
      <c r="DU124" s="842"/>
      <c r="DV124" s="929" t="s">
        <v>137</v>
      </c>
      <c r="DW124" s="930"/>
      <c r="DX124" s="930"/>
      <c r="DY124" s="930"/>
      <c r="DZ124" s="931"/>
    </row>
    <row r="125" spans="1:130" s="246" customFormat="1" ht="26.25" customHeight="1" x14ac:dyDescent="0.15">
      <c r="A125" s="898"/>
      <c r="B125" s="899"/>
      <c r="C125" s="902" t="s">
        <v>458</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137</v>
      </c>
      <c r="AB125" s="858"/>
      <c r="AC125" s="858"/>
      <c r="AD125" s="858"/>
      <c r="AE125" s="859"/>
      <c r="AF125" s="860" t="s">
        <v>137</v>
      </c>
      <c r="AG125" s="858"/>
      <c r="AH125" s="858"/>
      <c r="AI125" s="858"/>
      <c r="AJ125" s="859"/>
      <c r="AK125" s="860" t="s">
        <v>137</v>
      </c>
      <c r="AL125" s="858"/>
      <c r="AM125" s="858"/>
      <c r="AN125" s="858"/>
      <c r="AO125" s="859"/>
      <c r="AP125" s="905" t="s">
        <v>137</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471</v>
      </c>
      <c r="CL125" s="933"/>
      <c r="CM125" s="933"/>
      <c r="CN125" s="933"/>
      <c r="CO125" s="934"/>
      <c r="CP125" s="941" t="s">
        <v>472</v>
      </c>
      <c r="CQ125" s="886"/>
      <c r="CR125" s="886"/>
      <c r="CS125" s="886"/>
      <c r="CT125" s="886"/>
      <c r="CU125" s="886"/>
      <c r="CV125" s="886"/>
      <c r="CW125" s="886"/>
      <c r="CX125" s="886"/>
      <c r="CY125" s="886"/>
      <c r="CZ125" s="886"/>
      <c r="DA125" s="886"/>
      <c r="DB125" s="886"/>
      <c r="DC125" s="886"/>
      <c r="DD125" s="886"/>
      <c r="DE125" s="886"/>
      <c r="DF125" s="887"/>
      <c r="DG125" s="942" t="s">
        <v>137</v>
      </c>
      <c r="DH125" s="923"/>
      <c r="DI125" s="923"/>
      <c r="DJ125" s="923"/>
      <c r="DK125" s="923"/>
      <c r="DL125" s="923" t="s">
        <v>137</v>
      </c>
      <c r="DM125" s="923"/>
      <c r="DN125" s="923"/>
      <c r="DO125" s="923"/>
      <c r="DP125" s="923"/>
      <c r="DQ125" s="923" t="s">
        <v>137</v>
      </c>
      <c r="DR125" s="923"/>
      <c r="DS125" s="923"/>
      <c r="DT125" s="923"/>
      <c r="DU125" s="923"/>
      <c r="DV125" s="924" t="s">
        <v>137</v>
      </c>
      <c r="DW125" s="924"/>
      <c r="DX125" s="924"/>
      <c r="DY125" s="924"/>
      <c r="DZ125" s="925"/>
    </row>
    <row r="126" spans="1:130" s="246" customFormat="1" ht="26.25" customHeight="1" thickBot="1" x14ac:dyDescent="0.2">
      <c r="A126" s="898"/>
      <c r="B126" s="899"/>
      <c r="C126" s="902" t="s">
        <v>460</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137</v>
      </c>
      <c r="AB126" s="858"/>
      <c r="AC126" s="858"/>
      <c r="AD126" s="858"/>
      <c r="AE126" s="859"/>
      <c r="AF126" s="860" t="s">
        <v>137</v>
      </c>
      <c r="AG126" s="858"/>
      <c r="AH126" s="858"/>
      <c r="AI126" s="858"/>
      <c r="AJ126" s="859"/>
      <c r="AK126" s="860" t="s">
        <v>137</v>
      </c>
      <c r="AL126" s="858"/>
      <c r="AM126" s="858"/>
      <c r="AN126" s="858"/>
      <c r="AO126" s="859"/>
      <c r="AP126" s="905" t="s">
        <v>137</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473</v>
      </c>
      <c r="CQ126" s="828"/>
      <c r="CR126" s="828"/>
      <c r="CS126" s="828"/>
      <c r="CT126" s="828"/>
      <c r="CU126" s="828"/>
      <c r="CV126" s="828"/>
      <c r="CW126" s="828"/>
      <c r="CX126" s="828"/>
      <c r="CY126" s="828"/>
      <c r="CZ126" s="828"/>
      <c r="DA126" s="828"/>
      <c r="DB126" s="828"/>
      <c r="DC126" s="828"/>
      <c r="DD126" s="828"/>
      <c r="DE126" s="828"/>
      <c r="DF126" s="829"/>
      <c r="DG126" s="894" t="s">
        <v>137</v>
      </c>
      <c r="DH126" s="895"/>
      <c r="DI126" s="895"/>
      <c r="DJ126" s="895"/>
      <c r="DK126" s="895"/>
      <c r="DL126" s="895" t="s">
        <v>137</v>
      </c>
      <c r="DM126" s="895"/>
      <c r="DN126" s="895"/>
      <c r="DO126" s="895"/>
      <c r="DP126" s="895"/>
      <c r="DQ126" s="895" t="s">
        <v>137</v>
      </c>
      <c r="DR126" s="895"/>
      <c r="DS126" s="895"/>
      <c r="DT126" s="895"/>
      <c r="DU126" s="895"/>
      <c r="DV126" s="872" t="s">
        <v>137</v>
      </c>
      <c r="DW126" s="872"/>
      <c r="DX126" s="872"/>
      <c r="DY126" s="872"/>
      <c r="DZ126" s="873"/>
    </row>
    <row r="127" spans="1:130" s="246" customFormat="1" ht="26.25" customHeight="1" x14ac:dyDescent="0.15">
      <c r="A127" s="900"/>
      <c r="B127" s="901"/>
      <c r="C127" s="919" t="s">
        <v>474</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137</v>
      </c>
      <c r="AB127" s="858"/>
      <c r="AC127" s="858"/>
      <c r="AD127" s="858"/>
      <c r="AE127" s="859"/>
      <c r="AF127" s="860" t="s">
        <v>137</v>
      </c>
      <c r="AG127" s="858"/>
      <c r="AH127" s="858"/>
      <c r="AI127" s="858"/>
      <c r="AJ127" s="859"/>
      <c r="AK127" s="860" t="s">
        <v>137</v>
      </c>
      <c r="AL127" s="858"/>
      <c r="AM127" s="858"/>
      <c r="AN127" s="858"/>
      <c r="AO127" s="859"/>
      <c r="AP127" s="905" t="s">
        <v>137</v>
      </c>
      <c r="AQ127" s="906"/>
      <c r="AR127" s="906"/>
      <c r="AS127" s="906"/>
      <c r="AT127" s="907"/>
      <c r="AU127" s="282"/>
      <c r="AV127" s="282"/>
      <c r="AW127" s="282"/>
      <c r="AX127" s="922" t="s">
        <v>475</v>
      </c>
      <c r="AY127" s="890"/>
      <c r="AZ127" s="890"/>
      <c r="BA127" s="890"/>
      <c r="BB127" s="890"/>
      <c r="BC127" s="890"/>
      <c r="BD127" s="890"/>
      <c r="BE127" s="891"/>
      <c r="BF127" s="889" t="s">
        <v>476</v>
      </c>
      <c r="BG127" s="890"/>
      <c r="BH127" s="890"/>
      <c r="BI127" s="890"/>
      <c r="BJ127" s="890"/>
      <c r="BK127" s="890"/>
      <c r="BL127" s="891"/>
      <c r="BM127" s="889" t="s">
        <v>477</v>
      </c>
      <c r="BN127" s="890"/>
      <c r="BO127" s="890"/>
      <c r="BP127" s="890"/>
      <c r="BQ127" s="890"/>
      <c r="BR127" s="890"/>
      <c r="BS127" s="891"/>
      <c r="BT127" s="889" t="s">
        <v>478</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479</v>
      </c>
      <c r="CQ127" s="828"/>
      <c r="CR127" s="828"/>
      <c r="CS127" s="828"/>
      <c r="CT127" s="828"/>
      <c r="CU127" s="828"/>
      <c r="CV127" s="828"/>
      <c r="CW127" s="828"/>
      <c r="CX127" s="828"/>
      <c r="CY127" s="828"/>
      <c r="CZ127" s="828"/>
      <c r="DA127" s="828"/>
      <c r="DB127" s="828"/>
      <c r="DC127" s="828"/>
      <c r="DD127" s="828"/>
      <c r="DE127" s="828"/>
      <c r="DF127" s="829"/>
      <c r="DG127" s="894" t="s">
        <v>137</v>
      </c>
      <c r="DH127" s="895"/>
      <c r="DI127" s="895"/>
      <c r="DJ127" s="895"/>
      <c r="DK127" s="895"/>
      <c r="DL127" s="895" t="s">
        <v>137</v>
      </c>
      <c r="DM127" s="895"/>
      <c r="DN127" s="895"/>
      <c r="DO127" s="895"/>
      <c r="DP127" s="895"/>
      <c r="DQ127" s="895" t="s">
        <v>137</v>
      </c>
      <c r="DR127" s="895"/>
      <c r="DS127" s="895"/>
      <c r="DT127" s="895"/>
      <c r="DU127" s="895"/>
      <c r="DV127" s="872" t="s">
        <v>137</v>
      </c>
      <c r="DW127" s="872"/>
      <c r="DX127" s="872"/>
      <c r="DY127" s="872"/>
      <c r="DZ127" s="873"/>
    </row>
    <row r="128" spans="1:130" s="246" customFormat="1" ht="26.25" customHeight="1" thickBot="1" x14ac:dyDescent="0.2">
      <c r="A128" s="874" t="s">
        <v>480</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481</v>
      </c>
      <c r="X128" s="876"/>
      <c r="Y128" s="876"/>
      <c r="Z128" s="877"/>
      <c r="AA128" s="878">
        <v>19327</v>
      </c>
      <c r="AB128" s="879"/>
      <c r="AC128" s="879"/>
      <c r="AD128" s="879"/>
      <c r="AE128" s="880"/>
      <c r="AF128" s="881">
        <v>21370</v>
      </c>
      <c r="AG128" s="879"/>
      <c r="AH128" s="879"/>
      <c r="AI128" s="879"/>
      <c r="AJ128" s="880"/>
      <c r="AK128" s="881">
        <v>25136</v>
      </c>
      <c r="AL128" s="879"/>
      <c r="AM128" s="879"/>
      <c r="AN128" s="879"/>
      <c r="AO128" s="880"/>
      <c r="AP128" s="882"/>
      <c r="AQ128" s="883"/>
      <c r="AR128" s="883"/>
      <c r="AS128" s="883"/>
      <c r="AT128" s="884"/>
      <c r="AU128" s="282"/>
      <c r="AV128" s="282"/>
      <c r="AW128" s="282"/>
      <c r="AX128" s="885" t="s">
        <v>482</v>
      </c>
      <c r="AY128" s="886"/>
      <c r="AZ128" s="886"/>
      <c r="BA128" s="886"/>
      <c r="BB128" s="886"/>
      <c r="BC128" s="886"/>
      <c r="BD128" s="886"/>
      <c r="BE128" s="887"/>
      <c r="BF128" s="864" t="s">
        <v>137</v>
      </c>
      <c r="BG128" s="865"/>
      <c r="BH128" s="865"/>
      <c r="BI128" s="865"/>
      <c r="BJ128" s="865"/>
      <c r="BK128" s="865"/>
      <c r="BL128" s="888"/>
      <c r="BM128" s="864">
        <v>15</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483</v>
      </c>
      <c r="CQ128" s="806"/>
      <c r="CR128" s="806"/>
      <c r="CS128" s="806"/>
      <c r="CT128" s="806"/>
      <c r="CU128" s="806"/>
      <c r="CV128" s="806"/>
      <c r="CW128" s="806"/>
      <c r="CX128" s="806"/>
      <c r="CY128" s="806"/>
      <c r="CZ128" s="806"/>
      <c r="DA128" s="806"/>
      <c r="DB128" s="806"/>
      <c r="DC128" s="806"/>
      <c r="DD128" s="806"/>
      <c r="DE128" s="806"/>
      <c r="DF128" s="807"/>
      <c r="DG128" s="868">
        <v>213174</v>
      </c>
      <c r="DH128" s="869"/>
      <c r="DI128" s="869"/>
      <c r="DJ128" s="869"/>
      <c r="DK128" s="869"/>
      <c r="DL128" s="869">
        <v>225473</v>
      </c>
      <c r="DM128" s="869"/>
      <c r="DN128" s="869"/>
      <c r="DO128" s="869"/>
      <c r="DP128" s="869"/>
      <c r="DQ128" s="869">
        <v>221400</v>
      </c>
      <c r="DR128" s="869"/>
      <c r="DS128" s="869"/>
      <c r="DT128" s="869"/>
      <c r="DU128" s="869"/>
      <c r="DV128" s="870">
        <v>7.2</v>
      </c>
      <c r="DW128" s="870"/>
      <c r="DX128" s="870"/>
      <c r="DY128" s="870"/>
      <c r="DZ128" s="871"/>
    </row>
    <row r="129" spans="1:131" s="246" customFormat="1" ht="26.25" customHeight="1" x14ac:dyDescent="0.15">
      <c r="A129" s="852" t="s">
        <v>107</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484</v>
      </c>
      <c r="X129" s="855"/>
      <c r="Y129" s="855"/>
      <c r="Z129" s="856"/>
      <c r="AA129" s="857">
        <v>3717134</v>
      </c>
      <c r="AB129" s="858"/>
      <c r="AC129" s="858"/>
      <c r="AD129" s="858"/>
      <c r="AE129" s="859"/>
      <c r="AF129" s="860">
        <v>3707347</v>
      </c>
      <c r="AG129" s="858"/>
      <c r="AH129" s="858"/>
      <c r="AI129" s="858"/>
      <c r="AJ129" s="859"/>
      <c r="AK129" s="860">
        <v>3752937</v>
      </c>
      <c r="AL129" s="858"/>
      <c r="AM129" s="858"/>
      <c r="AN129" s="858"/>
      <c r="AO129" s="859"/>
      <c r="AP129" s="861"/>
      <c r="AQ129" s="862"/>
      <c r="AR129" s="862"/>
      <c r="AS129" s="862"/>
      <c r="AT129" s="863"/>
      <c r="AU129" s="284"/>
      <c r="AV129" s="284"/>
      <c r="AW129" s="284"/>
      <c r="AX129" s="827" t="s">
        <v>485</v>
      </c>
      <c r="AY129" s="828"/>
      <c r="AZ129" s="828"/>
      <c r="BA129" s="828"/>
      <c r="BB129" s="828"/>
      <c r="BC129" s="828"/>
      <c r="BD129" s="828"/>
      <c r="BE129" s="829"/>
      <c r="BF129" s="847" t="s">
        <v>389</v>
      </c>
      <c r="BG129" s="848"/>
      <c r="BH129" s="848"/>
      <c r="BI129" s="848"/>
      <c r="BJ129" s="848"/>
      <c r="BK129" s="848"/>
      <c r="BL129" s="849"/>
      <c r="BM129" s="847">
        <v>20</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486</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487</v>
      </c>
      <c r="X130" s="855"/>
      <c r="Y130" s="855"/>
      <c r="Z130" s="856"/>
      <c r="AA130" s="857">
        <v>615088</v>
      </c>
      <c r="AB130" s="858"/>
      <c r="AC130" s="858"/>
      <c r="AD130" s="858"/>
      <c r="AE130" s="859"/>
      <c r="AF130" s="860">
        <v>669310</v>
      </c>
      <c r="AG130" s="858"/>
      <c r="AH130" s="858"/>
      <c r="AI130" s="858"/>
      <c r="AJ130" s="859"/>
      <c r="AK130" s="860">
        <v>697575</v>
      </c>
      <c r="AL130" s="858"/>
      <c r="AM130" s="858"/>
      <c r="AN130" s="858"/>
      <c r="AO130" s="859"/>
      <c r="AP130" s="861"/>
      <c r="AQ130" s="862"/>
      <c r="AR130" s="862"/>
      <c r="AS130" s="862"/>
      <c r="AT130" s="863"/>
      <c r="AU130" s="284"/>
      <c r="AV130" s="284"/>
      <c r="AW130" s="284"/>
      <c r="AX130" s="827" t="s">
        <v>488</v>
      </c>
      <c r="AY130" s="828"/>
      <c r="AZ130" s="828"/>
      <c r="BA130" s="828"/>
      <c r="BB130" s="828"/>
      <c r="BC130" s="828"/>
      <c r="BD130" s="828"/>
      <c r="BE130" s="829"/>
      <c r="BF130" s="830">
        <v>9.5</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489</v>
      </c>
      <c r="X131" s="838"/>
      <c r="Y131" s="838"/>
      <c r="Z131" s="839"/>
      <c r="AA131" s="840">
        <v>3102046</v>
      </c>
      <c r="AB131" s="841"/>
      <c r="AC131" s="841"/>
      <c r="AD131" s="841"/>
      <c r="AE131" s="842"/>
      <c r="AF131" s="843">
        <v>3038037</v>
      </c>
      <c r="AG131" s="841"/>
      <c r="AH131" s="841"/>
      <c r="AI131" s="841"/>
      <c r="AJ131" s="842"/>
      <c r="AK131" s="843">
        <v>3055362</v>
      </c>
      <c r="AL131" s="841"/>
      <c r="AM131" s="841"/>
      <c r="AN131" s="841"/>
      <c r="AO131" s="842"/>
      <c r="AP131" s="844"/>
      <c r="AQ131" s="845"/>
      <c r="AR131" s="845"/>
      <c r="AS131" s="845"/>
      <c r="AT131" s="846"/>
      <c r="AU131" s="284"/>
      <c r="AV131" s="284"/>
      <c r="AW131" s="284"/>
      <c r="AX131" s="805" t="s">
        <v>490</v>
      </c>
      <c r="AY131" s="806"/>
      <c r="AZ131" s="806"/>
      <c r="BA131" s="806"/>
      <c r="BB131" s="806"/>
      <c r="BC131" s="806"/>
      <c r="BD131" s="806"/>
      <c r="BE131" s="807"/>
      <c r="BF131" s="808" t="s">
        <v>389</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491</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492</v>
      </c>
      <c r="W132" s="818"/>
      <c r="X132" s="818"/>
      <c r="Y132" s="818"/>
      <c r="Z132" s="819"/>
      <c r="AA132" s="820">
        <v>9.0373256879999992</v>
      </c>
      <c r="AB132" s="821"/>
      <c r="AC132" s="821"/>
      <c r="AD132" s="821"/>
      <c r="AE132" s="822"/>
      <c r="AF132" s="823">
        <v>9.665484653</v>
      </c>
      <c r="AG132" s="821"/>
      <c r="AH132" s="821"/>
      <c r="AI132" s="821"/>
      <c r="AJ132" s="822"/>
      <c r="AK132" s="823">
        <v>9.8584063030000006</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493</v>
      </c>
      <c r="W133" s="797"/>
      <c r="X133" s="797"/>
      <c r="Y133" s="797"/>
      <c r="Z133" s="798"/>
      <c r="AA133" s="799">
        <v>10.1</v>
      </c>
      <c r="AB133" s="800"/>
      <c r="AC133" s="800"/>
      <c r="AD133" s="800"/>
      <c r="AE133" s="801"/>
      <c r="AF133" s="799">
        <v>9.6</v>
      </c>
      <c r="AG133" s="800"/>
      <c r="AH133" s="800"/>
      <c r="AI133" s="800"/>
      <c r="AJ133" s="801"/>
      <c r="AK133" s="799">
        <v>9.5</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Kjaj2n/K36gd+ux7tg9rwB0vQxJMo7lOp5g1B9tybWNg6TCdzQJ1ChiIrUuSN8nxEgrRoTU8zKwsPL4VGznu1Q==" saltValue="FPixkFEiwoiuQhZgcGl/G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494</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VR7zPQc1KLN80kPdB1Ampv3nGa8+xPkZj2FZiRSQCL/R9NtwS9mvgv/tRffE4dzDwFaYeP++4+GOIk7HOdyvWA==" saltValue="MhBjhjtaeSjrMVrwkdcls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W0MPoTOqTbXuj4WloV4fcRnwHjPZyGHZkQCofKrWcxas8sWNbWrtdFUx6KAU8+pjoWi/ov9jEZTSSI/E5HK7MA==" saltValue="S03DXv7GMF43DDymc9Qa0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495</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496</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497</v>
      </c>
      <c r="AP7" s="303"/>
      <c r="AQ7" s="304" t="s">
        <v>498</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499</v>
      </c>
      <c r="AQ8" s="310" t="s">
        <v>500</v>
      </c>
      <c r="AR8" s="311" t="s">
        <v>501</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502</v>
      </c>
      <c r="AL9" s="1227"/>
      <c r="AM9" s="1227"/>
      <c r="AN9" s="1228"/>
      <c r="AO9" s="312">
        <v>1098129</v>
      </c>
      <c r="AP9" s="312">
        <v>154731</v>
      </c>
      <c r="AQ9" s="313">
        <v>137457</v>
      </c>
      <c r="AR9" s="314">
        <v>12.6</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503</v>
      </c>
      <c r="AL10" s="1227"/>
      <c r="AM10" s="1227"/>
      <c r="AN10" s="1228"/>
      <c r="AO10" s="315">
        <v>154606</v>
      </c>
      <c r="AP10" s="315">
        <v>21785</v>
      </c>
      <c r="AQ10" s="316">
        <v>16552</v>
      </c>
      <c r="AR10" s="317">
        <v>31.6</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504</v>
      </c>
      <c r="AL11" s="1227"/>
      <c r="AM11" s="1227"/>
      <c r="AN11" s="1228"/>
      <c r="AO11" s="315">
        <v>120704</v>
      </c>
      <c r="AP11" s="315">
        <v>17008</v>
      </c>
      <c r="AQ11" s="316">
        <v>23820</v>
      </c>
      <c r="AR11" s="317">
        <v>-28.6</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505</v>
      </c>
      <c r="AL12" s="1227"/>
      <c r="AM12" s="1227"/>
      <c r="AN12" s="1228"/>
      <c r="AO12" s="315" t="s">
        <v>506</v>
      </c>
      <c r="AP12" s="315" t="s">
        <v>506</v>
      </c>
      <c r="AQ12" s="316">
        <v>3889</v>
      </c>
      <c r="AR12" s="317" t="s">
        <v>506</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507</v>
      </c>
      <c r="AL13" s="1227"/>
      <c r="AM13" s="1227"/>
      <c r="AN13" s="1228"/>
      <c r="AO13" s="315" t="s">
        <v>506</v>
      </c>
      <c r="AP13" s="315" t="s">
        <v>506</v>
      </c>
      <c r="AQ13" s="316" t="s">
        <v>506</v>
      </c>
      <c r="AR13" s="317" t="s">
        <v>506</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508</v>
      </c>
      <c r="AL14" s="1227"/>
      <c r="AM14" s="1227"/>
      <c r="AN14" s="1228"/>
      <c r="AO14" s="315">
        <v>64465</v>
      </c>
      <c r="AP14" s="315">
        <v>9083</v>
      </c>
      <c r="AQ14" s="316">
        <v>6581</v>
      </c>
      <c r="AR14" s="317">
        <v>38</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509</v>
      </c>
      <c r="AL15" s="1227"/>
      <c r="AM15" s="1227"/>
      <c r="AN15" s="1228"/>
      <c r="AO15" s="315">
        <v>29407</v>
      </c>
      <c r="AP15" s="315">
        <v>4144</v>
      </c>
      <c r="AQ15" s="316">
        <v>3467</v>
      </c>
      <c r="AR15" s="317">
        <v>19.5</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510</v>
      </c>
      <c r="AL16" s="1230"/>
      <c r="AM16" s="1230"/>
      <c r="AN16" s="1231"/>
      <c r="AO16" s="315">
        <v>-136814</v>
      </c>
      <c r="AP16" s="315">
        <v>-19278</v>
      </c>
      <c r="AQ16" s="316">
        <v>-13853</v>
      </c>
      <c r="AR16" s="317">
        <v>39.200000000000003</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188</v>
      </c>
      <c r="AL17" s="1230"/>
      <c r="AM17" s="1230"/>
      <c r="AN17" s="1231"/>
      <c r="AO17" s="315">
        <v>1330497</v>
      </c>
      <c r="AP17" s="315">
        <v>187473</v>
      </c>
      <c r="AQ17" s="316">
        <v>177914</v>
      </c>
      <c r="AR17" s="317">
        <v>5.4</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511</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512</v>
      </c>
      <c r="AP20" s="323" t="s">
        <v>513</v>
      </c>
      <c r="AQ20" s="324" t="s">
        <v>514</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515</v>
      </c>
      <c r="AL21" s="1224"/>
      <c r="AM21" s="1224"/>
      <c r="AN21" s="1225"/>
      <c r="AO21" s="327">
        <v>19.59</v>
      </c>
      <c r="AP21" s="328">
        <v>15.77</v>
      </c>
      <c r="AQ21" s="329">
        <v>3.82</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516</v>
      </c>
      <c r="AL22" s="1224"/>
      <c r="AM22" s="1224"/>
      <c r="AN22" s="1225"/>
      <c r="AO22" s="332">
        <v>94.3</v>
      </c>
      <c r="AP22" s="333">
        <v>96</v>
      </c>
      <c r="AQ22" s="334">
        <v>-1.7</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517</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518</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519</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497</v>
      </c>
      <c r="AP30" s="303"/>
      <c r="AQ30" s="304" t="s">
        <v>498</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499</v>
      </c>
      <c r="AQ31" s="310" t="s">
        <v>500</v>
      </c>
      <c r="AR31" s="311" t="s">
        <v>501</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520</v>
      </c>
      <c r="AL32" s="1215"/>
      <c r="AM32" s="1215"/>
      <c r="AN32" s="1216"/>
      <c r="AO32" s="342">
        <v>719616</v>
      </c>
      <c r="AP32" s="342">
        <v>101397</v>
      </c>
      <c r="AQ32" s="343">
        <v>107318</v>
      </c>
      <c r="AR32" s="344">
        <v>-5.5</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521</v>
      </c>
      <c r="AL33" s="1215"/>
      <c r="AM33" s="1215"/>
      <c r="AN33" s="1216"/>
      <c r="AO33" s="342" t="s">
        <v>506</v>
      </c>
      <c r="AP33" s="342" t="s">
        <v>506</v>
      </c>
      <c r="AQ33" s="343">
        <v>192</v>
      </c>
      <c r="AR33" s="344" t="s">
        <v>506</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522</v>
      </c>
      <c r="AL34" s="1215"/>
      <c r="AM34" s="1215"/>
      <c r="AN34" s="1216"/>
      <c r="AO34" s="342" t="s">
        <v>506</v>
      </c>
      <c r="AP34" s="342" t="s">
        <v>506</v>
      </c>
      <c r="AQ34" s="343">
        <v>281</v>
      </c>
      <c r="AR34" s="344" t="s">
        <v>506</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523</v>
      </c>
      <c r="AL35" s="1215"/>
      <c r="AM35" s="1215"/>
      <c r="AN35" s="1216"/>
      <c r="AO35" s="342">
        <v>304305</v>
      </c>
      <c r="AP35" s="342">
        <v>42878</v>
      </c>
      <c r="AQ35" s="343">
        <v>22732</v>
      </c>
      <c r="AR35" s="344">
        <v>88.6</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524</v>
      </c>
      <c r="AL36" s="1215"/>
      <c r="AM36" s="1215"/>
      <c r="AN36" s="1216"/>
      <c r="AO36" s="342" t="s">
        <v>506</v>
      </c>
      <c r="AP36" s="342" t="s">
        <v>506</v>
      </c>
      <c r="AQ36" s="343">
        <v>3735</v>
      </c>
      <c r="AR36" s="344" t="s">
        <v>506</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525</v>
      </c>
      <c r="AL37" s="1215"/>
      <c r="AM37" s="1215"/>
      <c r="AN37" s="1216"/>
      <c r="AO37" s="342" t="s">
        <v>506</v>
      </c>
      <c r="AP37" s="342" t="s">
        <v>506</v>
      </c>
      <c r="AQ37" s="343">
        <v>1596</v>
      </c>
      <c r="AR37" s="344" t="s">
        <v>506</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526</v>
      </c>
      <c r="AL38" s="1218"/>
      <c r="AM38" s="1218"/>
      <c r="AN38" s="1219"/>
      <c r="AO38" s="345" t="s">
        <v>506</v>
      </c>
      <c r="AP38" s="345" t="s">
        <v>506</v>
      </c>
      <c r="AQ38" s="346">
        <v>19</v>
      </c>
      <c r="AR38" s="334" t="s">
        <v>506</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527</v>
      </c>
      <c r="AL39" s="1218"/>
      <c r="AM39" s="1218"/>
      <c r="AN39" s="1219"/>
      <c r="AO39" s="342">
        <v>-25136</v>
      </c>
      <c r="AP39" s="342">
        <v>-3542</v>
      </c>
      <c r="AQ39" s="343">
        <v>-5126</v>
      </c>
      <c r="AR39" s="344">
        <v>-30.9</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528</v>
      </c>
      <c r="AL40" s="1215"/>
      <c r="AM40" s="1215"/>
      <c r="AN40" s="1216"/>
      <c r="AO40" s="342">
        <v>-697575</v>
      </c>
      <c r="AP40" s="342">
        <v>-98292</v>
      </c>
      <c r="AQ40" s="343">
        <v>-92432</v>
      </c>
      <c r="AR40" s="344">
        <v>6.3</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300</v>
      </c>
      <c r="AL41" s="1221"/>
      <c r="AM41" s="1221"/>
      <c r="AN41" s="1222"/>
      <c r="AO41" s="342">
        <v>301210</v>
      </c>
      <c r="AP41" s="342">
        <v>42442</v>
      </c>
      <c r="AQ41" s="343">
        <v>38314</v>
      </c>
      <c r="AR41" s="344">
        <v>10.8</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529</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530</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531</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497</v>
      </c>
      <c r="AN49" s="1209" t="s">
        <v>532</v>
      </c>
      <c r="AO49" s="1210"/>
      <c r="AP49" s="1210"/>
      <c r="AQ49" s="1210"/>
      <c r="AR49" s="1211"/>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533</v>
      </c>
      <c r="AO50" s="359" t="s">
        <v>534</v>
      </c>
      <c r="AP50" s="360" t="s">
        <v>535</v>
      </c>
      <c r="AQ50" s="361" t="s">
        <v>536</v>
      </c>
      <c r="AR50" s="362" t="s">
        <v>537</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538</v>
      </c>
      <c r="AL51" s="355"/>
      <c r="AM51" s="363">
        <v>2169093</v>
      </c>
      <c r="AN51" s="364">
        <v>284322</v>
      </c>
      <c r="AO51" s="365">
        <v>81.7</v>
      </c>
      <c r="AP51" s="366">
        <v>175675</v>
      </c>
      <c r="AQ51" s="367">
        <v>0.6</v>
      </c>
      <c r="AR51" s="368">
        <v>81.099999999999994</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539</v>
      </c>
      <c r="AM52" s="371">
        <v>266724</v>
      </c>
      <c r="AN52" s="372">
        <v>34962</v>
      </c>
      <c r="AO52" s="373">
        <v>-18.2</v>
      </c>
      <c r="AP52" s="374">
        <v>87698</v>
      </c>
      <c r="AQ52" s="375">
        <v>10</v>
      </c>
      <c r="AR52" s="376">
        <v>-28.2</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540</v>
      </c>
      <c r="AL53" s="355"/>
      <c r="AM53" s="363">
        <v>1513301</v>
      </c>
      <c r="AN53" s="364">
        <v>202286</v>
      </c>
      <c r="AO53" s="365">
        <v>-28.9</v>
      </c>
      <c r="AP53" s="366">
        <v>162193</v>
      </c>
      <c r="AQ53" s="367">
        <v>-7.7</v>
      </c>
      <c r="AR53" s="368">
        <v>-21.2</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539</v>
      </c>
      <c r="AM54" s="371">
        <v>316306</v>
      </c>
      <c r="AN54" s="372">
        <v>42281</v>
      </c>
      <c r="AO54" s="373">
        <v>20.9</v>
      </c>
      <c r="AP54" s="374">
        <v>79985</v>
      </c>
      <c r="AQ54" s="375">
        <v>-8.8000000000000007</v>
      </c>
      <c r="AR54" s="376">
        <v>29.7</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541</v>
      </c>
      <c r="AL55" s="355"/>
      <c r="AM55" s="363">
        <v>2000976</v>
      </c>
      <c r="AN55" s="364">
        <v>271946</v>
      </c>
      <c r="AO55" s="365">
        <v>34.4</v>
      </c>
      <c r="AP55" s="366">
        <v>168868</v>
      </c>
      <c r="AQ55" s="367">
        <v>4.0999999999999996</v>
      </c>
      <c r="AR55" s="368">
        <v>30.3</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539</v>
      </c>
      <c r="AM56" s="371">
        <v>193226</v>
      </c>
      <c r="AN56" s="372">
        <v>26261</v>
      </c>
      <c r="AO56" s="373">
        <v>-37.9</v>
      </c>
      <c r="AP56" s="374">
        <v>79360</v>
      </c>
      <c r="AQ56" s="375">
        <v>-0.8</v>
      </c>
      <c r="AR56" s="376">
        <v>-37.1</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542</v>
      </c>
      <c r="AL57" s="355"/>
      <c r="AM57" s="363">
        <v>915499</v>
      </c>
      <c r="AN57" s="364">
        <v>126415</v>
      </c>
      <c r="AO57" s="365">
        <v>-53.5</v>
      </c>
      <c r="AP57" s="366">
        <v>202870</v>
      </c>
      <c r="AQ57" s="367">
        <v>20.100000000000001</v>
      </c>
      <c r="AR57" s="368">
        <v>-73.599999999999994</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539</v>
      </c>
      <c r="AM58" s="371">
        <v>154237</v>
      </c>
      <c r="AN58" s="372">
        <v>21298</v>
      </c>
      <c r="AO58" s="373">
        <v>-18.899999999999999</v>
      </c>
      <c r="AP58" s="374">
        <v>79735</v>
      </c>
      <c r="AQ58" s="375">
        <v>0.5</v>
      </c>
      <c r="AR58" s="376">
        <v>-19.399999999999999</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543</v>
      </c>
      <c r="AL59" s="355"/>
      <c r="AM59" s="363">
        <v>1367677</v>
      </c>
      <c r="AN59" s="364">
        <v>192712</v>
      </c>
      <c r="AO59" s="365">
        <v>52.4</v>
      </c>
      <c r="AP59" s="366">
        <v>167497</v>
      </c>
      <c r="AQ59" s="367">
        <v>-17.399999999999999</v>
      </c>
      <c r="AR59" s="368">
        <v>69.8</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539</v>
      </c>
      <c r="AM60" s="371">
        <v>246573</v>
      </c>
      <c r="AN60" s="372">
        <v>34743</v>
      </c>
      <c r="AO60" s="373">
        <v>63.1</v>
      </c>
      <c r="AP60" s="374">
        <v>82571</v>
      </c>
      <c r="AQ60" s="375">
        <v>3.6</v>
      </c>
      <c r="AR60" s="376">
        <v>59.5</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544</v>
      </c>
      <c r="AL61" s="377"/>
      <c r="AM61" s="378">
        <v>1593309</v>
      </c>
      <c r="AN61" s="379">
        <v>215536</v>
      </c>
      <c r="AO61" s="380">
        <v>17.2</v>
      </c>
      <c r="AP61" s="381">
        <v>175421</v>
      </c>
      <c r="AQ61" s="382">
        <v>-0.1</v>
      </c>
      <c r="AR61" s="368">
        <v>17.3</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539</v>
      </c>
      <c r="AM62" s="371">
        <v>235413</v>
      </c>
      <c r="AN62" s="372">
        <v>31909</v>
      </c>
      <c r="AO62" s="373">
        <v>1.8</v>
      </c>
      <c r="AP62" s="374">
        <v>81870</v>
      </c>
      <c r="AQ62" s="375">
        <v>0.9</v>
      </c>
      <c r="AR62" s="376">
        <v>0.9</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frB3ekTSm2qMdvTNw7S617Y5BdI7TqoMBDaVPaQzSiOrGi7q3d1cTmAHhFJITTPVWrMt2NfAPqyg4vBzs5mzMw==" saltValue="b0zpHSx4MOKfeGbh/QPHN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PdBBj4V/qbjwoN0fWy9PYGgVls4y1fI8Bh9p26fPqOPIsxTi19ZY7EJv4HEF+JGmywLBe4l/YLQM/2WPij5SmQ==" saltValue="bK3yauNaclvm5PHXTyDoI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hDdEbao98fOqWTIrdEsT7OBlPKVZpjM0C6CCUfoEaaZagdDjewBSOjwI3GgmUJzcURH7g68HQCLOoGiEo8FTVQ==" saltValue="50FwmoN9VPVm9X5d+/YLQ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548</v>
      </c>
      <c r="G46" s="8" t="s">
        <v>549</v>
      </c>
      <c r="H46" s="8" t="s">
        <v>550</v>
      </c>
      <c r="I46" s="8" t="s">
        <v>551</v>
      </c>
      <c r="J46" s="9" t="s">
        <v>552</v>
      </c>
    </row>
    <row r="47" spans="2:10" ht="57.75" customHeight="1" x14ac:dyDescent="0.15">
      <c r="B47" s="10"/>
      <c r="C47" s="1232" t="s">
        <v>3</v>
      </c>
      <c r="D47" s="1232"/>
      <c r="E47" s="1233"/>
      <c r="F47" s="11">
        <v>40.03</v>
      </c>
      <c r="G47" s="12">
        <v>39.880000000000003</v>
      </c>
      <c r="H47" s="12">
        <v>44.1</v>
      </c>
      <c r="I47" s="12">
        <v>45.8</v>
      </c>
      <c r="J47" s="13">
        <v>40.700000000000003</v>
      </c>
    </row>
    <row r="48" spans="2:10" ht="57.75" customHeight="1" x14ac:dyDescent="0.15">
      <c r="B48" s="14"/>
      <c r="C48" s="1234" t="s">
        <v>4</v>
      </c>
      <c r="D48" s="1234"/>
      <c r="E48" s="1235"/>
      <c r="F48" s="15">
        <v>2.5</v>
      </c>
      <c r="G48" s="16">
        <v>2.61</v>
      </c>
      <c r="H48" s="16">
        <v>3.1</v>
      </c>
      <c r="I48" s="16">
        <v>1.87</v>
      </c>
      <c r="J48" s="17">
        <v>9.5399999999999991</v>
      </c>
    </row>
    <row r="49" spans="2:10" ht="57.75" customHeight="1" thickBot="1" x14ac:dyDescent="0.2">
      <c r="B49" s="18"/>
      <c r="C49" s="1236" t="s">
        <v>5</v>
      </c>
      <c r="D49" s="1236"/>
      <c r="E49" s="1237"/>
      <c r="F49" s="19">
        <v>1.94</v>
      </c>
      <c r="G49" s="20">
        <v>0.22</v>
      </c>
      <c r="H49" s="20">
        <v>3.89</v>
      </c>
      <c r="I49" s="20" t="s">
        <v>553</v>
      </c>
      <c r="J49" s="21">
        <v>2.21</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Jm6RTONUcWgxaVRv8Xh8VCOvxhZIqZgU+0WRBsZ8+8cp7dFrg1KWi/Hu38Vn9SxTo7tJ4XFTvuKmr9I6i8BOaA==" saltValue="iEEQ9wJEOJHdUwWhyVMIS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2020-09-25T07:44:33Z</cp:lastPrinted>
  <dcterms:created xsi:type="dcterms:W3CDTF">2020-02-10T06:34:43Z</dcterms:created>
  <dcterms:modified xsi:type="dcterms:W3CDTF">2020-09-25T07:45:48Z</dcterms:modified>
  <cp:category/>
</cp:coreProperties>
</file>