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BE36" i="10"/>
  <c r="C36" i="10"/>
  <c r="C35"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l="1"/>
  <c r="BW35" i="10" s="1"/>
  <c r="BW36" i="10" s="1"/>
  <c r="BW37" i="10" s="1"/>
  <c r="BW38" i="10" s="1"/>
  <c r="BW39" i="10" s="1"/>
  <c r="BE35" i="10"/>
  <c r="CO34" i="10" l="1"/>
  <c r="CO35" i="10" s="1"/>
  <c r="CO36" i="10" s="1"/>
</calcChain>
</file>

<file path=xl/sharedStrings.xml><?xml version="1.0" encoding="utf-8"?>
<sst xmlns="http://schemas.openxmlformats.org/spreadsheetml/2006/main" count="1138" uniqueCount="618">
  <si>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</si>
  <si>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</si>
  <si>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</si>
  <si>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</si>
  <si>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</si>
  <si>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</si>
  <si>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</si>
  <si>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</si>
  <si>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</si>
  <si>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</si>
  <si>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</si>
  <si>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</si>
  <si>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</si>
  <si>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</si>
  <si>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</si>
  <si>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</si>
  <si>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</si>
  <si>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</si>
  <si>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</si>
  <si>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</si>
  <si>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</si>
  <si>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</si>
  <si>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</si>
  <si>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</si>
  <si>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</si>
  <si>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</si>
  <si>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</si>
  <si>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</si>
  <si>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</si>
  <si>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</si>
  <si>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</si>
  <si>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</si>
  <si>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</si>
  <si>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</si>
  <si>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</si>
  <si>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</si>
  <si>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</si>
  <si>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</si>
  <si>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</si>
  <si>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</si>
  <si>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</si>
  <si>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</si>
  <si>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</si>
  <si>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</si>
  <si>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</si>
  <si>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</si>
  <si>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</si>
  <si>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</si>
  <si>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</si>
  <si>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</si>
  <si>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</si>
  <si>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</si>
  <si>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</si>
  <si>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</si>
  <si>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</si>
  <si>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</si>
  <si>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</si>
  <si>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</si>
  <si>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</si>
  <si>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</si>
  <si>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</si>
  <si>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</si>
  <si>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</si>
  <si>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</si>
  <si>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</si>
  <si>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</si>
  <si>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</si>
  <si>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</si>
  <si>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</si>
  <si>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</si>
  <si>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</si>
  <si>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</si>
  <si>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</si>
  <si>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</si>
  <si>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</si>
  <si>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</si>
  <si>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</si>
  <si>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</si>
  <si>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</si>
  <si>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</si>
  <si>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</si>
  <si>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</si>
  <si>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</si>
  <si>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</si>
  <si>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</si>
  <si>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</si>
  <si>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</si>
  <si>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</si>
  <si>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</si>
  <si>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</si>
  <si>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</si>
  <si>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</si>
  <si>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</si>
  <si>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</si>
  <si>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</si>
  <si>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</si>
  <si>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</si>
  <si>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</si>
  <si>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</si>
  <si>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</si>
  <si>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</si>
  <si>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</si>
  <si>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</si>
  <si>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</si>
  <si>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</si>
  <si>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</si>
  <si>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</si>
  <si>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</si>
  <si>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</si>
  <si>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</si>
  <si>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</si>
  <si>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</si>
  <si>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</si>
  <si>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</si>
  <si>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</si>
  <si>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</si>
  <si>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</si>
  <si>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</si>
  <si>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</si>
  <si>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</si>
  <si>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</si>
  <si>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</si>
  <si>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</si>
  <si>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</si>
  <si>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</si>
  <si>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</si>
  <si>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</si>
  <si>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</si>
  <si>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</si>
  <si>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</si>
  <si>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</si>
  <si>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</si>
  <si>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</si>
  <si>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</si>
  <si>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</si>
  <si>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</si>
  <si>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</si>
  <si>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</si>
  <si>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</si>
  <si>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</si>
  <si>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</si>
  <si>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</si>
  <si>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</si>
  <si>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</si>
  <si>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</si>
  <si>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</si>
  <si>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</si>
  <si>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</si>
  <si>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</si>
  <si>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</si>
  <si>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</si>
  <si>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</si>
  <si>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</si>
  <si>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</si>
  <si>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</si>
  <si>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</si>
  <si>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</si>
  <si>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</si>
  <si>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</si>
  <si>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</si>
  <si>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</si>
  <si>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</si>
  <si>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</si>
  <si>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</si>
  <si>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</si>
  <si>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</si>
  <si>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</si>
  <si>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</si>
  <si>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</si>
  <si>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</si>
  <si>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</si>
  <si>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</si>
  <si>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</si>
  <si>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</si>
  <si>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</si>
  <si>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</si>
  <si>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</si>
  <si>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</si>
  <si>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</si>
  <si>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</si>
  <si>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</si>
  <si>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</si>
  <si>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</si>
  <si>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</si>
  <si>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</si>
  <si>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</si>
  <si>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</si>
  <si>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</si>
  <si>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</si>
  <si>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</si>
  <si>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</si>
  <si>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</si>
  <si>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</si>
  <si>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</si>
  <si>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</si>
  <si>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</si>
  <si>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</si>
  <si>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</si>
  <si>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</si>
  <si>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</si>
  <si>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</si>
  <si>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</si>
  <si>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</si>
  <si>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</si>
  <si>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</si>
  <si>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</si>
  <si>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</si>
  <si>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</si>
  <si>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</si>
  <si>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</si>
  <si>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</si>
  <si>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</si>
  <si>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</si>
  <si>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</si>
  <si>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鹿児島県霧島市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</si>
  <si>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</si>
  <si>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</si>
  <si>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</si>
  <si>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</si>
  <si>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</si>
  <si>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</si>
  <si>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</si>
  <si>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</si>
  <si>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</si>
  <si>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</si>
  <si>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</si>
  <si>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</si>
  <si>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</si>
  <si>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</si>
  <si>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</si>
  <si>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</si>
  <si>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</si>
  <si>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</si>
  <si>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</si>
  <si>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</si>
  <si>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</si>
  <si>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</si>
  <si>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</si>
  <si>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</si>
  <si>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</si>
  <si>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</si>
  <si>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</si>
  <si>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</si>
  <si>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</si>
  <si>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</si>
  <si>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</si>
  <si>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</si>
  <si>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</si>
  <si>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</si>
  <si>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</si>
  <si>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</si>
  <si>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</si>
  <si>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</si>
  <si>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</si>
  <si>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</si>
  <si>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</si>
  <si>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</si>
  <si>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</si>
  <si>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</si>
  <si>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</si>
  <si>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</si>
  <si>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</si>
  <si>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</si>
  <si>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</si>
  <si>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</si>
  <si>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</si>
  <si>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</si>
  <si>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</si>
  <si>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</si>
  <si>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</si>
  <si>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</si>
  <si>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</si>
  <si>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</si>
  <si>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</si>
  <si>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</si>
  <si>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</si>
  <si>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</si>
  <si>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</si>
  <si>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</si>
  <si>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</si>
  <si>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</si>
  <si>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</si>
  <si>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</si>
  <si>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</si>
  <si>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</si>
  <si>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</si>
  <si>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</si>
  <si>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</si>
  <si>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</si>
  <si>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</si>
  <si>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</si>
  <si>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</si>
  <si>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</si>
  <si>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</si>
  <si>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</si>
  <si>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</si>
  <si>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</si>
  <si>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</si>
  <si>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</si>
  <si>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</si>
  <si>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</si>
  <si>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</si>
  <si>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</si>
  <si>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</si>
  <si>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</si>
  <si>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</si>
  <si>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</si>
  <si>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</si>
  <si>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</si>
  <si>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</si>
  <si>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</si>
  <si>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</si>
  <si>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</si>
  <si>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</si>
  <si>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</si>
  <si>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</si>
  <si>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</si>
  <si>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</si>
  <si>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</si>
  <si>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</si>
  <si>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</si>
  <si>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</si>
  <si>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</si>
  <si>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</si>
  <si>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</si>
  <si>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</si>
  <si>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</si>
  <si>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</si>
  <si>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</si>
  <si>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</si>
  <si>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</si>
  <si>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</si>
  <si>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</si>
  <si>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</si>
  <si>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</si>
  <si>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</si>
  <si>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</si>
  <si>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</si>
  <si>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</si>
  <si>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</si>
  <si>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</si>
  <si>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</si>
  <si>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</si>
  <si>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</si>
  <si>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</si>
  <si>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</si>
  <si>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</si>
  <si>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</si>
  <si>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</si>
  <si>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</si>
  <si>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</si>
  <si>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</si>
  <si>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</si>
  <si>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</si>
  <si>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</si>
  <si>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</si>
  <si>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</si>
  <si>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</si>
  <si>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</si>
  <si>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</si>
  <si>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</si>
  <si>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</si>
  <si>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</si>
  <si>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</si>
  <si>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鹿児島県霧島市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</si>
  <si>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</si>
  <si>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</si>
  <si>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</si>
  <si>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</si>
  <si>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</si>
  <si>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</si>
  <si>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</si>
  <si>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</si>
  <si>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</si>
  <si>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</si>
  <si>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</si>
  <si>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</si>
  <si>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</si>
  <si>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</si>
  <si>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</si>
  <si>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</si>
  <si>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</si>
  <si>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</si>
  <si>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</si>
  <si>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</si>
  <si>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</si>
  <si>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</si>
  <si>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</si>
  <si>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</si>
  <si>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</si>
  <si>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</si>
  <si>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</si>
  <si>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</si>
  <si>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</si>
  <si>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</si>
  <si>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</si>
  <si>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</si>
  <si>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</si>
  <si>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</si>
  <si>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</si>
  <si>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</si>
  <si>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</si>
  <si>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</si>
  <si>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</si>
  <si>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</si>
  <si>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</si>
  <si>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病院事業会計</t>
    <phoneticPr fontId="5"/>
  </si>
  <si>
    <t>法適用企業</t>
    <phoneticPr fontId="5"/>
  </si>
  <si>
    <t>下水道事業特別会計</t>
    <phoneticPr fontId="5"/>
  </si>
  <si>
    <t>法非適用企業</t>
    <phoneticPr fontId="5"/>
  </si>
  <si>
    <t>温泉供給特別会計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</si>
  <si>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</si>
  <si>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</si>
  <si>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</si>
  <si>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</si>
  <si>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</si>
  <si>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</si>
  <si>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</si>
  <si>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</si>
  <si>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</si>
  <si>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</si>
  <si>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</si>
  <si>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</si>
  <si>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</si>
  <si>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</si>
  <si>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</si>
  <si>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</si>
  <si>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</si>
  <si>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</si>
  <si>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</si>
  <si>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</si>
  <si>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</si>
  <si>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</si>
  <si>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</si>
  <si>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</si>
  <si>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</si>
  <si>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</si>
  <si>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</si>
  <si>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</si>
  <si>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</si>
  <si>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</si>
  <si>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</si>
  <si>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</si>
  <si>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</si>
  <si>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</si>
  <si>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</si>
  <si>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</si>
  <si>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</si>
  <si>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</si>
  <si>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</si>
  <si>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</si>
  <si>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</si>
  <si>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</si>
  <si>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</si>
  <si>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</si>
  <si>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</si>
  <si>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</si>
  <si>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</si>
  <si>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</si>
  <si>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</si>
  <si>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</si>
  <si>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</si>
  <si>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</si>
  <si>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</si>
  <si>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</si>
  <si>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</si>
  <si>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</si>
  <si>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</si>
  <si>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</si>
  <si>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</si>
  <si>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</si>
  <si>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</si>
  <si>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</si>
  <si>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</si>
  <si>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</si>
  <si>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</si>
  <si>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</si>
  <si>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</si>
  <si>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</si>
  <si>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</si>
  <si>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</si>
  <si>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</si>
  <si>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</si>
  <si>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</si>
  <si>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</si>
  <si>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</si>
  <si>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</si>
  <si>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</si>
  <si>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</si>
  <si>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</si>
  <si>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</si>
  <si>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</si>
  <si>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</si>
  <si>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</si>
  <si>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</si>
  <si>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</si>
  <si>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</si>
  <si>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</si>
  <si>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</si>
  <si>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</si>
  <si>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</si>
  <si>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</si>
  <si>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</si>
  <si>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</si>
  <si>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</si>
  <si>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</si>
  <si>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</si>
  <si>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</si>
  <si>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</si>
  <si>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</si>
  <si>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</si>
  <si>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</si>
  <si>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</si>
  <si>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</si>
  <si>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</si>
  <si>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</si>
  <si>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</si>
  <si>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</si>
  <si>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</si>
  <si>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</si>
  <si>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</si>
  <si>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</si>
  <si>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</si>
  <si>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</si>
  <si>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</si>
  <si>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</si>
  <si>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</si>
  <si>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</si>
  <si>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</si>
  <si>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</si>
  <si>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</si>
  <si>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</si>
  <si>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</si>
  <si>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</si>
  <si>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</si>
  <si>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</si>
  <si>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</si>
  <si>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</si>
  <si>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</si>
  <si>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</si>
  <si>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</si>
  <si>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</si>
  <si>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</si>
  <si>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</si>
  <si>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</si>
  <si>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</si>
  <si>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</si>
  <si>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</si>
  <si>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</si>
  <si>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</si>
  <si>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</si>
  <si>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</si>
  <si>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</si>
  <si>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</si>
  <si>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</si>
  <si>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3.71</t>
  </si>
  <si>
    <t>▲ 0.90</t>
  </si>
  <si>
    <t>水道事業会計</t>
  </si>
  <si>
    <t>病院事業会計</t>
  </si>
  <si>
    <t>一般会計</t>
  </si>
  <si>
    <t>介護保険特別会計</t>
  </si>
  <si>
    <t>国民健康保険特別会計</t>
  </si>
  <si>
    <t>▲ 0.79</t>
  </si>
  <si>
    <t>▲ 1.90</t>
  </si>
  <si>
    <t>▲ 1.38</t>
  </si>
  <si>
    <t>▲ 1.16</t>
  </si>
  <si>
    <t>下水道事業特別会計</t>
  </si>
  <si>
    <t>工業用水道事業会計</t>
  </si>
  <si>
    <t>交通災害共済事業特別会計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</si>
  <si>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</si>
  <si>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</si>
  <si>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</si>
  <si>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</si>
  <si>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</si>
  <si>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</si>
  <si>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</si>
  <si>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</si>
  <si>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</si>
  <si>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</si>
  <si>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霧島市土地開発公社</t>
    <rPh sb="0" eb="3">
      <t>キリシマシ</t>
    </rPh>
    <rPh sb="3" eb="5">
      <t>トチ</t>
    </rPh>
    <rPh sb="5" eb="7">
      <t>カイハツ</t>
    </rPh>
    <rPh sb="7" eb="9">
      <t>コウシャ</t>
    </rPh>
    <phoneticPr fontId="2"/>
  </si>
  <si>
    <t>霧島市施設管理公社</t>
    <rPh sb="0" eb="3">
      <t>キリシマシ</t>
    </rPh>
    <rPh sb="3" eb="4">
      <t>シ</t>
    </rPh>
    <rPh sb="4" eb="5">
      <t>セツ</t>
    </rPh>
    <rPh sb="5" eb="7">
      <t>カンリ</t>
    </rPh>
    <rPh sb="7" eb="9">
      <t>コウシャ</t>
    </rPh>
    <phoneticPr fontId="2"/>
  </si>
  <si>
    <t>霧島神話の里公園</t>
    <rPh sb="0" eb="1">
      <t>キリ</t>
    </rPh>
    <rPh sb="1" eb="2">
      <t>シマ</t>
    </rPh>
    <rPh sb="2" eb="4">
      <t>シンワ</t>
    </rPh>
    <rPh sb="5" eb="6">
      <t>サト</t>
    </rPh>
    <rPh sb="6" eb="8">
      <t>コウエン</t>
    </rPh>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</si>
  <si>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</si>
  <si>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</si>
  <si>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伊佐北姶良環境管理組合</t>
    <rPh sb="0" eb="2">
      <t>イサ</t>
    </rPh>
    <rPh sb="2" eb="3">
      <t>キタ</t>
    </rPh>
    <rPh sb="3" eb="5">
      <t>アイラ</t>
    </rPh>
    <rPh sb="5" eb="7">
      <t>カンキョウ</t>
    </rPh>
    <rPh sb="7" eb="9">
      <t>カンリ</t>
    </rPh>
    <rPh sb="9" eb="11">
      <t>クミアイ</t>
    </rPh>
    <phoneticPr fontId="2"/>
  </si>
  <si>
    <t>伊佐北姶良火葬場管理組合</t>
    <rPh sb="0" eb="2">
      <t>イサ</t>
    </rPh>
    <rPh sb="2" eb="3">
      <t>キタ</t>
    </rPh>
    <rPh sb="3" eb="5">
      <t>アイラ</t>
    </rPh>
    <rPh sb="5" eb="8">
      <t>カソウバ</t>
    </rPh>
    <rPh sb="8" eb="10">
      <t>カンリ</t>
    </rPh>
    <rPh sb="10" eb="12">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</si>
  <si>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</si>
  <si>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19">
      <t>カイ</t>
    </rPh>
    <rPh sb="19" eb="20">
      <t>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</si>
  <si>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19">
      <t>カイ</t>
    </rPh>
    <rPh sb="19" eb="20">
      <t>ケイ</t>
    </rPh>
    <phoneticPr fontId="2"/>
  </si>
  <si>
    <t>-</t>
    <phoneticPr fontId="2"/>
  </si>
  <si>
    <t>特定建設事業基金</t>
    <rPh sb="0" eb="2">
      <t>トクテイ</t>
    </rPh>
    <rPh sb="2" eb="4">
      <t>ケンセツ</t>
    </rPh>
    <rPh sb="4" eb="6">
      <t>ジギョウ</t>
    </rPh>
    <rPh sb="6" eb="8">
      <t>キキン</t>
    </rPh>
    <phoneticPr fontId="2"/>
  </si>
  <si>
    <t>まちづくり基金</t>
    <rPh sb="5" eb="7">
      <t>キキン</t>
    </rPh>
    <phoneticPr fontId="2"/>
  </si>
  <si>
    <t>地域福祉基金</t>
    <rPh sb="0" eb="2">
      <t>チイキ</t>
    </rPh>
    <rPh sb="2" eb="4">
      <t>フクシ</t>
    </rPh>
    <rPh sb="4" eb="6">
      <t>キキン</t>
    </rPh>
    <phoneticPr fontId="2"/>
  </si>
  <si>
    <t>ふるさときばいやんせ基金</t>
    <rPh sb="10" eb="12">
      <t>キキン</t>
    </rPh>
    <phoneticPr fontId="2"/>
  </si>
  <si>
    <t>衛生施設整備基金</t>
    <rPh sb="0" eb="2">
      <t>エイセイ</t>
    </rPh>
    <rPh sb="2" eb="4">
      <t>シセツ</t>
    </rPh>
    <rPh sb="4" eb="6">
      <t>セイビ</t>
    </rPh>
    <rPh sb="6" eb="8">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</si>
  <si>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</si>
  <si>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</si>
  <si>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</si>
  <si>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</si>
  <si>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</si>
  <si>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</si>
  <si>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</si>
  <si>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</si>
  <si>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</si>
  <si>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</si>
  <si>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</si>
  <si>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</si>
  <si>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</si>
  <si>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では、充当可能財源等が将来負担額を上回っているため将来負担比率はマイナスとなっており、類似団体平均よりも低い水準にある。将来負担額は借入額の抑制による地方債残高の縮減に伴い、平成29年度から平成30年度にかけて42億円ほど減少していることから健全性が保たれている。有形固定資産減価償却率が類似団体よりも低い一つの要因として住民一人当たり総量が大きい「道路」の有形固定資産減価償却率が、当該団体よりも特に低い水準になっており、これが全体の有形固定資産減価償却率を押し下げているものと考えられる。今後は、現段階ですでに老朽化が進行している施設が複数あることから、当該施設類型については総量の削減を進めながら、必要性の高い施設については長寿命化工事などを行いつつ、将来的に到来する道路等インフラ資産の老朽化対策として、基金積立等必要な準備を検討する。</t>
    <rPh sb="11" eb="12">
      <t>トウ</t>
    </rPh>
    <rPh sb="13" eb="15">
      <t>ショウライ</t>
    </rPh>
    <rPh sb="15" eb="17">
      <t>フタン</t>
    </rPh>
    <rPh sb="17" eb="18">
      <t>ガク</t>
    </rPh>
    <rPh sb="19" eb="21">
      <t>ウワマワ</t>
    </rPh>
    <rPh sb="27" eb="29">
      <t>ショウライ</t>
    </rPh>
    <rPh sb="29" eb="31">
      <t>フタン</t>
    </rPh>
    <rPh sb="31" eb="33">
      <t>ヒリツ</t>
    </rPh>
    <rPh sb="68" eb="70">
      <t>カリイレ</t>
    </rPh>
    <rPh sb="70" eb="71">
      <t>ガク</t>
    </rPh>
    <rPh sb="72" eb="74">
      <t>ヨクセイ</t>
    </rPh>
    <rPh sb="83" eb="85">
      <t>シュクゲン</t>
    </rPh>
    <rPh sb="194" eb="196">
      <t>トウガイ</t>
    </rPh>
    <rPh sb="248" eb="250">
      <t>コンゴ</t>
    </rPh>
    <rPh sb="304" eb="307">
      <t>ヒツヨウセイ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</si>
  <si>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</si>
  <si>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</si>
  <si>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</si>
  <si>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</si>
  <si>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</si>
  <si>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</si>
  <si>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して高いものの、年々減少傾向にある。将来負担比率は類似団体平均を下回り、H28年度以降マイナスを継続している。これは、「霧島市経営健全化計画」に基づき、これまで市債残高の縮減に取り組んできたためである。今後は地方交付税の減少等から基金を計画的に積み立てていくことは困難になると見込まれ、また大規模な普通建設事業を控え一時的に市債残高も増加する見通しとなっているが、計画的な借入れを行うなど、両指標の面から健全な財政運営に努める。</t>
    <rPh sb="8" eb="10">
      <t>ルイジ</t>
    </rPh>
    <rPh sb="10" eb="12">
      <t>ダンタイ</t>
    </rPh>
    <rPh sb="12" eb="14">
      <t>ヘイキン</t>
    </rPh>
    <rPh sb="15" eb="17">
      <t>ヒカク</t>
    </rPh>
    <rPh sb="19" eb="20">
      <t>タカ</t>
    </rPh>
    <rPh sb="25" eb="27">
      <t>ネンネン</t>
    </rPh>
    <rPh sb="27" eb="29">
      <t>ゲンショウ</t>
    </rPh>
    <rPh sb="29" eb="31">
      <t>ケイコウ</t>
    </rPh>
    <rPh sb="35" eb="37">
      <t>ショウライ</t>
    </rPh>
    <rPh sb="37" eb="39">
      <t>フタン</t>
    </rPh>
    <rPh sb="39" eb="41">
      <t>ヒリツ</t>
    </rPh>
    <rPh sb="42" eb="44">
      <t>ルイジ</t>
    </rPh>
    <rPh sb="44" eb="46">
      <t>ダンタイ</t>
    </rPh>
    <rPh sb="46" eb="48">
      <t>ヘイキン</t>
    </rPh>
    <rPh sb="49" eb="51">
      <t>シタマワ</t>
    </rPh>
    <rPh sb="56" eb="58">
      <t>ネンド</t>
    </rPh>
    <rPh sb="58" eb="60">
      <t>イコウ</t>
    </rPh>
    <rPh sb="65" eb="67">
      <t>ケイゾク</t>
    </rPh>
    <rPh sb="77" eb="78">
      <t>キリ</t>
    </rPh>
    <rPh sb="78" eb="79">
      <t>シマ</t>
    </rPh>
    <rPh sb="79" eb="80">
      <t>シ</t>
    </rPh>
    <rPh sb="80" eb="82">
      <t>ケイエイ</t>
    </rPh>
    <rPh sb="82" eb="85">
      <t>ケンゼンカ</t>
    </rPh>
    <rPh sb="85" eb="87">
      <t>ケイカク</t>
    </rPh>
    <rPh sb="89" eb="90">
      <t>モト</t>
    </rPh>
    <rPh sb="97" eb="99">
      <t>シサイ</t>
    </rPh>
    <rPh sb="99" eb="101">
      <t>ザンダカ</t>
    </rPh>
    <rPh sb="102" eb="104">
      <t>シュクゲン</t>
    </rPh>
    <rPh sb="105" eb="106">
      <t>ト</t>
    </rPh>
    <rPh sb="107" eb="108">
      <t>ク</t>
    </rPh>
    <rPh sb="121" eb="123">
      <t>チホウ</t>
    </rPh>
    <rPh sb="123" eb="126">
      <t>コウフゼイ</t>
    </rPh>
    <rPh sb="127" eb="129">
      <t>ゲンショウ</t>
    </rPh>
    <rPh sb="129" eb="130">
      <t>トウ</t>
    </rPh>
    <rPh sb="132" eb="134">
      <t>キキン</t>
    </rPh>
    <rPh sb="135" eb="138">
      <t>ケイカクテキ</t>
    </rPh>
    <rPh sb="139" eb="140">
      <t>ツ</t>
    </rPh>
    <rPh sb="141" eb="142">
      <t>タ</t>
    </rPh>
    <rPh sb="149" eb="151">
      <t>コンナン</t>
    </rPh>
    <rPh sb="155" eb="157">
      <t>ミコ</t>
    </rPh>
    <rPh sb="162" eb="165">
      <t>ダイキボ</t>
    </rPh>
    <rPh sb="166" eb="168">
      <t>フツウ</t>
    </rPh>
    <rPh sb="168" eb="170">
      <t>ケンセツ</t>
    </rPh>
    <rPh sb="170" eb="172">
      <t>ジギョウ</t>
    </rPh>
    <rPh sb="173" eb="174">
      <t>ヒカ</t>
    </rPh>
    <rPh sb="175" eb="178">
      <t>イチジテキ</t>
    </rPh>
    <rPh sb="179" eb="181">
      <t>シサイ</t>
    </rPh>
    <rPh sb="181" eb="183">
      <t>ザンダカ</t>
    </rPh>
    <rPh sb="184" eb="186">
      <t>ゾウカ</t>
    </rPh>
    <rPh sb="188" eb="190">
      <t>ミトオ</t>
    </rPh>
    <rPh sb="199" eb="202">
      <t>ケイカクテキ</t>
    </rPh>
    <rPh sb="203" eb="205">
      <t>カリイ</t>
    </rPh>
    <rPh sb="207" eb="208">
      <t>オコナ</t>
    </rPh>
    <rPh sb="212" eb="213">
      <t>リョウ</t>
    </rPh>
    <rPh sb="213" eb="215">
      <t>シヒョウ</t>
    </rPh>
    <rPh sb="216" eb="217">
      <t>メン</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</si>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</sst>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53605</c:v>
                </c:pt>
                <c:pt idx="1">
                  <c:v>58051</c:v>
                </c:pt>
                <c:pt idx="2">
                  <c:v>40879</c:v>
                </c:pt>
                <c:pt idx="3">
                  <c:v>42651</c:v>
                </c:pt>
                <c:pt idx="4">
                  <c:v>43226</c:v>
                </c:pt>
              </c:numCache>
            </c:numRef>
          </c:val>
          <c:smooth val="0"/>
          <c:extLst>
            <c:ext xmlns:c16="http://schemas.microsoft.com/office/drawing/2014/chart" uri="{C3380CC4-5D6E-409C-BE32-E72D297353CC}">
              <c16:uniqueId val="{00000000-5027-4B32-8956-0049EED47D9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92358</c:v>
                </c:pt>
                <c:pt idx="1">
                  <c:v>80711</c:v>
                </c:pt>
                <c:pt idx="2">
                  <c:v>74334</c:v>
                </c:pt>
                <c:pt idx="3">
                  <c:v>78586</c:v>
                </c:pt>
                <c:pt idx="4">
                  <c:v>52911</c:v>
                </c:pt>
              </c:numCache>
            </c:numRef>
          </c:val>
          <c:smooth val="0"/>
          <c:extLst>
            <c:ext xmlns:c16="http://schemas.microsoft.com/office/drawing/2014/chart" uri="{C3380CC4-5D6E-409C-BE32-E72D297353CC}">
              <c16:uniqueId val="{00000001-5027-4B32-8956-0049EED47D91}"/>
            </c:ext>
          </c:extLst>
        </c:ser>
        <c:dLbls>
          <c:showLegendKey val="0"/>
          <c:showVal val="0"/>
          <c:showCatName val="0"/>
          <c:showSerName val="0"/>
          <c:showPercent val="0"/>
          <c:showBubbleSize val="0"/>
        </c:dLbls>
        <c:marker val="1"/>
        <c:smooth val="0"/>
        <c:axId val="266756984"/>
        <c:axId val="266757376"/>
      </c:lineChart>
      <c:catAx>
        <c:axId val="266756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757376"/>
        <c:crosses val="autoZero"/>
        <c:auto val="1"/>
        <c:lblAlgn val="ctr"/>
        <c:lblOffset val="100"/>
        <c:tickLblSkip val="1"/>
        <c:tickMarkSkip val="1"/>
        <c:noMultiLvlLbl val="0"/>
      </c:catAx>
      <c:valAx>
        <c:axId val="26675737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6756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5.59</c:v>
                </c:pt>
                <c:pt idx="1">
                  <c:v>7.21</c:v>
                </c:pt>
                <c:pt idx="2">
                  <c:v>6.09</c:v>
                </c:pt>
                <c:pt idx="3">
                  <c:v>4.4400000000000004</c:v>
                </c:pt>
                <c:pt idx="4">
                  <c:v>6.85</c:v>
                </c:pt>
              </c:numCache>
            </c:numRef>
          </c:val>
          <c:extLst>
            <c:ext xmlns:c16="http://schemas.microsoft.com/office/drawing/2014/chart" uri="{C3380CC4-5D6E-409C-BE32-E72D297353CC}">
              <c16:uniqueId val="{00000000-B88C-49A6-BADA-B8B96690F7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28.99</c:v>
                </c:pt>
                <c:pt idx="1">
                  <c:v>30.06</c:v>
                </c:pt>
                <c:pt idx="2">
                  <c:v>33.590000000000003</c:v>
                </c:pt>
                <c:pt idx="3">
                  <c:v>31.71</c:v>
                </c:pt>
                <c:pt idx="4">
                  <c:v>28.45</c:v>
                </c:pt>
              </c:numCache>
            </c:numRef>
          </c:val>
          <c:extLst>
            <c:ext xmlns:c16="http://schemas.microsoft.com/office/drawing/2014/chart" uri="{C3380CC4-5D6E-409C-BE32-E72D297353CC}">
              <c16:uniqueId val="{00000001-B88C-49A6-BADA-B8B96690F763}"/>
            </c:ext>
          </c:extLst>
        </c:ser>
        <c:dLbls>
          <c:showLegendKey val="0"/>
          <c:showVal val="0"/>
          <c:showCatName val="0"/>
          <c:showSerName val="0"/>
          <c:showPercent val="0"/>
          <c:showBubbleSize val="0"/>
        </c:dLbls>
        <c:gapWidth val="250"/>
        <c:overlap val="100"/>
        <c:axId val="266758160"/>
        <c:axId val="2667585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7.44</c:v>
                </c:pt>
                <c:pt idx="1">
                  <c:v>3.48</c:v>
                </c:pt>
                <c:pt idx="2">
                  <c:v>2.11</c:v>
                </c:pt>
                <c:pt idx="3">
                  <c:v>-3.71</c:v>
                </c:pt>
                <c:pt idx="4">
                  <c:v>-0.9</c:v>
                </c:pt>
              </c:numCache>
            </c:numRef>
          </c:val>
          <c:smooth val="0"/>
          <c:extLst>
            <c:ext xmlns:c16="http://schemas.microsoft.com/office/drawing/2014/chart" uri="{C3380CC4-5D6E-409C-BE32-E72D297353CC}">
              <c16:uniqueId val="{00000002-B88C-49A6-BADA-B8B96690F763}"/>
            </c:ext>
          </c:extLst>
        </c:ser>
        <c:dLbls>
          <c:showLegendKey val="0"/>
          <c:showVal val="0"/>
          <c:showCatName val="0"/>
          <c:showSerName val="0"/>
          <c:showPercent val="0"/>
          <c:showBubbleSize val="0"/>
        </c:dLbls>
        <c:marker val="1"/>
        <c:smooth val="0"/>
        <c:axId val="266758160"/>
        <c:axId val="266758552"/>
      </c:lineChart>
      <c:catAx>
        <c:axId val="266758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6758552"/>
        <c:crosses val="autoZero"/>
        <c:auto val="1"/>
        <c:lblAlgn val="ctr"/>
        <c:lblOffset val="100"/>
        <c:tickLblSkip val="1"/>
        <c:tickMarkSkip val="1"/>
        <c:noMultiLvlLbl val="0"/>
      </c:catAx>
      <c:valAx>
        <c:axId val="266758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758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0.02</c:v>
                </c:pt>
                <c:pt idx="2">
                  <c:v>#N/A</c:v>
                </c:pt>
                <c:pt idx="3">
                  <c:v>0.04</c:v>
                </c:pt>
                <c:pt idx="4">
                  <c:v>#N/A</c:v>
                </c:pt>
                <c:pt idx="5">
                  <c:v>0.05</c:v>
                </c:pt>
                <c:pt idx="6">
                  <c:v>#N/A</c:v>
                </c:pt>
                <c:pt idx="7">
                  <c:v>0.03</c:v>
                </c:pt>
                <c:pt idx="8">
                  <c:v>#N/A</c:v>
                </c:pt>
                <c:pt idx="9">
                  <c:v>0.03</c:v>
                </c:pt>
              </c:numCache>
            </c:numRef>
          </c:val>
          <c:extLst>
            <c:ext xmlns:c16="http://schemas.microsoft.com/office/drawing/2014/chart" uri="{C3380CC4-5D6E-409C-BE32-E72D297353CC}">
              <c16:uniqueId val="{00000000-8C46-44FD-A6A3-42525F3119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46-44FD-A6A3-42525F311903}"/>
            </c:ext>
          </c:extLst>
        </c:ser>
        <c:ser>
          <c:idx val="2"/>
          <c:order val="2"/>
          <c:tx>
            <c:strRef>
              <c:f>データシート!$A$29</c:f>
              <c:strCache>
                <c:ptCount val="1"/>
                <c:pt idx="0">
                  <c:v>交通災害共済事業特別会計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0.04</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2-8C46-44FD-A6A3-42525F311903}"/>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0.11</c:v>
                </c:pt>
                <c:pt idx="4">
                  <c:v>#N/A</c:v>
                </c:pt>
                <c:pt idx="5">
                  <c:v>0.11</c:v>
                </c:pt>
                <c:pt idx="6">
                  <c:v>#N/A</c:v>
                </c:pt>
                <c:pt idx="7">
                  <c:v>0.12</c:v>
                </c:pt>
                <c:pt idx="8">
                  <c:v>#N/A</c:v>
                </c:pt>
                <c:pt idx="9">
                  <c:v>0.12</c:v>
                </c:pt>
              </c:numCache>
            </c:numRef>
          </c:val>
          <c:extLst>
            <c:ext xmlns:c16="http://schemas.microsoft.com/office/drawing/2014/chart" uri="{C3380CC4-5D6E-409C-BE32-E72D297353CC}">
              <c16:uniqueId val="{00000003-8C46-44FD-A6A3-42525F31190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0.12</c:v>
                </c:pt>
                <c:pt idx="2">
                  <c:v>#N/A</c:v>
                </c:pt>
                <c:pt idx="3">
                  <c:v>0.12</c:v>
                </c:pt>
                <c:pt idx="4">
                  <c:v>#N/A</c:v>
                </c:pt>
                <c:pt idx="5">
                  <c:v>0.13</c:v>
                </c:pt>
                <c:pt idx="6">
                  <c:v>#N/A</c:v>
                </c:pt>
                <c:pt idx="7">
                  <c:v>0.24</c:v>
                </c:pt>
                <c:pt idx="8">
                  <c:v>#N/A</c:v>
                </c:pt>
                <c:pt idx="9">
                  <c:v>0.56000000000000005</c:v>
                </c:pt>
              </c:numCache>
            </c:numRef>
          </c:val>
          <c:extLst>
            <c:ext xmlns:c16="http://schemas.microsoft.com/office/drawing/2014/chart" uri="{C3380CC4-5D6E-409C-BE32-E72D297353CC}">
              <c16:uniqueId val="{00000004-8C46-44FD-A6A3-42525F31190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0.79</c:v>
                </c:pt>
                <c:pt idx="1">
                  <c:v>#N/A</c:v>
                </c:pt>
                <c:pt idx="2">
                  <c:v>1.9</c:v>
                </c:pt>
                <c:pt idx="3">
                  <c:v>#N/A</c:v>
                </c:pt>
                <c:pt idx="4">
                  <c:v>1.38</c:v>
                </c:pt>
                <c:pt idx="5">
                  <c:v>#N/A</c:v>
                </c:pt>
                <c:pt idx="6">
                  <c:v>1.1599999999999999</c:v>
                </c:pt>
                <c:pt idx="7">
                  <c:v>#N/A</c:v>
                </c:pt>
                <c:pt idx="8">
                  <c:v>#N/A</c:v>
                </c:pt>
                <c:pt idx="9">
                  <c:v>0.89</c:v>
                </c:pt>
              </c:numCache>
            </c:numRef>
          </c:val>
          <c:extLst>
            <c:ext xmlns:c16="http://schemas.microsoft.com/office/drawing/2014/chart" uri="{C3380CC4-5D6E-409C-BE32-E72D297353CC}">
              <c16:uniqueId val="{00000005-8C46-44FD-A6A3-42525F31190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0.91</c:v>
                </c:pt>
                <c:pt idx="2">
                  <c:v>#N/A</c:v>
                </c:pt>
                <c:pt idx="3">
                  <c:v>0.68</c:v>
                </c:pt>
                <c:pt idx="4">
                  <c:v>#N/A</c:v>
                </c:pt>
                <c:pt idx="5">
                  <c:v>0.68</c:v>
                </c:pt>
                <c:pt idx="6">
                  <c:v>#N/A</c:v>
                </c:pt>
                <c:pt idx="7">
                  <c:v>0.44</c:v>
                </c:pt>
                <c:pt idx="8">
                  <c:v>#N/A</c:v>
                </c:pt>
                <c:pt idx="9">
                  <c:v>1.1000000000000001</c:v>
                </c:pt>
              </c:numCache>
            </c:numRef>
          </c:val>
          <c:extLst>
            <c:ext xmlns:c16="http://schemas.microsoft.com/office/drawing/2014/chart" uri="{C3380CC4-5D6E-409C-BE32-E72D297353CC}">
              <c16:uniqueId val="{00000006-8C46-44FD-A6A3-42525F31190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5.58</c:v>
                </c:pt>
                <c:pt idx="2">
                  <c:v>#N/A</c:v>
                </c:pt>
                <c:pt idx="3">
                  <c:v>7.21</c:v>
                </c:pt>
                <c:pt idx="4">
                  <c:v>#N/A</c:v>
                </c:pt>
                <c:pt idx="5">
                  <c:v>6.08</c:v>
                </c:pt>
                <c:pt idx="6">
                  <c:v>#N/A</c:v>
                </c:pt>
                <c:pt idx="7">
                  <c:v>4.43</c:v>
                </c:pt>
                <c:pt idx="8">
                  <c:v>#N/A</c:v>
                </c:pt>
                <c:pt idx="9">
                  <c:v>6.85</c:v>
                </c:pt>
              </c:numCache>
            </c:numRef>
          </c:val>
          <c:extLst>
            <c:ext xmlns:c16="http://schemas.microsoft.com/office/drawing/2014/chart" uri="{C3380CC4-5D6E-409C-BE32-E72D297353CC}">
              <c16:uniqueId val="{00000007-8C46-44FD-A6A3-42525F311903}"/>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8.25</c:v>
                </c:pt>
                <c:pt idx="2">
                  <c:v>#N/A</c:v>
                </c:pt>
                <c:pt idx="3">
                  <c:v>8.23</c:v>
                </c:pt>
                <c:pt idx="4">
                  <c:v>#N/A</c:v>
                </c:pt>
                <c:pt idx="5">
                  <c:v>7.02</c:v>
                </c:pt>
                <c:pt idx="6">
                  <c:v>#N/A</c:v>
                </c:pt>
                <c:pt idx="7">
                  <c:v>6.9</c:v>
                </c:pt>
                <c:pt idx="8">
                  <c:v>#N/A</c:v>
                </c:pt>
                <c:pt idx="9">
                  <c:v>7.57</c:v>
                </c:pt>
              </c:numCache>
            </c:numRef>
          </c:val>
          <c:extLst>
            <c:ext xmlns:c16="http://schemas.microsoft.com/office/drawing/2014/chart" uri="{C3380CC4-5D6E-409C-BE32-E72D297353CC}">
              <c16:uniqueId val="{00000008-8C46-44FD-A6A3-42525F31190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8.1199999999999992</c:v>
                </c:pt>
                <c:pt idx="2">
                  <c:v>#N/A</c:v>
                </c:pt>
                <c:pt idx="3">
                  <c:v>8.1999999999999993</c:v>
                </c:pt>
                <c:pt idx="4">
                  <c:v>#N/A</c:v>
                </c:pt>
                <c:pt idx="5">
                  <c:v>9.39</c:v>
                </c:pt>
                <c:pt idx="6">
                  <c:v>#N/A</c:v>
                </c:pt>
                <c:pt idx="7">
                  <c:v>9.2100000000000009</c:v>
                </c:pt>
                <c:pt idx="8">
                  <c:v>#N/A</c:v>
                </c:pt>
                <c:pt idx="9">
                  <c:v>10.14</c:v>
                </c:pt>
              </c:numCache>
            </c:numRef>
          </c:val>
          <c:extLst>
            <c:ext xmlns:c16="http://schemas.microsoft.com/office/drawing/2014/chart" uri="{C3380CC4-5D6E-409C-BE32-E72D297353CC}">
              <c16:uniqueId val="{00000009-8C46-44FD-A6A3-42525F311903}"/>
            </c:ext>
          </c:extLst>
        </c:ser>
        <c:dLbls>
          <c:showLegendKey val="0"/>
          <c:showVal val="0"/>
          <c:showCatName val="0"/>
          <c:showSerName val="0"/>
          <c:showPercent val="0"/>
          <c:showBubbleSize val="0"/>
        </c:dLbls>
        <c:gapWidth val="150"/>
        <c:overlap val="100"/>
        <c:axId val="266759336"/>
        <c:axId val="266759728"/>
      </c:barChart>
      <c:catAx>
        <c:axId val="266759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759728"/>
        <c:crosses val="autoZero"/>
        <c:auto val="1"/>
        <c:lblAlgn val="ctr"/>
        <c:lblOffset val="100"/>
        <c:tickLblSkip val="1"/>
        <c:tickMarkSkip val="1"/>
        <c:noMultiLvlLbl val="0"/>
      </c:catAx>
      <c:valAx>
        <c:axId val="266759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759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6239</c:v>
                </c:pt>
                <c:pt idx="5">
                  <c:v>6147</c:v>
                </c:pt>
                <c:pt idx="8">
                  <c:v>6135</c:v>
                </c:pt>
                <c:pt idx="11">
                  <c:v>6044</c:v>
                </c:pt>
                <c:pt idx="14">
                  <c:v>5798</c:v>
                </c:pt>
              </c:numCache>
            </c:numRef>
          </c:val>
          <c:extLst>
            <c:ext xmlns:c16="http://schemas.microsoft.com/office/drawing/2014/chart" uri="{C3380CC4-5D6E-409C-BE32-E72D297353CC}">
              <c16:uniqueId val="{00000000-8DCF-49DA-8057-30DED00AAD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CF-49DA-8057-30DED00AAD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4</c:v>
                </c:pt>
                <c:pt idx="6">
                  <c:v>4</c:v>
                </c:pt>
                <c:pt idx="9">
                  <c:v>3</c:v>
                </c:pt>
                <c:pt idx="12">
                  <c:v>3</c:v>
                </c:pt>
              </c:numCache>
            </c:numRef>
          </c:val>
          <c:extLst>
            <c:ext xmlns:c16="http://schemas.microsoft.com/office/drawing/2014/chart" uri="{C3380CC4-5D6E-409C-BE32-E72D297353CC}">
              <c16:uniqueId val="{00000002-8DCF-49DA-8057-30DED00AAD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80</c:v>
                </c:pt>
                <c:pt idx="3">
                  <c:v>83</c:v>
                </c:pt>
                <c:pt idx="6">
                  <c:v>57</c:v>
                </c:pt>
                <c:pt idx="9">
                  <c:v>26</c:v>
                </c:pt>
                <c:pt idx="12">
                  <c:v>0</c:v>
                </c:pt>
              </c:numCache>
            </c:numRef>
          </c:val>
          <c:extLst>
            <c:ext xmlns:c16="http://schemas.microsoft.com/office/drawing/2014/chart" uri="{C3380CC4-5D6E-409C-BE32-E72D297353CC}">
              <c16:uniqueId val="{00000003-8DCF-49DA-8057-30DED00AAD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770</c:v>
                </c:pt>
                <c:pt idx="3">
                  <c:v>805</c:v>
                </c:pt>
                <c:pt idx="6">
                  <c:v>780</c:v>
                </c:pt>
                <c:pt idx="9">
                  <c:v>738</c:v>
                </c:pt>
                <c:pt idx="12">
                  <c:v>734</c:v>
                </c:pt>
              </c:numCache>
            </c:numRef>
          </c:val>
          <c:extLst>
            <c:ext xmlns:c16="http://schemas.microsoft.com/office/drawing/2014/chart" uri="{C3380CC4-5D6E-409C-BE32-E72D297353CC}">
              <c16:uniqueId val="{00000004-8DCF-49DA-8057-30DED00AAD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CF-49DA-8057-30DED00AAD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CF-49DA-8057-30DED00AAD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8146</c:v>
                </c:pt>
                <c:pt idx="3">
                  <c:v>7796</c:v>
                </c:pt>
                <c:pt idx="6">
                  <c:v>7616</c:v>
                </c:pt>
                <c:pt idx="9">
                  <c:v>7378</c:v>
                </c:pt>
                <c:pt idx="12">
                  <c:v>6913</c:v>
                </c:pt>
              </c:numCache>
            </c:numRef>
          </c:val>
          <c:extLst>
            <c:ext xmlns:c16="http://schemas.microsoft.com/office/drawing/2014/chart" uri="{C3380CC4-5D6E-409C-BE32-E72D297353CC}">
              <c16:uniqueId val="{00000007-8DCF-49DA-8057-30DED00AAD6E}"/>
            </c:ext>
          </c:extLst>
        </c:ser>
        <c:dLbls>
          <c:showLegendKey val="0"/>
          <c:showVal val="0"/>
          <c:showCatName val="0"/>
          <c:showSerName val="0"/>
          <c:showPercent val="0"/>
          <c:showBubbleSize val="0"/>
        </c:dLbls>
        <c:gapWidth val="100"/>
        <c:overlap val="100"/>
        <c:axId val="266760512"/>
        <c:axId val="266667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2761</c:v>
                </c:pt>
                <c:pt idx="2">
                  <c:v>#N/A</c:v>
                </c:pt>
                <c:pt idx="3">
                  <c:v>#N/A</c:v>
                </c:pt>
                <c:pt idx="4">
                  <c:v>2541</c:v>
                </c:pt>
                <c:pt idx="5">
                  <c:v>#N/A</c:v>
                </c:pt>
                <c:pt idx="6">
                  <c:v>#N/A</c:v>
                </c:pt>
                <c:pt idx="7">
                  <c:v>2322</c:v>
                </c:pt>
                <c:pt idx="8">
                  <c:v>#N/A</c:v>
                </c:pt>
                <c:pt idx="9">
                  <c:v>#N/A</c:v>
                </c:pt>
                <c:pt idx="10">
                  <c:v>2101</c:v>
                </c:pt>
                <c:pt idx="11">
                  <c:v>#N/A</c:v>
                </c:pt>
                <c:pt idx="12">
                  <c:v>#N/A</c:v>
                </c:pt>
                <c:pt idx="13">
                  <c:v>1852</c:v>
                </c:pt>
                <c:pt idx="14">
                  <c:v>#N/A</c:v>
                </c:pt>
              </c:numCache>
            </c:numRef>
          </c:val>
          <c:smooth val="0"/>
          <c:extLst>
            <c:ext xmlns:c16="http://schemas.microsoft.com/office/drawing/2014/chart" uri="{C3380CC4-5D6E-409C-BE32-E72D297353CC}">
              <c16:uniqueId val="{00000008-8DCF-49DA-8057-30DED00AAD6E}"/>
            </c:ext>
          </c:extLst>
        </c:ser>
        <c:dLbls>
          <c:showLegendKey val="0"/>
          <c:showVal val="0"/>
          <c:showCatName val="0"/>
          <c:showSerName val="0"/>
          <c:showPercent val="0"/>
          <c:showBubbleSize val="0"/>
        </c:dLbls>
        <c:marker val="1"/>
        <c:smooth val="0"/>
        <c:axId val="266760512"/>
        <c:axId val="266667400"/>
      </c:lineChart>
      <c:catAx>
        <c:axId val="266760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667400"/>
        <c:crosses val="autoZero"/>
        <c:auto val="1"/>
        <c:lblAlgn val="ctr"/>
        <c:lblOffset val="100"/>
        <c:tickLblSkip val="1"/>
        <c:tickMarkSkip val="1"/>
        <c:noMultiLvlLbl val="0"/>
      </c:catAx>
      <c:valAx>
        <c:axId val="266667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760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49878</c:v>
                </c:pt>
                <c:pt idx="5">
                  <c:v>49745</c:v>
                </c:pt>
                <c:pt idx="8">
                  <c:v>49326</c:v>
                </c:pt>
                <c:pt idx="11">
                  <c:v>48022</c:v>
                </c:pt>
                <c:pt idx="14">
                  <c:v>45713</c:v>
                </c:pt>
              </c:numCache>
            </c:numRef>
          </c:val>
          <c:extLst>
            <c:ext xmlns:c16="http://schemas.microsoft.com/office/drawing/2014/chart" uri="{C3380CC4-5D6E-409C-BE32-E72D297353CC}">
              <c16:uniqueId val="{00000000-361D-469A-B1FD-08D9841AE0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5359</c:v>
                </c:pt>
                <c:pt idx="5">
                  <c:v>5352</c:v>
                </c:pt>
                <c:pt idx="8">
                  <c:v>4045</c:v>
                </c:pt>
                <c:pt idx="11">
                  <c:v>4594</c:v>
                </c:pt>
                <c:pt idx="14">
                  <c:v>4204</c:v>
                </c:pt>
              </c:numCache>
            </c:numRef>
          </c:val>
          <c:extLst>
            <c:ext xmlns:c16="http://schemas.microsoft.com/office/drawing/2014/chart" uri="{C3380CC4-5D6E-409C-BE32-E72D297353CC}">
              <c16:uniqueId val="{00000001-361D-469A-B1FD-08D9841AE0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20522</c:v>
                </c:pt>
                <c:pt idx="5">
                  <c:v>22322</c:v>
                </c:pt>
                <c:pt idx="8">
                  <c:v>22747</c:v>
                </c:pt>
                <c:pt idx="11">
                  <c:v>24505</c:v>
                </c:pt>
                <c:pt idx="14">
                  <c:v>24231</c:v>
                </c:pt>
              </c:numCache>
            </c:numRef>
          </c:val>
          <c:extLst>
            <c:ext xmlns:c16="http://schemas.microsoft.com/office/drawing/2014/chart" uri="{C3380CC4-5D6E-409C-BE32-E72D297353CC}">
              <c16:uniqueId val="{00000002-361D-469A-B1FD-08D9841AE0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1D-469A-B1FD-08D9841AE0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1D-469A-B1FD-08D9841AE0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631</c:v>
                </c:pt>
                <c:pt idx="6">
                  <c:v>225</c:v>
                </c:pt>
                <c:pt idx="9">
                  <c:v>289</c:v>
                </c:pt>
                <c:pt idx="12">
                  <c:v>0</c:v>
                </c:pt>
              </c:numCache>
            </c:numRef>
          </c:val>
          <c:extLst>
            <c:ext xmlns:c16="http://schemas.microsoft.com/office/drawing/2014/chart" uri="{C3380CC4-5D6E-409C-BE32-E72D297353CC}">
              <c16:uniqueId val="{00000005-361D-469A-B1FD-08D9841AE0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8001</c:v>
                </c:pt>
                <c:pt idx="3">
                  <c:v>7478</c:v>
                </c:pt>
                <c:pt idx="6">
                  <c:v>7304</c:v>
                </c:pt>
                <c:pt idx="9">
                  <c:v>6844</c:v>
                </c:pt>
                <c:pt idx="12">
                  <c:v>6371</c:v>
                </c:pt>
              </c:numCache>
            </c:numRef>
          </c:val>
          <c:extLst>
            <c:ext xmlns:c16="http://schemas.microsoft.com/office/drawing/2014/chart" uri="{C3380CC4-5D6E-409C-BE32-E72D297353CC}">
              <c16:uniqueId val="{00000006-361D-469A-B1FD-08D9841AE0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141</c:v>
                </c:pt>
                <c:pt idx="3">
                  <c:v>86</c:v>
                </c:pt>
                <c:pt idx="6">
                  <c:v>30</c:v>
                </c:pt>
                <c:pt idx="9">
                  <c:v>0</c:v>
                </c:pt>
                <c:pt idx="12">
                  <c:v>0</c:v>
                </c:pt>
              </c:numCache>
            </c:numRef>
          </c:val>
          <c:extLst>
            <c:ext xmlns:c16="http://schemas.microsoft.com/office/drawing/2014/chart" uri="{C3380CC4-5D6E-409C-BE32-E72D297353CC}">
              <c16:uniqueId val="{00000007-361D-469A-B1FD-08D9841AE0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7512</c:v>
                </c:pt>
                <c:pt idx="3">
                  <c:v>7225</c:v>
                </c:pt>
                <c:pt idx="6">
                  <c:v>7049</c:v>
                </c:pt>
                <c:pt idx="9">
                  <c:v>7036</c:v>
                </c:pt>
                <c:pt idx="12">
                  <c:v>6681</c:v>
                </c:pt>
              </c:numCache>
            </c:numRef>
          </c:val>
          <c:extLst>
            <c:ext xmlns:c16="http://schemas.microsoft.com/office/drawing/2014/chart" uri="{C3380CC4-5D6E-409C-BE32-E72D297353CC}">
              <c16:uniqueId val="{00000008-361D-469A-B1FD-08D9841AE0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1D-469A-B1FD-08D9841AE0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63308</c:v>
                </c:pt>
                <c:pt idx="3">
                  <c:v>62223</c:v>
                </c:pt>
                <c:pt idx="6">
                  <c:v>60543</c:v>
                </c:pt>
                <c:pt idx="9">
                  <c:v>58998</c:v>
                </c:pt>
                <c:pt idx="12">
                  <c:v>55884</c:v>
                </c:pt>
              </c:numCache>
            </c:numRef>
          </c:val>
          <c:extLst>
            <c:ext xmlns:c16="http://schemas.microsoft.com/office/drawing/2014/chart" uri="{C3380CC4-5D6E-409C-BE32-E72D297353CC}">
              <c16:uniqueId val="{0000000A-361D-469A-B1FD-08D9841AE0A0}"/>
            </c:ext>
          </c:extLst>
        </c:ser>
        <c:dLbls>
          <c:showLegendKey val="0"/>
          <c:showVal val="0"/>
          <c:showCatName val="0"/>
          <c:showSerName val="0"/>
          <c:showPercent val="0"/>
          <c:showBubbleSize val="0"/>
        </c:dLbls>
        <c:gapWidth val="100"/>
        <c:overlap val="100"/>
        <c:axId val="266668184"/>
        <c:axId val="2666685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3203</c:v>
                </c:pt>
                <c:pt idx="2">
                  <c:v>#N/A</c:v>
                </c:pt>
                <c:pt idx="3">
                  <c:v>#N/A</c:v>
                </c:pt>
                <c:pt idx="4">
                  <c:v>223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1D-469A-B1FD-08D9841AE0A0}"/>
            </c:ext>
          </c:extLst>
        </c:ser>
        <c:dLbls>
          <c:showLegendKey val="0"/>
          <c:showVal val="0"/>
          <c:showCatName val="0"/>
          <c:showSerName val="0"/>
          <c:showPercent val="0"/>
          <c:showBubbleSize val="0"/>
        </c:dLbls>
        <c:marker val="1"/>
        <c:smooth val="0"/>
        <c:axId val="266668184"/>
        <c:axId val="266668576"/>
      </c:lineChart>
      <c:catAx>
        <c:axId val="266668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6668576"/>
        <c:crosses val="autoZero"/>
        <c:auto val="1"/>
        <c:lblAlgn val="ctr"/>
        <c:lblOffset val="100"/>
        <c:tickLblSkip val="1"/>
        <c:tickMarkSkip val="1"/>
        <c:noMultiLvlLbl val="0"/>
      </c:catAx>
      <c:valAx>
        <c:axId val="2666685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668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11452</c:v>
                </c:pt>
                <c:pt idx="1">
                  <c:v>10761</c:v>
                </c:pt>
                <c:pt idx="2">
                  <c:v>9639</c:v>
                </c:pt>
              </c:numCache>
            </c:numRef>
          </c:val>
          <c:extLst>
            <c:ext xmlns:c16="http://schemas.microsoft.com/office/drawing/2014/chart" uri="{C3380CC4-5D6E-409C-BE32-E72D297353CC}">
              <c16:uniqueId val="{00000000-7C88-4C70-B628-34ABB7A49A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2184</c:v>
                </c:pt>
                <c:pt idx="1">
                  <c:v>2287</c:v>
                </c:pt>
                <c:pt idx="2">
                  <c:v>2190</c:v>
                </c:pt>
              </c:numCache>
            </c:numRef>
          </c:val>
          <c:extLst>
            <c:ext xmlns:c16="http://schemas.microsoft.com/office/drawing/2014/chart" uri="{C3380CC4-5D6E-409C-BE32-E72D297353CC}">
              <c16:uniqueId val="{00000001-7C88-4C70-B628-34ABB7A49A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8561</c:v>
                </c:pt>
                <c:pt idx="1">
                  <c:v>10124</c:v>
                </c:pt>
                <c:pt idx="2">
                  <c:v>10635</c:v>
                </c:pt>
              </c:numCache>
            </c:numRef>
          </c:val>
          <c:extLst>
            <c:ext xmlns:c16="http://schemas.microsoft.com/office/drawing/2014/chart" uri="{C3380CC4-5D6E-409C-BE32-E72D297353CC}">
              <c16:uniqueId val="{00000002-7C88-4C70-B628-34ABB7A49A7F}"/>
            </c:ext>
          </c:extLst>
        </c:ser>
        <c:dLbls>
          <c:showLegendKey val="0"/>
          <c:showVal val="0"/>
          <c:showCatName val="0"/>
          <c:showSerName val="0"/>
          <c:showPercent val="0"/>
          <c:showBubbleSize val="0"/>
        </c:dLbls>
        <c:gapWidth val="120"/>
        <c:overlap val="100"/>
        <c:axId val="266669360"/>
        <c:axId val="266669752"/>
      </c:barChart>
      <c:catAx>
        <c:axId val="266669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6669752"/>
        <c:crosses val="autoZero"/>
        <c:auto val="1"/>
        <c:lblAlgn val="ctr"/>
        <c:lblOffset val="100"/>
        <c:tickLblSkip val="1"/>
        <c:tickMarkSkip val="1"/>
        <c:noMultiLvlLbl val="0"/>
      </c:catAx>
      <c:valAx>
        <c:axId val="266669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6669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{EE750304-4F13-48A0-BB57-F4820F43F955}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7F4-4E1F-B34E-7E208C0CCB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{BD0FF68F-8422-4433-975E-8C132256E760}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F4-4E1F-B34E-7E208C0CCB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{E51FBC86-063A-44F8-BF25-6725A932B2AC}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F4-4E1F-B34E-7E208C0CCB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{67D3F974-09DF-4CB1-9A91-65B327902181}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F4-4E1F-B34E-7E208C0CCB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{3D187CDF-ED10-40A2-BA34-1B389CE3734B}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F4-4E1F-B34E-7E208C0CCBCC}"/>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{5FBD521C-DDEF-4B0C-A795-6B6D374C12E7}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7F4-4E1F-B34E-7E208C0CCBC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{07D77B57-09F6-4027-B707-F84B70803E1C}</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7F4-4E1F-B34E-7E208C0CCBC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{3BE41154-B5A8-4976-9D0F-FB789F9A1A18}</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7F4-4E1F-B34E-7E208C0CCBC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{E197E179-2B04-4D90-8EB8-87C7BD6C9894}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7F4-4E1F-B34E-7E208C0CCB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39.5</c:v>
                </c:pt>
                <c:pt idx="16">
                  <c:v>58.9</c:v>
                </c:pt>
                <c:pt idx="24">
                  <c:v>59</c:v>
                </c:pt>
                <c:pt idx="32">
                  <c:v>59.6</c:v>
                </c:pt>
              </c:numCache>
            </c:numRef>
          </c:xVal>
          <c:yVal>
            <c:numRef>
              <c:f>公会計指標分析・財政指標組合せ分析表!$BP$51:$DC$51</c:f>
              <c:numCache>
                <c:formatCode>#,##0.0;"▲ "#,##0.0</c:formatCode>
                <c:ptCount val="40"/>
                <c:pt idx="8">
                  <c:v>0.7</c:v>
                </c:pt>
              </c:numCache>
            </c:numRef>
          </c:yVal>
          <c:smooth val="0"/>
          <c:extLst>
            <c:ext xmlns:c16="http://schemas.microsoft.com/office/drawing/2014/chart" uri="{C3380CC4-5D6E-409C-BE32-E72D297353CC}">
              <c16:uniqueId val="{00000009-77F4-4E1F-B34E-7E208C0CCB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{21DFDA50-D1FD-486F-9246-D83E0A726347}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7F4-4E1F-B34E-7E208C0CCB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{A2CB8D5A-C744-4A57-8770-F7D720F3D422}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F4-4E1F-B34E-7E208C0CCB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{FCF33C93-4A6F-4F1C-B192-F613ECF31900}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F4-4E1F-B34E-7E208C0CCB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{E2541D50-1539-403D-A7FB-82A2D00FBF8F}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F4-4E1F-B34E-7E208C0CCB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{86641FD2-4A74-437F-BEE8-E9D68D9DFD7F}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F4-4E1F-B34E-7E208C0CCBCC}"/>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{1570650F-8250-4AEC-B19F-8C9A25F24A12}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7F4-4E1F-B34E-7E208C0CCBCC}"/>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{76B0E578-3809-4AA8-BEF9-E72DBD93D2E2}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7F4-4E1F-B34E-7E208C0CCBCC}"/>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{DCBDBB49-3B8B-4EA6-AFE3-8FB93667ACE2}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7F4-4E1F-B34E-7E208C0CCBCC}"/>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{922DEFC1-C0A0-48D7-9E58-A0DD275FC11B}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7F4-4E1F-B34E-7E208C0CCB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60.1</c:v>
                </c:pt>
                <c:pt idx="24">
                  <c:v>61.2</c:v>
                </c:pt>
                <c:pt idx="32">
                  <c:v>61.7</c:v>
                </c:pt>
              </c:numCache>
            </c:numRef>
          </c:xVal>
          <c:yVal>
            <c:numRef>
              <c:f>公会計指標分析・財政指標組合せ分析表!$BP$55:$DC$55</c:f>
              <c:numCache>
                <c:formatCode>#,##0.0;"▲ "#,##0.0</c:formatCode>
                <c:ptCount val="40"/>
                <c:pt idx="8">
                  <c:v>34.9</c:v>
                </c:pt>
                <c:pt idx="16">
                  <c:v>15</c:v>
                </c:pt>
                <c:pt idx="24">
                  <c:v>12.2</c:v>
                </c:pt>
                <c:pt idx="32">
                  <c:v>5</c:v>
                </c:pt>
              </c:numCache>
            </c:numRef>
          </c:yVal>
          <c:smooth val="0"/>
          <c:extLst>
            <c:ext xmlns:c16="http://schemas.microsoft.com/office/drawing/2014/chart" uri="{C3380CC4-5D6E-409C-BE32-E72D297353CC}">
              <c16:uniqueId val="{00000013-77F4-4E1F-B34E-7E208C0CCBCC}"/>
            </c:ext>
          </c:extLst>
        </c:ser>
        <c:dLbls>
          <c:showLegendKey val="0"/>
          <c:showVal val="1"/>
          <c:showCatName val="0"/>
          <c:showSerName val="0"/>
          <c:showPercent val="0"/>
          <c:showBubbleSize val="0"/>
        </c:dLbls>
        <c:axId val="266670536"/>
        <c:axId val="266670928"/>
      </c:scatterChart>
      <c:valAx>
        <c:axId val="266670536"/>
        <c:scaling>
          <c:orientation val="minMax"/>
          <c:max val="64"/>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6670928"/>
        <c:crosses val="autoZero"/>
        <c:crossBetween val="midCat"/>
      </c:valAx>
      <c:valAx>
        <c:axId val="266670928"/>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66670536"/>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{CA06D521-C169-4A77-8454-DC7D8B114E23}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389-4A22-A730-43E2AA7AE25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{6834145B-2B4C-4597-AC18-B44161EA0C16}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89-4A22-A730-43E2AA7AE25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{4930E584-5315-4D3C-8D54-D3156912A491}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89-4A22-A730-43E2AA7AE25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{B02A9356-845B-4466-A723-4D92BCC33FF1}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89-4A22-A730-43E2AA7AE25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{2840CF3A-A03B-4CAD-A5C9-82FDC4794B45}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89-4A22-A730-43E2AA7AE251}"/>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{D843DB3A-D2B2-4CBD-B58E-F5817AE34521}</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389-4A22-A730-43E2AA7AE25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{18C9B50E-BECF-4354-91D7-0EE2A6995EBE}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389-4A22-A730-43E2AA7AE25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{302CDFE9-95EF-4F34-9A3C-88120034661C}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389-4A22-A730-43E2AA7AE25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{57CF7EAA-23A9-4556-B21C-08B052E9116D}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389-4A22-A730-43E2AA7AE25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9.5</c:v>
                </c:pt>
                <c:pt idx="16">
                  <c:v>8.8000000000000007</c:v>
                </c:pt>
                <c:pt idx="24">
                  <c:v>8.1</c:v>
                </c:pt>
                <c:pt idx="32">
                  <c:v>7.3</c:v>
                </c:pt>
              </c:numCache>
            </c:numRef>
          </c:xVal>
          <c:yVal>
            <c:numRef>
              <c:f>公会計指標分析・財政指標組合せ分析表!$BP$73:$DC$73</c:f>
              <c:numCache>
                <c:formatCode>#,##0.0;"▲ "#,##0.0</c:formatCode>
                <c:ptCount val="40"/>
                <c:pt idx="0">
                  <c:v>11.1</c:v>
                </c:pt>
                <c:pt idx="8">
                  <c:v>0.7</c:v>
                </c:pt>
              </c:numCache>
            </c:numRef>
          </c:yVal>
          <c:smooth val="0"/>
          <c:extLst>
            <c:ext xmlns:c16="http://schemas.microsoft.com/office/drawing/2014/chart" uri="{C3380CC4-5D6E-409C-BE32-E72D297353CC}">
              <c16:uniqueId val="{00000009-A389-4A22-A730-43E2AA7AE25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977915161874369E-2"/>
                  <c:y val="-5.3018616939298199E-2"/>
                </c:manualLayout>
              </c:layout>
              <c:tx>
                <c:strRef>
                  <c:f>公会計指標分析・財政指標組合せ分析表!$BP$72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{C04F36BA-CEC4-4889-A3C1-C1F4A2E0367C}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389-4A22-A730-43E2AA7AE25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{EF8C81D4-A042-422F-A8FF-D89A52DE76BC}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89-4A22-A730-43E2AA7AE25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{A4B541C4-2ED6-4498-968B-2255AB3C38C2}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89-4A22-A730-43E2AA7AE25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{E941BA62-ADF0-4494-B633-A5B3BD8096B9}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89-4A22-A730-43E2AA7AE25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{6B40A569-A673-4F49-AC41-06BA775B90DF}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89-4A22-A730-43E2AA7AE251}"/>
                </c:ext>
              </c:extLst>
            </c:dLbl>
            <c:dLbl>
              <c:idx val="8"/>
              <c:layout>
                <c:manualLayout>
                  <c:x val="-2.5418068076346962E-2"/>
                  <c:y val="-7.1814677236289717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{118BCE5D-2888-4783-80C5-321736B345CA}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389-4A22-A730-43E2AA7AE251}"/>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{F730C1B5-6DCF-415E-95EB-83AFB165B324}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389-4A22-A730-43E2AA7AE251}"/>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{54504CA9-740F-49CB-B40C-9B78FE80B06C}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389-4A22-A730-43E2AA7AE251}"/>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{37C381D2-514C-4C99-9280-0DB290C0E6EA}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389-4A22-A730-43E2AA7AE2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7.2</c:v>
                </c:pt>
                <c:pt idx="16">
                  <c:v>5</c:v>
                </c:pt>
                <c:pt idx="24">
                  <c:v>4.8</c:v>
                </c:pt>
                <c:pt idx="32">
                  <c:v>4.5</c:v>
                </c:pt>
              </c:numCache>
            </c:numRef>
          </c:xVal>
          <c:yVal>
            <c:numRef>
              <c:f>公会計指標分析・財政指標組合せ分析表!$BP$77:$DC$77</c:f>
              <c:numCache>
                <c:formatCode>#,##0.0;"▲ "#,##0.0</c:formatCode>
                <c:ptCount val="40"/>
                <c:pt idx="0">
                  <c:v>33.799999999999997</c:v>
                </c:pt>
                <c:pt idx="8">
                  <c:v>34.9</c:v>
                </c:pt>
                <c:pt idx="16">
                  <c:v>15</c:v>
                </c:pt>
                <c:pt idx="24">
                  <c:v>12.2</c:v>
                </c:pt>
                <c:pt idx="32">
                  <c:v>5</c:v>
                </c:pt>
              </c:numCache>
            </c:numRef>
          </c:yVal>
          <c:smooth val="0"/>
          <c:extLst>
            <c:ext xmlns:c16="http://schemas.microsoft.com/office/drawing/2014/chart" uri="{C3380CC4-5D6E-409C-BE32-E72D297353CC}">
              <c16:uniqueId val="{00000013-A389-4A22-A730-43E2AA7AE251}"/>
            </c:ext>
          </c:extLst>
        </c:ser>
        <c:dLbls>
          <c:showLegendKey val="0"/>
          <c:showVal val="1"/>
          <c:showCatName val="0"/>
          <c:showSerName val="0"/>
          <c:showPercent val="0"/>
          <c:showBubbleSize val="0"/>
        </c:dLbls>
        <c:axId val="295119464"/>
        <c:axId val="295119856"/>
      </c:scatterChart>
      <c:valAx>
        <c:axId val="295119464"/>
        <c:scaling>
          <c:orientation val="minMax"/>
          <c:max val="10.1"/>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5119856"/>
        <c:crosses val="autoZero"/>
        <c:crossBetween val="midCat"/>
      </c:valAx>
      <c:valAx>
        <c:axId val="295119856"/>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5119464"/>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単年度における地方債の借入額が償還額を上回らないように抑制してきたことから、地方債残高が年々減少しており、元利償還金（繰上償還除く）、算入公債費等についても減少傾向にある。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今後も「経営健全化計画」に基づき、地方債残高や公債費の縮減を行い、健全な財政運営に努める。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減債基金残高のうち、満期一括地方債の償還の財源として積み立てた額はない。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effectLst/>
              <a:latin typeface="ＭＳ ゴシック" pitchFamily="49" charset="-128"/>
              <a:ea typeface="ＭＳ ゴシック" pitchFamily="49" charset="-128"/>
            </a:rPr>
            <a:t>　将来負担比率は、平成</a:t>
          </a:r>
          <a:r>
            <a:rPr kumimoji="1" lang="en-US" altLang="ja-JP" sz="1400">
              <a:effectLst/>
              <a:latin typeface="ＭＳ ゴシック" pitchFamily="49" charset="-128"/>
              <a:ea typeface="ＭＳ ゴシック" pitchFamily="49" charset="-128"/>
            </a:rPr>
            <a:t>17</a:t>
          </a:r>
          <a:r>
            <a:rPr kumimoji="1" lang="ja-JP" altLang="en-US" sz="1400">
              <a:effectLst/>
              <a:latin typeface="ＭＳ ゴシック" pitchFamily="49" charset="-128"/>
              <a:ea typeface="ＭＳ ゴシック" pitchFamily="49" charset="-128"/>
            </a:rPr>
            <a:t>年の合併以降年々減少している。</a:t>
          </a:r>
          <a:endParaRPr kumimoji="1" lang="en-US" altLang="ja-JP" sz="1400">
            <a:effectLst/>
            <a:latin typeface="ＭＳ ゴシック" pitchFamily="49" charset="-128"/>
            <a:ea typeface="ＭＳ ゴシック" pitchFamily="49" charset="-128"/>
          </a:endParaRPr>
        </a:p>
        <a:p>
          <a:r>
            <a:rPr kumimoji="1" lang="ja-JP" altLang="en-US" sz="1400">
              <a:effectLst/>
              <a:latin typeface="ＭＳ ゴシック" pitchFamily="49" charset="-128"/>
              <a:ea typeface="ＭＳ ゴシック" pitchFamily="49" charset="-128"/>
            </a:rPr>
            <a:t>　これは、地方債の借入額の抑制や繰上償還の実施による地方債現在高の縮減や、職員数の適正管理による退職手当負担額の減少によって、将来負担額が減少したためである。</a:t>
          </a:r>
          <a:endParaRPr kumimoji="1" lang="en-US" altLang="ja-JP" sz="1400">
            <a:effectLst/>
            <a:latin typeface="ＭＳ ゴシック" pitchFamily="49" charset="-128"/>
            <a:ea typeface="ＭＳ ゴシック" pitchFamily="49" charset="-128"/>
          </a:endParaRPr>
        </a:p>
        <a:p>
          <a:r>
            <a:rPr kumimoji="1" lang="ja-JP" altLang="en-US" sz="1400">
              <a:effectLst/>
              <a:latin typeface="ＭＳ ゴシック" pitchFamily="49" charset="-128"/>
              <a:ea typeface="ＭＳ ゴシック" pitchFamily="49" charset="-128"/>
            </a:rPr>
            <a:t>　また、充当可能財源等については、前年度より減少しているものの、その減少額は、特定目的基金等の積み増しを行ったことにより、将来負担額の減少額を下回っている。</a:t>
          </a:r>
          <a:endParaRPr kumimoji="1" lang="en-US" altLang="ja-JP" sz="1400">
            <a:effectLst/>
            <a:latin typeface="ＭＳ ゴシック" pitchFamily="49" charset="-128"/>
            <a:ea typeface="ＭＳ ゴシック" pitchFamily="49" charset="-128"/>
          </a:endParaRPr>
        </a:p>
        <a:p>
          <a:r>
            <a:rPr kumimoji="1" lang="ja-JP" altLang="en-US" sz="1400">
              <a:effectLst/>
              <a:latin typeface="ＭＳ ゴシック" pitchFamily="49" charset="-128"/>
              <a:ea typeface="ＭＳ ゴシック" pitchFamily="49" charset="-128"/>
            </a:rPr>
            <a:t>　今後も後世への負担を少しでも軽減するよう、公債費等義務的経費の削減を中心とする行財政改革を進め、財政の健全化に努める。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鹿児島県霧島市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決算剰余金やふるさと納税寄附金等を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単年度の大規模な建設事業等への活用や、地方債の償還等のため、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措置の終了に伴う年度間の財源調整や、大規模な普通建設事業費等への活用により、基金残高は大きく減少する見込みとなっている。しかし、引き続き健全な財政運営を行っていくためには、事業の選択と集中により経費削減に取り組むとともに、一定の基金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・特定建設事業基金：道路整備や施設整備、都市計画事業等の特定の建設事業に充当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・ふるさときばいやんせ基金：霧島市きばいやんせ寄附金として寄附された寄附金（主にふるさと納税による）を積み立て、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寄附者の意向を反映した施策の事業に充当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・衛生施設整備基金：一般廃棄物処理施設及び火葬場の整備に係る事業に充当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・特定建設事業基金：総合治水関係等の特定建設のため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・ふるさときばいやんせ基金：寄附者の意向を踏まえ、観光振興に関する施策（観光施設の改修等）や、子育て支援の充実に関する施策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（放課後児童健全育成事業等）などの事業に活用するため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百万円を取り崩したが、ふるさと納税等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円を積み立てたことから、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・衛生施設整備基金：新清掃センター建設のため、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・特定建設事業基金：今後見込まれる公共施設の整備等のため、引き続き基金の涵養に努めながら、適切に活用していく。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・ふるさときばいやんせ基金：寄附者の意向に沿えるよう、引き続き有効活用していく。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・衛生施設整備基金：新清掃センターの建設に向けて、計画的に基金を積み立て、活用していく。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百万円を積み立てたものの、国民健康保険特別会計の累積赤字を補てんするため、特例的な繰入れを行ったことなどに伴い一般財源が不足したため、財源調整として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による特例措置の段階的縮減や、社会保障関係費の増大等に伴う年度間の財源調整などに対応するため、一定の基金残高が必要であることから、収支不足額の改善を図り、毎年度の当初予算編成における基金繰入額の抑制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地方債の元利償還金に充当するため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百万円を取り崩し、今後の繰上償還等に充当するため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今後も繰上償還を含む公債費の償還に活用すると共に、一定の基金の確保に努める。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125,824
125,177
603.18
59,095,198
56,422,545
2,321,741
33,882,470
55,884,015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0000000-0008-0000-00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近年上昇傾向にあるが、類似団体、全国、鹿児島県平均いずれよりやや低い水準にある。一方、本市は合併自治体であり行政面積が広く、公共施設等総量は道路及び橋りょう等を中心に高い水準にある。今後は有形固定資産減価償却率の上昇に伴い、公共施設等の維持管理や更新に係る財政負担の増加が予想されるが、インフラ資産の削減は困難なことから、引き続き個別計画や公共施設等総合管理計画等に沿った公共施設に対するマネジメントを進め、総量の削減を図る。</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00000000-0008-0000-0000-000045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32</xdr:row>
      <xdr:rowOff>84032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flipV="1">
          <a:off x="4760595" y="5284047"/>
          <a:ext cx="1270" cy="105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87859</xdr:rowOff>
    </xdr:from>
    <xdr:ext cx="405111" cy="259045"/>
    <xdr:sp macro="" textlink="">
      <xdr:nvSpPr>
        <xdr:cNvPr id="71" name="有形固定資産減価償却率最小値テキスト">
          <a:extLst>
            <a:ext uri="{FF2B5EF4-FFF2-40B4-BE49-F238E27FC236}">
              <a16:creationId xmlns:a16="http://schemas.microsoft.com/office/drawing/2014/main" id="{00000000-0008-0000-0000-000047000000}"/>
            </a:ext>
          </a:extLst>
        </xdr:cNvPr>
        <xdr:cNvSpPr txBox="1"/>
      </xdr:nvSpPr>
      <xdr:spPr>
        <a:xfrm>
          <a:off x="4813300" y="6345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84032</xdr:rowOff>
    </xdr:from>
    <xdr:to>
      <xdr:col>23</xdr:col>
      <xdr:colOff>174625</xdr:colOff>
      <xdr:row>32</xdr:row>
      <xdr:rowOff>84032</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4673600" y="634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3" name="有形固定資産減価償却率最大値テキスト">
          <a:extLst>
            <a:ext uri="{FF2B5EF4-FFF2-40B4-BE49-F238E27FC236}">
              <a16:creationId xmlns:a16="http://schemas.microsoft.com/office/drawing/2014/main" id="{00000000-0008-0000-0000-000049000000}"/>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28380</xdr:rowOff>
    </xdr:from>
    <xdr:ext cx="405111" cy="259045"/>
    <xdr:sp macro="" textlink="">
      <xdr:nvSpPr>
        <xdr:cNvPr id="75" name="有形固定資産減価償却率平均値テキスト">
          <a:extLst>
            <a:ext uri="{FF2B5EF4-FFF2-40B4-BE49-F238E27FC236}">
              <a16:creationId xmlns:a16="http://schemas.microsoft.com/office/drawing/2014/main" id="{00000000-0008-0000-0000-00004B000000}"/>
            </a:ext>
          </a:extLst>
        </xdr:cNvPr>
        <xdr:cNvSpPr txBox="1"/>
      </xdr:nvSpPr>
      <xdr:spPr>
        <a:xfrm>
          <a:off x="4813300" y="5771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711700" y="59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4000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63077</xdr:rowOff>
    </xdr:from>
    <xdr:to>
      <xdr:col>15</xdr:col>
      <xdr:colOff>187325</xdr:colOff>
      <xdr:row>30</xdr:row>
      <xdr:rowOff>164677</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3238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59478</xdr:rowOff>
    </xdr:from>
    <xdr:to>
      <xdr:col>11</xdr:col>
      <xdr:colOff>187325</xdr:colOff>
      <xdr:row>30</xdr:row>
      <xdr:rowOff>161078</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2476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81068</xdr:rowOff>
    </xdr:from>
    <xdr:to>
      <xdr:col>23</xdr:col>
      <xdr:colOff>136525</xdr:colOff>
      <xdr:row>31</xdr:row>
      <xdr:rowOff>11218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59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59495</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597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131868</xdr:rowOff>
    </xdr:from>
    <xdr:to>
      <xdr:col>23</xdr:col>
      <xdr:colOff>85725</xdr:colOff>
      <xdr:row>30</xdr:row>
      <xdr:rowOff>153458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flipV="1">
          <a:off x="4051300" y="604689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153458</xdr:rowOff>
    </xdr:from>
    <xdr:to>
      <xdr:col>19</xdr:col>
      <xdr:colOff>136525</xdr:colOff>
      <xdr:row>30</xdr:row>
      <xdr:rowOff>157057</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3289300" y="606848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118533</xdr:rowOff>
    </xdr:from>
    <xdr:to>
      <xdr:col>11</xdr:col>
      <xdr:colOff>187325</xdr:colOff>
      <xdr:row>35</xdr:row>
      <xdr:rowOff>48683</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67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34</xdr:row>
      <xdr:rowOff>169333</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6072082"/>
          <a:ext cx="762000" cy="6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141622</xdr:rowOff>
    </xdr:from>
    <xdr:ext cx="405111" cy="259045"/>
    <xdr:sp macro="" textlink="">
      <xdr:nvSpPr>
        <xdr:cNvPr id="93" name="n_1aveValue有形固定資産減価償却率">
          <a:extLst>
            <a:ext uri="{FF2B5EF4-FFF2-40B4-BE49-F238E27FC236}">
              <a16:creationId xmlns:a16="http://schemas.microsoft.com/office/drawing/2014/main" id="{00000000-0008-0000-0000-00005D000000}"/>
            </a:ext>
          </a:extLst>
        </xdr:cNvPr>
        <xdr:cNvSpPr txBox="1"/>
      </xdr:nvSpPr>
      <xdr:spPr>
        <a:xfrm>
          <a:off x="38360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9754</xdr:rowOff>
    </xdr:from>
    <xdr:ext cx="405111" cy="259045"/>
    <xdr:sp macro="" textlink="">
      <xdr:nvSpPr>
        <xdr:cNvPr id="94" name="n_2aveValue有形固定資産減価償却率">
          <a:extLst>
            <a:ext uri="{FF2B5EF4-FFF2-40B4-BE49-F238E27FC236}">
              <a16:creationId xmlns:a16="http://schemas.microsoft.com/office/drawing/2014/main" id="{00000000-0008-0000-0000-00005E000000}"/>
            </a:ext>
          </a:extLst>
        </xdr:cNvPr>
        <xdr:cNvSpPr txBox="1"/>
      </xdr:nvSpPr>
      <xdr:spPr>
        <a:xfrm>
          <a:off x="3086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6155</xdr:rowOff>
    </xdr:from>
    <xdr:ext cx="405111" cy="259045"/>
    <xdr:sp macro="" textlink="">
      <xdr:nvSpPr>
        <xdr:cNvPr id="95" name="n_3aveValue有形固定資産減価償却率">
          <a:extLst>
            <a:ext uri="{FF2B5EF4-FFF2-40B4-BE49-F238E27FC236}">
              <a16:creationId xmlns:a16="http://schemas.microsoft.com/office/drawing/2014/main" id="{00000000-0008-0000-0000-00005F000000}"/>
            </a:ext>
          </a:extLst>
        </xdr:cNvPr>
        <xdr:cNvSpPr txBox="1"/>
      </xdr:nvSpPr>
      <xdr:spPr>
        <a:xfrm>
          <a:off x="2324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23935</xdr:rowOff>
    </xdr:from>
    <xdr:ext cx="405111" cy="259045"/>
    <xdr:sp macro="" textlink="">
      <xdr:nvSpPr>
        <xdr:cNvPr id="96" name="n_1mainValue有形固定資産減価償却率">
          <a:extLst>
            <a:ext uri="{FF2B5EF4-FFF2-40B4-BE49-F238E27FC236}">
              <a16:creationId xmlns:a16="http://schemas.microsoft.com/office/drawing/2014/main" id="{00000000-0008-0000-0000-000060000000}"/>
            </a:ext>
          </a:extLst>
        </xdr:cNvPr>
        <xdr:cNvSpPr txBox="1"/>
      </xdr:nvSpPr>
      <xdr:spPr>
        <a:xfrm>
          <a:off x="3836044" y="6110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7" name="n_2mainValue有形固定資産減価償却率">
          <a:extLst>
            <a:ext uri="{FF2B5EF4-FFF2-40B4-BE49-F238E27FC236}">
              <a16:creationId xmlns:a16="http://schemas.microsoft.com/office/drawing/2014/main" id="{00000000-0008-0000-0000-000061000000}"/>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35</xdr:row>
      <xdr:rowOff>39810</xdr:rowOff>
    </xdr:from>
    <xdr:ext cx="405111" cy="259045"/>
    <xdr:sp macro="" textlink="">
      <xdr:nvSpPr>
        <xdr:cNvPr id="98" name="n_3mainValue有形固定資産減価償却率">
          <a:extLst>
            <a:ext uri="{FF2B5EF4-FFF2-40B4-BE49-F238E27FC236}">
              <a16:creationId xmlns:a16="http://schemas.microsoft.com/office/drawing/2014/main" id="{00000000-0008-0000-0000-000062000000}"/>
            </a:ext>
          </a:extLst>
        </xdr:cNvPr>
        <xdr:cNvSpPr txBox="1"/>
      </xdr:nvSpPr>
      <xdr:spPr>
        <a:xfrm>
          <a:off x="2324744" y="681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債務償還比率は</a:t>
          </a:r>
          <a:r>
            <a:rPr kumimoji="1" lang="en-US" altLang="ja-JP" sz="1050">
              <a:latin typeface="ＭＳ Ｐゴシック" panose="020B0600070205080204" pitchFamily="50" charset="-128"/>
              <a:ea typeface="ＭＳ Ｐゴシック" panose="020B0600070205080204" pitchFamily="50" charset="-128"/>
            </a:rPr>
            <a:t>394.7</a:t>
          </a:r>
          <a:r>
            <a:rPr kumimoji="1" lang="ja-JP" altLang="en-US" sz="1050">
              <a:latin typeface="ＭＳ Ｐゴシック" panose="020B0600070205080204" pitchFamily="50" charset="-128"/>
              <a:ea typeface="ＭＳ Ｐゴシック" panose="020B0600070205080204" pitchFamily="50" charset="-128"/>
            </a:rPr>
            <a:t>％であり、平成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年度からやや増加したものの、類似団体、全国、鹿児島県平均いずれよりやや低い水準にある。本指標の大きな要素である地方債は、普通会計ベースで平成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年度には約</a:t>
          </a:r>
          <a:r>
            <a:rPr kumimoji="1" lang="en-US" altLang="ja-JP" sz="1050">
              <a:latin typeface="ＭＳ Ｐゴシック" panose="020B0600070205080204" pitchFamily="50" charset="-128"/>
              <a:ea typeface="ＭＳ Ｐゴシック" panose="020B0600070205080204" pitchFamily="50" charset="-128"/>
            </a:rPr>
            <a:t>590</a:t>
          </a:r>
          <a:r>
            <a:rPr kumimoji="1" lang="ja-JP" altLang="en-US" sz="1050">
              <a:latin typeface="ＭＳ Ｐゴシック" panose="020B0600070205080204" pitchFamily="50" charset="-128"/>
              <a:ea typeface="ＭＳ Ｐゴシック" panose="020B0600070205080204" pitchFamily="50" charset="-128"/>
            </a:rPr>
            <a:t>億円あった地方債残高を平成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年度には約</a:t>
          </a:r>
          <a:r>
            <a:rPr kumimoji="1" lang="en-US" altLang="ja-JP" sz="1050">
              <a:latin typeface="ＭＳ Ｐゴシック" panose="020B0600070205080204" pitchFamily="50" charset="-128"/>
              <a:ea typeface="ＭＳ Ｐゴシック" panose="020B0600070205080204" pitchFamily="50" charset="-128"/>
            </a:rPr>
            <a:t>559</a:t>
          </a:r>
          <a:r>
            <a:rPr kumimoji="1" lang="ja-JP" altLang="en-US" sz="1050">
              <a:latin typeface="ＭＳ Ｐゴシック" panose="020B0600070205080204" pitchFamily="50" charset="-128"/>
              <a:ea typeface="ＭＳ Ｐゴシック" panose="020B0600070205080204" pitchFamily="50" charset="-128"/>
            </a:rPr>
            <a:t>億円まで減少させているが、類似団体の地方債残高は</a:t>
          </a:r>
          <a:r>
            <a:rPr kumimoji="1" lang="en-US" altLang="ja-JP" sz="1050">
              <a:latin typeface="ＭＳ Ｐゴシック" panose="020B0600070205080204" pitchFamily="50" charset="-128"/>
              <a:ea typeface="ＭＳ Ｐゴシック" panose="020B0600070205080204" pitchFamily="50" charset="-128"/>
            </a:rPr>
            <a:t>395</a:t>
          </a:r>
          <a:r>
            <a:rPr kumimoji="1" lang="ja-JP" altLang="en-US" sz="1050">
              <a:latin typeface="ＭＳ Ｐゴシック" panose="020B0600070205080204" pitchFamily="50" charset="-128"/>
              <a:ea typeface="ＭＳ Ｐゴシック" panose="020B0600070205080204" pitchFamily="50" charset="-128"/>
            </a:rPr>
            <a:t>億円（平成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年度末時点）であり、引き続き高い水準にある。本市では「霧島市経営健全化計画（第</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次」）において中長期的な地方債残高縮減の目標を掲げていることから、その目標を達成するように今後の行財政運営に取り組む。</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97948</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841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141471</xdr:rowOff>
    </xdr:from>
    <xdr:to>
      <xdr:col>76</xdr:col>
      <xdr:colOff>73025</xdr:colOff>
      <xdr:row>32</xdr:row>
      <xdr:rowOff>71621</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62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119898</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620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147948</xdr:rowOff>
    </xdr:from>
    <xdr:to>
      <xdr:col>72</xdr:col>
      <xdr:colOff>123825</xdr:colOff>
      <xdr:row>32</xdr:row>
      <xdr:rowOff>78098</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62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20821</xdr:rowOff>
    </xdr:from>
    <xdr:to>
      <xdr:col>76</xdr:col>
      <xdr:colOff>22225</xdr:colOff>
      <xdr:row>32</xdr:row>
      <xdr:rowOff>27298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flipV="1">
          <a:off x="14084300" y="6278746"/>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44" name="n_1aveValue債務償還比率">
          <a:extLst>
            <a:ext uri="{FF2B5EF4-FFF2-40B4-BE49-F238E27FC236}">
              <a16:creationId xmlns:a16="http://schemas.microsoft.com/office/drawing/2014/main" id="{00000000-0008-0000-0000-000090000000}"/>
            </a:ext>
          </a:extLst>
        </xdr:cNvPr>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69225</xdr:rowOff>
    </xdr:from>
    <xdr:ext cx="469744" cy="259045"/>
    <xdr:sp macro="" textlink="">
      <xdr:nvSpPr>
        <xdr:cNvPr id="145" name="n_1mainValue債務償還比率">
          <a:extLst>
            <a:ext uri="{FF2B5EF4-FFF2-40B4-BE49-F238E27FC236}">
              <a16:creationId xmlns:a16="http://schemas.microsoft.com/office/drawing/2014/main" id="{00000000-0008-0000-0000-000091000000}"/>
            </a:ext>
          </a:extLst>
        </xdr:cNvPr>
        <xdr:cNvSpPr txBox="1"/>
      </xdr:nvSpPr>
      <xdr:spPr>
        <a:xfrm>
          <a:off x="13836727" y="632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6" name="正方形/長方形 145">
          <a:extLst>
            <a:ext uri="{FF2B5EF4-FFF2-40B4-BE49-F238E27FC236}">
              <a16:creationId xmlns:a16="http://schemas.microsoft.com/office/drawing/2014/main" id="{00000000-0008-0000-0000-000092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7" name="正方形/長方形 146">
          <a:extLst>
            <a:ext uri="{FF2B5EF4-FFF2-40B4-BE49-F238E27FC236}">
              <a16:creationId xmlns:a16="http://schemas.microsoft.com/office/drawing/2014/main" id="{00000000-0008-0000-0000-000093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125,824
125,177
603.18
59,095,198
56,422,545
2,321,741
33,882,470
55,884,015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1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100-000037000000}"/>
            </a:ext>
          </a:extLst>
        </xdr:cNvPr>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100-000039000000}"/>
            </a:ext>
          </a:extLst>
        </xdr:cNvPr>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100-00003B000000}"/>
            </a:ext>
          </a:extLst>
        </xdr:cNvPr>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a:extLst>
            <a:ext uri="{FF2B5EF4-FFF2-40B4-BE49-F238E27FC236}">
              <a16:creationId xmlns:a16="http://schemas.microsoft.com/office/drawing/2014/main" id="{00000000-0008-0000-0100-00003C000000}"/>
            </a:ext>
          </a:extLst>
        </xdr:cNvPr>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61976</xdr:rowOff>
    </xdr:from>
    <xdr:to>
      <xdr:col>10</xdr:col>
      <xdr:colOff>165100</xdr:colOff>
      <xdr:row>38</xdr:row>
      <xdr:rowOff>163576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1968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32258</xdr:rowOff>
    </xdr:from>
    <xdr:to>
      <xdr:col>24</xdr:col>
      <xdr:colOff>114300</xdr:colOff>
      <xdr:row>41</xdr:row>
      <xdr:rowOff>133858</xdr:rowOff>
    </xdr:to>
    <xdr:sp macro="" textlink="">
      <xdr:nvSpPr>
        <xdr:cNvPr id="69" name="楕円 68">
          <a:extLst>
            <a:ext uri="{FF2B5EF4-FFF2-40B4-BE49-F238E27FC236}">
              <a16:creationId xmlns:a16="http://schemas.microsoft.com/office/drawing/2014/main" id="{00000000-0008-0000-0100-000045000000}"/>
            </a:ext>
          </a:extLst>
        </xdr:cNvPr>
        <xdr:cNvSpPr/>
      </xdr:nvSpPr>
      <xdr:spPr>
        <a:xfrm>
          <a:off x="4584700" y="70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118635</xdr:rowOff>
    </xdr:from>
    <xdr:ext cx="405111" cy="259045"/>
    <xdr:sp macro="" textlink="">
      <xdr:nvSpPr>
        <xdr:cNvPr id="70" name="【道路】&#10;有形固定資産減価償却率該当値テキスト">
          <a:extLst>
            <a:ext uri="{FF2B5EF4-FFF2-40B4-BE49-F238E27FC236}">
              <a16:creationId xmlns:a16="http://schemas.microsoft.com/office/drawing/2014/main" id="{00000000-0008-0000-0100-000046000000}"/>
            </a:ext>
          </a:extLst>
        </xdr:cNvPr>
        <xdr:cNvSpPr txBox="1"/>
      </xdr:nvSpPr>
      <xdr:spPr>
        <a:xfrm>
          <a:off x="4673600" y="697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23114</xdr:rowOff>
    </xdr:from>
    <xdr:to>
      <xdr:col>20</xdr:col>
      <xdr:colOff>38100</xdr:colOff>
      <xdr:row>41</xdr:row>
      <xdr:rowOff>124714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3746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73914</xdr:rowOff>
    </xdr:from>
    <xdr:to>
      <xdr:col>24</xdr:col>
      <xdr:colOff>63500</xdr:colOff>
      <xdr:row>41</xdr:row>
      <xdr:rowOff>83058</xdr:rowOff>
    </xdr:to>
    <xdr:cxnSp macro="">
      <xdr:nvCxnSpPr>
        <xdr:cNvPr id="72" name="直線コネクタ 71">
          <a:extLst>
            <a:ext uri="{FF2B5EF4-FFF2-40B4-BE49-F238E27FC236}">
              <a16:creationId xmlns:a16="http://schemas.microsoft.com/office/drawing/2014/main" id="{00000000-0008-0000-0100-000048000000}"/>
            </a:ext>
          </a:extLst>
        </xdr:cNvPr>
        <xdr:cNvCxnSpPr/>
      </xdr:nvCxnSpPr>
      <xdr:spPr>
        <a:xfrm>
          <a:off x="3797300" y="71033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13970</xdr:rowOff>
    </xdr:from>
    <xdr:to>
      <xdr:col>15</xdr:col>
      <xdr:colOff>101600</xdr:colOff>
      <xdr:row>41</xdr:row>
      <xdr:rowOff>115570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2857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64770</xdr:rowOff>
    </xdr:from>
    <xdr:to>
      <xdr:col>19</xdr:col>
      <xdr:colOff>177800</xdr:colOff>
      <xdr:row>41</xdr:row>
      <xdr:rowOff>73914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2908300" y="7094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146558</xdr:rowOff>
    </xdr:from>
    <xdr:to>
      <xdr:col>10</xdr:col>
      <xdr:colOff>165100</xdr:colOff>
      <xdr:row>40</xdr:row>
      <xdr:rowOff>76708</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1968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25908</xdr:rowOff>
    </xdr:from>
    <xdr:to>
      <xdr:col>15</xdr:col>
      <xdr:colOff>50800</xdr:colOff>
      <xdr:row>41</xdr:row>
      <xdr:rowOff>64770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019300" y="68839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31513</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100-00004D000000}"/>
            </a:ext>
          </a:extLst>
        </xdr:cNvPr>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100-00004E000000}"/>
            </a:ext>
          </a:extLst>
        </xdr:cNvPr>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8653</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100-00004F000000}"/>
            </a:ext>
          </a:extLst>
        </xdr:cNvPr>
        <xdr:cNvSpPr txBox="1"/>
      </xdr:nvSpPr>
      <xdr:spPr>
        <a:xfrm>
          <a:off x="1816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115841</xdr:rowOff>
    </xdr:from>
    <xdr:ext cx="405111" cy="259045"/>
    <xdr:sp macro="" textlink="">
      <xdr:nvSpPr>
        <xdr:cNvPr id="80" name="n_1mainValue【道路】&#10;有形固定資産減価償却率">
          <a:extLst>
            <a:ext uri="{FF2B5EF4-FFF2-40B4-BE49-F238E27FC236}">
              <a16:creationId xmlns:a16="http://schemas.microsoft.com/office/drawing/2014/main" id="{00000000-0008-0000-0100-000050000000}"/>
            </a:ext>
          </a:extLst>
        </xdr:cNvPr>
        <xdr:cNvSpPr txBox="1"/>
      </xdr:nvSpPr>
      <xdr:spPr>
        <a:xfrm>
          <a:off x="35820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106697</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100-000051000000}"/>
            </a:ext>
          </a:extLst>
        </xdr:cNvPr>
        <xdr:cNvSpPr txBox="1"/>
      </xdr:nvSpPr>
      <xdr:spPr>
        <a:xfrm>
          <a:off x="2705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67835</xdr:rowOff>
    </xdr:from>
    <xdr:ext cx="405111" cy="259045"/>
    <xdr:sp macro="" textlink="">
      <xdr:nvSpPr>
        <xdr:cNvPr id="82" name="n_3mainValue【道路】&#10;有形固定資産減価償却率">
          <a:extLst>
            <a:ext uri="{FF2B5EF4-FFF2-40B4-BE49-F238E27FC236}">
              <a16:creationId xmlns:a16="http://schemas.microsoft.com/office/drawing/2014/main" id="{00000000-0008-0000-0100-000052000000}"/>
            </a:ext>
          </a:extLst>
        </xdr:cNvPr>
        <xdr:cNvSpPr txBox="1"/>
      </xdr:nvSpPr>
      <xdr:spPr>
        <a:xfrm>
          <a:off x="1816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27677</xdr:rowOff>
    </xdr:from>
    <xdr:ext cx="469744"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714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85598</xdr:rowOff>
    </xdr:from>
    <xdr:to>
      <xdr:col>41</xdr:col>
      <xdr:colOff>101600</xdr:colOff>
      <xdr:row>39</xdr:row>
      <xdr:rowOff>15748</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60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61366</xdr:rowOff>
    </xdr:from>
    <xdr:to>
      <xdr:col>55</xdr:col>
      <xdr:colOff>50800</xdr:colOff>
      <xdr:row>35</xdr:row>
      <xdr:rowOff>162966</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60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84243</xdr:rowOff>
    </xdr:from>
    <xdr:ext cx="534377"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591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66243</xdr:rowOff>
    </xdr:from>
    <xdr:to>
      <xdr:col>50</xdr:col>
      <xdr:colOff>165100</xdr:colOff>
      <xdr:row>35</xdr:row>
      <xdr:rowOff>167843</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60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112166</xdr:rowOff>
    </xdr:from>
    <xdr:to>
      <xdr:col>55</xdr:col>
      <xdr:colOff>0</xdr:colOff>
      <xdr:row>35</xdr:row>
      <xdr:rowOff>117043</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6112916"/>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68453</xdr:rowOff>
    </xdr:from>
    <xdr:to>
      <xdr:col>46</xdr:col>
      <xdr:colOff>38100</xdr:colOff>
      <xdr:row>35</xdr:row>
      <xdr:rowOff>170053</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60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117043</xdr:rowOff>
    </xdr:from>
    <xdr:to>
      <xdr:col>50</xdr:col>
      <xdr:colOff>114300</xdr:colOff>
      <xdr:row>35</xdr:row>
      <xdr:rowOff>119253</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750300" y="6117793"/>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77064</xdr:rowOff>
    </xdr:from>
    <xdr:to>
      <xdr:col>41</xdr:col>
      <xdr:colOff>101600</xdr:colOff>
      <xdr:row>36</xdr:row>
      <xdr:rowOff>7214</xdr:rowOff>
    </xdr:to>
    <xdr:sp macro="" textlink="">
      <xdr:nvSpPr>
        <xdr:cNvPr id="127" name="楕円 126">
          <a:extLst>
            <a:ext uri="{FF2B5EF4-FFF2-40B4-BE49-F238E27FC236}">
              <a16:creationId xmlns:a16="http://schemas.microsoft.com/office/drawing/2014/main" id="{00000000-0008-0000-0100-00007F000000}"/>
            </a:ext>
          </a:extLst>
        </xdr:cNvPr>
        <xdr:cNvSpPr/>
      </xdr:nvSpPr>
      <xdr:spPr>
        <a:xfrm>
          <a:off x="7810500" y="60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119253</xdr:rowOff>
    </xdr:from>
    <xdr:to>
      <xdr:col>45</xdr:col>
      <xdr:colOff>177800</xdr:colOff>
      <xdr:row>35</xdr:row>
      <xdr:rowOff>127864</xdr:rowOff>
    </xdr:to>
    <xdr:cxnSp macro="">
      <xdr:nvCxnSpPr>
        <xdr:cNvPr id="128" name="直線コネクタ 127">
          <a:extLst>
            <a:ext uri="{FF2B5EF4-FFF2-40B4-BE49-F238E27FC236}">
              <a16:creationId xmlns:a16="http://schemas.microsoft.com/office/drawing/2014/main" id="{00000000-0008-0000-0100-000080000000}"/>
            </a:ext>
          </a:extLst>
        </xdr:cNvPr>
        <xdr:cNvCxnSpPr/>
      </xdr:nvCxnSpPr>
      <xdr:spPr>
        <a:xfrm flipV="1">
          <a:off x="7861300" y="612000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6723</xdr:rowOff>
    </xdr:from>
    <xdr:ext cx="469744" cy="259045"/>
    <xdr:sp macro="" textlink="">
      <xdr:nvSpPr>
        <xdr:cNvPr id="129" name="n_1aveValue【道路】&#10;一人当たり延長">
          <a:extLst>
            <a:ext uri="{FF2B5EF4-FFF2-40B4-BE49-F238E27FC236}">
              <a16:creationId xmlns:a16="http://schemas.microsoft.com/office/drawing/2014/main" id="{00000000-0008-0000-0100-000081000000}"/>
            </a:ext>
          </a:extLst>
        </xdr:cNvPr>
        <xdr:cNvSpPr txBox="1"/>
      </xdr:nvSpPr>
      <xdr:spPr>
        <a:xfrm>
          <a:off x="9391727" y="686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322</xdr:rowOff>
    </xdr:from>
    <xdr:ext cx="469744" cy="259045"/>
    <xdr:sp macro="" textlink="">
      <xdr:nvSpPr>
        <xdr:cNvPr id="130" name="n_2aveValue【道路】&#10;一人当たり延長">
          <a:extLst>
            <a:ext uri="{FF2B5EF4-FFF2-40B4-BE49-F238E27FC236}">
              <a16:creationId xmlns:a16="http://schemas.microsoft.com/office/drawing/2014/main" id="{00000000-0008-0000-0100-000082000000}"/>
            </a:ext>
          </a:extLst>
        </xdr:cNvPr>
        <xdr:cNvSpPr txBox="1"/>
      </xdr:nvSpPr>
      <xdr:spPr>
        <a:xfrm>
          <a:off x="8515427" y="685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6875</xdr:rowOff>
    </xdr:from>
    <xdr:ext cx="469744" cy="259045"/>
    <xdr:sp macro="" textlink="">
      <xdr:nvSpPr>
        <xdr:cNvPr id="131" name="n_3aveValue【道路】&#10;一人当たり延長">
          <a:extLst>
            <a:ext uri="{FF2B5EF4-FFF2-40B4-BE49-F238E27FC236}">
              <a16:creationId xmlns:a16="http://schemas.microsoft.com/office/drawing/2014/main" id="{00000000-0008-0000-0100-000083000000}"/>
            </a:ext>
          </a:extLst>
        </xdr:cNvPr>
        <xdr:cNvSpPr txBox="1"/>
      </xdr:nvSpPr>
      <xdr:spPr>
        <a:xfrm>
          <a:off x="7626427" y="66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12920</xdr:rowOff>
    </xdr:from>
    <xdr:ext cx="534377" cy="259045"/>
    <xdr:sp macro="" textlink="">
      <xdr:nvSpPr>
        <xdr:cNvPr id="132" name="n_1mainValue【道路】&#10;一人当たり延長">
          <a:extLst>
            <a:ext uri="{FF2B5EF4-FFF2-40B4-BE49-F238E27FC236}">
              <a16:creationId xmlns:a16="http://schemas.microsoft.com/office/drawing/2014/main" id="{00000000-0008-0000-0100-000084000000}"/>
            </a:ext>
          </a:extLst>
        </xdr:cNvPr>
        <xdr:cNvSpPr txBox="1"/>
      </xdr:nvSpPr>
      <xdr:spPr>
        <a:xfrm>
          <a:off x="9359411" y="584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15130</xdr:rowOff>
    </xdr:from>
    <xdr:ext cx="534377" cy="259045"/>
    <xdr:sp macro="" textlink="">
      <xdr:nvSpPr>
        <xdr:cNvPr id="133" name="n_2mainValue【道路】&#10;一人当たり延長">
          <a:extLst>
            <a:ext uri="{FF2B5EF4-FFF2-40B4-BE49-F238E27FC236}">
              <a16:creationId xmlns:a16="http://schemas.microsoft.com/office/drawing/2014/main" id="{00000000-0008-0000-0100-000085000000}"/>
            </a:ext>
          </a:extLst>
        </xdr:cNvPr>
        <xdr:cNvSpPr txBox="1"/>
      </xdr:nvSpPr>
      <xdr:spPr>
        <a:xfrm>
          <a:off x="8483111" y="58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23741</xdr:rowOff>
    </xdr:from>
    <xdr:ext cx="534377" cy="259045"/>
    <xdr:sp macro="" textlink="">
      <xdr:nvSpPr>
        <xdr:cNvPr id="134" name="n_3mainValue【道路】&#10;一人当たり延長">
          <a:extLst>
            <a:ext uri="{FF2B5EF4-FFF2-40B4-BE49-F238E27FC236}">
              <a16:creationId xmlns:a16="http://schemas.microsoft.com/office/drawing/2014/main" id="{00000000-0008-0000-0100-000086000000}"/>
            </a:ext>
          </a:extLst>
        </xdr:cNvPr>
        <xdr:cNvSpPr txBox="1"/>
      </xdr:nvSpPr>
      <xdr:spPr>
        <a:xfrm>
          <a:off x="7594111" y="58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a:extLst>
            <a:ext uri="{FF2B5EF4-FFF2-40B4-BE49-F238E27FC236}">
              <a16:creationId xmlns:a16="http://schemas.microsoft.com/office/drawing/2014/main" id="{00000000-0008-0000-0100-00009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a:extLst>
            <a:ext uri="{FF2B5EF4-FFF2-40B4-BE49-F238E27FC236}">
              <a16:creationId xmlns:a16="http://schemas.microsoft.com/office/drawing/2014/main" id="{00000000-0008-0000-0100-000092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a:extLst>
            <a:ext uri="{FF2B5EF4-FFF2-40B4-BE49-F238E27FC236}">
              <a16:creationId xmlns:a16="http://schemas.microsoft.com/office/drawing/2014/main" id="{00000000-0008-0000-0100-00009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00000000-0008-0000-0100-00009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id="{00000000-0008-0000-0100-0000A1000000}"/>
            </a:ext>
          </a:extLst>
        </xdr:cNvPr>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00000000-0008-0000-0100-0000A3000000}"/>
            </a:ext>
          </a:extLst>
        </xdr:cNvPr>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122300</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00000000-0008-0000-0100-0000A5000000}"/>
            </a:ext>
          </a:extLst>
        </xdr:cNvPr>
        <xdr:cNvSpPr txBox="1"/>
      </xdr:nvSpPr>
      <xdr:spPr>
        <a:xfrm>
          <a:off x="4673600" y="989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67" name="フローチャート: 判断 166">
          <a:extLst>
            <a:ext uri="{FF2B5EF4-FFF2-40B4-BE49-F238E27FC236}">
              <a16:creationId xmlns:a16="http://schemas.microsoft.com/office/drawing/2014/main" id="{00000000-0008-0000-0100-0000A7000000}"/>
            </a:ext>
          </a:extLst>
        </xdr:cNvPr>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8" name="フローチャート: 判断 167">
          <a:extLst>
            <a:ext uri="{FF2B5EF4-FFF2-40B4-BE49-F238E27FC236}">
              <a16:creationId xmlns:a16="http://schemas.microsoft.com/office/drawing/2014/main" id="{00000000-0008-0000-0100-0000A8000000}"/>
            </a:ext>
          </a:extLst>
        </xdr:cNvPr>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96157</xdr:rowOff>
    </xdr:from>
    <xdr:to>
      <xdr:col>10</xdr:col>
      <xdr:colOff>165100</xdr:colOff>
      <xdr:row>58</xdr:row>
      <xdr:rowOff>26307</xdr:rowOff>
    </xdr:to>
    <xdr:sp macro="" textlink="">
      <xdr:nvSpPr>
        <xdr:cNvPr id="169" name="フローチャート: 判断 168">
          <a:extLst>
            <a:ext uri="{FF2B5EF4-FFF2-40B4-BE49-F238E27FC236}">
              <a16:creationId xmlns:a16="http://schemas.microsoft.com/office/drawing/2014/main" id="{00000000-0008-0000-0100-0000A9000000}"/>
            </a:ext>
          </a:extLst>
        </xdr:cNvPr>
        <xdr:cNvSpPr/>
      </xdr:nvSpPr>
      <xdr:spPr>
        <a:xfrm>
          <a:off x="1968500" y="986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75" name="楕円 174">
          <a:extLst>
            <a:ext uri="{FF2B5EF4-FFF2-40B4-BE49-F238E27FC236}">
              <a16:creationId xmlns:a16="http://schemas.microsoft.com/office/drawing/2014/main" id="{00000000-0008-0000-0100-0000AF000000}"/>
            </a:ext>
          </a:extLst>
        </xdr:cNvPr>
        <xdr:cNvSpPr/>
      </xdr:nvSpPr>
      <xdr:spPr>
        <a:xfrm>
          <a:off x="45847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141531</xdr:rowOff>
    </xdr:from>
    <xdr:ext cx="405111" cy="259045"/>
    <xdr:sp macro="" textlink="">
      <xdr:nvSpPr>
        <xdr:cNvPr id="176" name="【橋りょう・トンネル】&#10;有形固定資産減価償却率該当値テキスト">
          <a:extLst>
            <a:ext uri="{FF2B5EF4-FFF2-40B4-BE49-F238E27FC236}">
              <a16:creationId xmlns:a16="http://schemas.microsoft.com/office/drawing/2014/main" id="{00000000-0008-0000-0100-0000B0000000}"/>
            </a:ext>
          </a:extLst>
        </xdr:cNvPr>
        <xdr:cNvSpPr txBox="1"/>
      </xdr:nvSpPr>
      <xdr:spPr>
        <a:xfrm>
          <a:off x="4673600" y="10085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77" name="楕円 176">
          <a:extLst>
            <a:ext uri="{FF2B5EF4-FFF2-40B4-BE49-F238E27FC236}">
              <a16:creationId xmlns:a16="http://schemas.microsoft.com/office/drawing/2014/main" id="{00000000-0008-0000-0100-0000B1000000}"/>
            </a:ext>
          </a:extLst>
        </xdr:cNvPr>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42454</xdr:rowOff>
    </xdr:from>
    <xdr:to>
      <xdr:col>24</xdr:col>
      <xdr:colOff>63500</xdr:colOff>
      <xdr:row>59</xdr:row>
      <xdr:rowOff>57150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flipV="1">
          <a:off x="3797300" y="1015800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30843</xdr:rowOff>
    </xdr:from>
    <xdr:to>
      <xdr:col>15</xdr:col>
      <xdr:colOff>101600</xdr:colOff>
      <xdr:row>59</xdr:row>
      <xdr:rowOff>132443</xdr:rowOff>
    </xdr:to>
    <xdr:sp macro="" textlink="">
      <xdr:nvSpPr>
        <xdr:cNvPr id="179" name="楕円 178">
          <a:extLst>
            <a:ext uri="{FF2B5EF4-FFF2-40B4-BE49-F238E27FC236}">
              <a16:creationId xmlns:a16="http://schemas.microsoft.com/office/drawing/2014/main" id="{00000000-0008-0000-0100-0000B3000000}"/>
            </a:ext>
          </a:extLst>
        </xdr:cNvPr>
        <xdr:cNvSpPr/>
      </xdr:nvSpPr>
      <xdr:spPr>
        <a:xfrm>
          <a:off x="2857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81643</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flipV="1">
          <a:off x="2908300" y="1017270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138612</xdr:rowOff>
    </xdr:from>
    <xdr:to>
      <xdr:col>10</xdr:col>
      <xdr:colOff>165100</xdr:colOff>
      <xdr:row>59</xdr:row>
      <xdr:rowOff>68762</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1968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17962</xdr:rowOff>
    </xdr:from>
    <xdr:to>
      <xdr:col>15</xdr:col>
      <xdr:colOff>50800</xdr:colOff>
      <xdr:row>59</xdr:row>
      <xdr:rowOff>81643</xdr:rowOff>
    </xdr:to>
    <xdr:cxnSp macro="">
      <xdr:nvCxnSpPr>
        <xdr:cNvPr id="182" name="直線コネクタ 181">
          <a:extLst>
            <a:ext uri="{FF2B5EF4-FFF2-40B4-BE49-F238E27FC236}">
              <a16:creationId xmlns:a16="http://schemas.microsoft.com/office/drawing/2014/main" id="{00000000-0008-0000-0100-0000B6000000}"/>
            </a:ext>
          </a:extLst>
        </xdr:cNvPr>
        <xdr:cNvCxnSpPr/>
      </xdr:nvCxnSpPr>
      <xdr:spPr>
        <a:xfrm>
          <a:off x="2019300" y="1013351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46100</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00000000-0008-0000-0100-0000B7000000}"/>
            </a:ext>
          </a:extLst>
        </xdr:cNvPr>
        <xdr:cNvSpPr txBox="1"/>
      </xdr:nvSpPr>
      <xdr:spPr>
        <a:xfrm>
          <a:off x="3582044" y="981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00000000-0008-0000-0100-0000B8000000}"/>
            </a:ext>
          </a:extLst>
        </xdr:cNvPr>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42834</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00000000-0008-0000-0100-0000B9000000}"/>
            </a:ext>
          </a:extLst>
        </xdr:cNvPr>
        <xdr:cNvSpPr txBox="1"/>
      </xdr:nvSpPr>
      <xdr:spPr>
        <a:xfrm>
          <a:off x="1816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99077</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00000000-0008-0000-0100-0000BA000000}"/>
            </a:ext>
          </a:extLst>
        </xdr:cNvPr>
        <xdr:cNvSpPr txBox="1"/>
      </xdr:nvSpPr>
      <xdr:spPr>
        <a:xfrm>
          <a:off x="3582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123570</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00000000-0008-0000-0100-0000BB000000}"/>
            </a:ext>
          </a:extLst>
        </xdr:cNvPr>
        <xdr:cNvSpPr txBox="1"/>
      </xdr:nvSpPr>
      <xdr:spPr>
        <a:xfrm>
          <a:off x="2705744"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59889</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1816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100-0000B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100-0000C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100-0000C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100-0000C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100-0000C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13" name="【橋りょう・トンネル】&#10;一人当たり有形固定資産（償却資産）額最小値テキスト">
          <a:extLst>
            <a:ext uri="{FF2B5EF4-FFF2-40B4-BE49-F238E27FC236}">
              <a16:creationId xmlns:a16="http://schemas.microsoft.com/office/drawing/2014/main" id="{00000000-0008-0000-0100-0000D5000000}"/>
            </a:ext>
          </a:extLst>
        </xdr:cNvPr>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15" name="【橋りょう・トンネル】&#10;一人当たり有形固定資産（償却資産）額最大値テキスト">
          <a:extLst>
            <a:ext uri="{FF2B5EF4-FFF2-40B4-BE49-F238E27FC236}">
              <a16:creationId xmlns:a16="http://schemas.microsoft.com/office/drawing/2014/main" id="{00000000-0008-0000-0100-0000D7000000}"/>
            </a:ext>
          </a:extLst>
        </xdr:cNvPr>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140953</xdr:rowOff>
    </xdr:from>
    <xdr:ext cx="534377" cy="259045"/>
    <xdr:sp macro="" textlink="">
      <xdr:nvSpPr>
        <xdr:cNvPr id="217" name="【橋りょう・トンネル】&#10;一人当たり有形固定資産（償却資産）額平均値テキスト">
          <a:extLst>
            <a:ext uri="{FF2B5EF4-FFF2-40B4-BE49-F238E27FC236}">
              <a16:creationId xmlns:a16="http://schemas.microsoft.com/office/drawing/2014/main" id="{00000000-0008-0000-0100-0000D9000000}"/>
            </a:ext>
          </a:extLst>
        </xdr:cNvPr>
        <xdr:cNvSpPr txBox="1"/>
      </xdr:nvSpPr>
      <xdr:spPr>
        <a:xfrm>
          <a:off x="10515600" y="10599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18" name="フローチャート: 判断 217">
          <a:extLst>
            <a:ext uri="{FF2B5EF4-FFF2-40B4-BE49-F238E27FC236}">
              <a16:creationId xmlns:a16="http://schemas.microsoft.com/office/drawing/2014/main" id="{00000000-0008-0000-0100-0000DA000000}"/>
            </a:ext>
          </a:extLst>
        </xdr:cNvPr>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19" name="フローチャート: 判断 218">
          <a:extLst>
            <a:ext uri="{FF2B5EF4-FFF2-40B4-BE49-F238E27FC236}">
              <a16:creationId xmlns:a16="http://schemas.microsoft.com/office/drawing/2014/main" id="{00000000-0008-0000-0100-0000DB000000}"/>
            </a:ext>
          </a:extLst>
        </xdr:cNvPr>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20" name="フローチャート: 判断 219">
          <a:extLst>
            <a:ext uri="{FF2B5EF4-FFF2-40B4-BE49-F238E27FC236}">
              <a16:creationId xmlns:a16="http://schemas.microsoft.com/office/drawing/2014/main" id="{00000000-0008-0000-0100-0000DC000000}"/>
            </a:ext>
          </a:extLst>
        </xdr:cNvPr>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96628</xdr:rowOff>
    </xdr:from>
    <xdr:to>
      <xdr:col>41</xdr:col>
      <xdr:colOff>101600</xdr:colOff>
      <xdr:row>61</xdr:row>
      <xdr:rowOff>26778</xdr:rowOff>
    </xdr:to>
    <xdr:sp macro="" textlink="">
      <xdr:nvSpPr>
        <xdr:cNvPr id="221" name="フローチャート: 判断 220">
          <a:extLst>
            <a:ext uri="{FF2B5EF4-FFF2-40B4-BE49-F238E27FC236}">
              <a16:creationId xmlns:a16="http://schemas.microsoft.com/office/drawing/2014/main" id="{00000000-0008-0000-0100-0000DD000000}"/>
            </a:ext>
          </a:extLst>
        </xdr:cNvPr>
        <xdr:cNvSpPr/>
      </xdr:nvSpPr>
      <xdr:spPr>
        <a:xfrm>
          <a:off x="7810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47460</xdr:rowOff>
    </xdr:from>
    <xdr:to>
      <xdr:col>55</xdr:col>
      <xdr:colOff>50800</xdr:colOff>
      <xdr:row>60</xdr:row>
      <xdr:rowOff>149060</xdr:rowOff>
    </xdr:to>
    <xdr:sp macro="" textlink="">
      <xdr:nvSpPr>
        <xdr:cNvPr id="227" name="楕円 226">
          <a:extLst>
            <a:ext uri="{FF2B5EF4-FFF2-40B4-BE49-F238E27FC236}">
              <a16:creationId xmlns:a16="http://schemas.microsoft.com/office/drawing/2014/main" id="{00000000-0008-0000-0100-0000E3000000}"/>
            </a:ext>
          </a:extLst>
        </xdr:cNvPr>
        <xdr:cNvSpPr/>
      </xdr:nvSpPr>
      <xdr:spPr>
        <a:xfrm>
          <a:off x="10426700" y="103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70337</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00000000-0008-0000-0100-0000E4000000}"/>
            </a:ext>
          </a:extLst>
        </xdr:cNvPr>
        <xdr:cNvSpPr txBox="1"/>
      </xdr:nvSpPr>
      <xdr:spPr>
        <a:xfrm>
          <a:off x="10515600" y="1018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58535</xdr:rowOff>
    </xdr:from>
    <xdr:to>
      <xdr:col>50</xdr:col>
      <xdr:colOff>165100</xdr:colOff>
      <xdr:row>60</xdr:row>
      <xdr:rowOff>160135</xdr:rowOff>
    </xdr:to>
    <xdr:sp macro="" textlink="">
      <xdr:nvSpPr>
        <xdr:cNvPr id="229" name="楕円 228">
          <a:extLst>
            <a:ext uri="{FF2B5EF4-FFF2-40B4-BE49-F238E27FC236}">
              <a16:creationId xmlns:a16="http://schemas.microsoft.com/office/drawing/2014/main" id="{00000000-0008-0000-0100-0000E5000000}"/>
            </a:ext>
          </a:extLst>
        </xdr:cNvPr>
        <xdr:cNvSpPr/>
      </xdr:nvSpPr>
      <xdr:spPr>
        <a:xfrm>
          <a:off x="9588500" y="10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98260</xdr:rowOff>
    </xdr:from>
    <xdr:to>
      <xdr:col>55</xdr:col>
      <xdr:colOff>0</xdr:colOff>
      <xdr:row>60</xdr:row>
      <xdr:rowOff>109335</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9639300" y="10385260"/>
          <a:ext cx="8382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64350</xdr:rowOff>
    </xdr:from>
    <xdr:to>
      <xdr:col>46</xdr:col>
      <xdr:colOff>38100</xdr:colOff>
      <xdr:row>60</xdr:row>
      <xdr:rowOff>165950</xdr:rowOff>
    </xdr:to>
    <xdr:sp macro="" textlink="">
      <xdr:nvSpPr>
        <xdr:cNvPr id="231" name="楕円 230">
          <a:extLst>
            <a:ext uri="{FF2B5EF4-FFF2-40B4-BE49-F238E27FC236}">
              <a16:creationId xmlns:a16="http://schemas.microsoft.com/office/drawing/2014/main" id="{00000000-0008-0000-0100-0000E7000000}"/>
            </a:ext>
          </a:extLst>
        </xdr:cNvPr>
        <xdr:cNvSpPr/>
      </xdr:nvSpPr>
      <xdr:spPr>
        <a:xfrm>
          <a:off x="8699500" y="103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109335</xdr:rowOff>
    </xdr:from>
    <xdr:to>
      <xdr:col>50</xdr:col>
      <xdr:colOff>114300</xdr:colOff>
      <xdr:row>60</xdr:row>
      <xdr:rowOff>115150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flipV="1">
          <a:off x="8750300" y="10396335"/>
          <a:ext cx="8890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90639</xdr:rowOff>
    </xdr:from>
    <xdr:to>
      <xdr:col>41</xdr:col>
      <xdr:colOff>101600</xdr:colOff>
      <xdr:row>64</xdr:row>
      <xdr:rowOff>20789</xdr:rowOff>
    </xdr:to>
    <xdr:sp macro="" textlink="">
      <xdr:nvSpPr>
        <xdr:cNvPr id="233" name="楕円 232">
          <a:extLst>
            <a:ext uri="{FF2B5EF4-FFF2-40B4-BE49-F238E27FC236}">
              <a16:creationId xmlns:a16="http://schemas.microsoft.com/office/drawing/2014/main" id="{00000000-0008-0000-0100-0000E9000000}"/>
            </a:ext>
          </a:extLst>
        </xdr:cNvPr>
        <xdr:cNvSpPr/>
      </xdr:nvSpPr>
      <xdr:spPr>
        <a:xfrm>
          <a:off x="7810500" y="108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115150</xdr:rowOff>
    </xdr:from>
    <xdr:to>
      <xdr:col>45</xdr:col>
      <xdr:colOff>177800</xdr:colOff>
      <xdr:row>63</xdr:row>
      <xdr:rowOff>141439</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flipV="1">
          <a:off x="7861300" y="10402150"/>
          <a:ext cx="889000" cy="5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123393</xdr:rowOff>
    </xdr:from>
    <xdr:ext cx="534377" cy="259045"/>
    <xdr:sp macro="" textlink="">
      <xdr:nvSpPr>
        <xdr:cNvPr id="235" name="n_1aveValue【橋りょう・トンネル】&#10;一人当たり有形固定資産（償却資産）額">
          <a:extLst>
            <a:ext uri="{FF2B5EF4-FFF2-40B4-BE49-F238E27FC236}">
              <a16:creationId xmlns:a16="http://schemas.microsoft.com/office/drawing/2014/main" id="{00000000-0008-0000-0100-0000EB000000}"/>
            </a:ext>
          </a:extLst>
        </xdr:cNvPr>
        <xdr:cNvSpPr txBox="1"/>
      </xdr:nvSpPr>
      <xdr:spPr>
        <a:xfrm>
          <a:off x="93594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97130</xdr:rowOff>
    </xdr:from>
    <xdr:ext cx="534377" cy="259045"/>
    <xdr:sp macro="" textlink="">
      <xdr:nvSpPr>
        <xdr:cNvPr id="236" name="n_2aveValue【橋りょう・トンネル】&#10;一人当たり有形固定資産（償却資産）額">
          <a:extLst>
            <a:ext uri="{FF2B5EF4-FFF2-40B4-BE49-F238E27FC236}">
              <a16:creationId xmlns:a16="http://schemas.microsoft.com/office/drawing/2014/main" id="{00000000-0008-0000-0100-0000EC000000}"/>
            </a:ext>
          </a:extLst>
        </xdr:cNvPr>
        <xdr:cNvSpPr txBox="1"/>
      </xdr:nvSpPr>
      <xdr:spPr>
        <a:xfrm>
          <a:off x="8483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43305</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00000000-0008-0000-0100-0000ED000000}"/>
            </a:ext>
          </a:extLst>
        </xdr:cNvPr>
        <xdr:cNvSpPr txBox="1"/>
      </xdr:nvSpPr>
      <xdr:spPr>
        <a:xfrm>
          <a:off x="7561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5212</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00000000-0008-0000-0100-0000EE000000}"/>
            </a:ext>
          </a:extLst>
        </xdr:cNvPr>
        <xdr:cNvSpPr txBox="1"/>
      </xdr:nvSpPr>
      <xdr:spPr>
        <a:xfrm>
          <a:off x="9327095" y="101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11027</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00000000-0008-0000-0100-0000EF000000}"/>
            </a:ext>
          </a:extLst>
        </xdr:cNvPr>
        <xdr:cNvSpPr txBox="1"/>
      </xdr:nvSpPr>
      <xdr:spPr>
        <a:xfrm>
          <a:off x="8450795" y="1012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11916</xdr:rowOff>
    </xdr:from>
    <xdr:ext cx="534377" cy="259045"/>
    <xdr:sp macro="" textlink="">
      <xdr:nvSpPr>
        <xdr:cNvPr id="240" name="n_3mainValue【橋りょう・トンネル】&#10;一人当たり有形固定資産（償却資産）額">
          <a:extLst>
            <a:ext uri="{FF2B5EF4-FFF2-40B4-BE49-F238E27FC236}">
              <a16:creationId xmlns:a16="http://schemas.microsoft.com/office/drawing/2014/main" id="{00000000-0008-0000-0100-0000F0000000}"/>
            </a:ext>
          </a:extLst>
        </xdr:cNvPr>
        <xdr:cNvSpPr txBox="1"/>
      </xdr:nvSpPr>
      <xdr:spPr>
        <a:xfrm>
          <a:off x="7594111" y="109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00000000-0008-0000-0100-000003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00000000-0008-0000-0100-000005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0000000-0008-0000-0100-00000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00000000-0008-0000-0100-00000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00000000-0008-0000-0100-00000A010000}"/>
            </a:ext>
          </a:extLst>
        </xdr:cNvPr>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00000000-0008-0000-0100-00000C010000}"/>
            </a:ext>
          </a:extLst>
        </xdr:cNvPr>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00000000-0008-0000-0100-00000E010000}"/>
            </a:ext>
          </a:extLst>
        </xdr:cNvPr>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73" name="フローチャート: 判断 272">
          <a:extLst>
            <a:ext uri="{FF2B5EF4-FFF2-40B4-BE49-F238E27FC236}">
              <a16:creationId xmlns:a16="http://schemas.microsoft.com/office/drawing/2014/main" id="{00000000-0008-0000-0100-000011010000}"/>
            </a:ext>
          </a:extLst>
        </xdr:cNvPr>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74" name="フローチャート: 判断 273">
          <a:extLst>
            <a:ext uri="{FF2B5EF4-FFF2-40B4-BE49-F238E27FC236}">
              <a16:creationId xmlns:a16="http://schemas.microsoft.com/office/drawing/2014/main" id="{00000000-0008-0000-0100-000012010000}"/>
            </a:ext>
          </a:extLst>
        </xdr:cNvPr>
        <xdr:cNvSpPr/>
      </xdr:nvSpPr>
      <xdr:spPr>
        <a:xfrm>
          <a:off x="1968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82550</xdr:rowOff>
    </xdr:from>
    <xdr:to>
      <xdr:col>24</xdr:col>
      <xdr:colOff>114300</xdr:colOff>
      <xdr:row>81</xdr:row>
      <xdr:rowOff>12700</xdr:rowOff>
    </xdr:to>
    <xdr:sp macro="" textlink="">
      <xdr:nvSpPr>
        <xdr:cNvPr id="280" name="楕円 279">
          <a:extLst>
            <a:ext uri="{FF2B5EF4-FFF2-40B4-BE49-F238E27FC236}">
              <a16:creationId xmlns:a16="http://schemas.microsoft.com/office/drawing/2014/main" id="{00000000-0008-0000-0100-000018010000}"/>
            </a:ext>
          </a:extLst>
        </xdr:cNvPr>
        <xdr:cNvSpPr/>
      </xdr:nvSpPr>
      <xdr:spPr>
        <a:xfrm>
          <a:off x="45847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105427</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00000000-0008-0000-0100-000019010000}"/>
            </a:ext>
          </a:extLst>
        </xdr:cNvPr>
        <xdr:cNvSpPr txBox="1"/>
      </xdr:nvSpPr>
      <xdr:spPr>
        <a:xfrm>
          <a:off x="4673600"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113030</xdr:rowOff>
    </xdr:from>
    <xdr:to>
      <xdr:col>20</xdr:col>
      <xdr:colOff>38100</xdr:colOff>
      <xdr:row>81</xdr:row>
      <xdr:rowOff>43180</xdr:rowOff>
    </xdr:to>
    <xdr:sp macro="" textlink="">
      <xdr:nvSpPr>
        <xdr:cNvPr id="282" name="楕円 281">
          <a:extLst>
            <a:ext uri="{FF2B5EF4-FFF2-40B4-BE49-F238E27FC236}">
              <a16:creationId xmlns:a16="http://schemas.microsoft.com/office/drawing/2014/main" id="{00000000-0008-0000-0100-00001A010000}"/>
            </a:ext>
          </a:extLst>
        </xdr:cNvPr>
        <xdr:cNvSpPr/>
      </xdr:nvSpPr>
      <xdr:spPr>
        <a:xfrm>
          <a:off x="3746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133350</xdr:rowOff>
    </xdr:from>
    <xdr:to>
      <xdr:col>24</xdr:col>
      <xdr:colOff>63500</xdr:colOff>
      <xdr:row>80</xdr:row>
      <xdr:rowOff>163830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flipV="1">
          <a:off x="3797300" y="13849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84" name="楕円 283">
          <a:extLst>
            <a:ext uri="{FF2B5EF4-FFF2-40B4-BE49-F238E27FC236}">
              <a16:creationId xmlns:a16="http://schemas.microsoft.com/office/drawing/2014/main" id="{00000000-0008-0000-0100-00001C010000}"/>
            </a:ext>
          </a:extLst>
        </xdr:cNvPr>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163830</xdr:rowOff>
    </xdr:from>
    <xdr:to>
      <xdr:col>19</xdr:col>
      <xdr:colOff>177800</xdr:colOff>
      <xdr:row>81</xdr:row>
      <xdr:rowOff>26670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flipV="1">
          <a:off x="2908300" y="13879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162561</xdr:rowOff>
    </xdr:from>
    <xdr:to>
      <xdr:col>10</xdr:col>
      <xdr:colOff>165100</xdr:colOff>
      <xdr:row>81</xdr:row>
      <xdr:rowOff>92711</xdr:rowOff>
    </xdr:to>
    <xdr:sp macro="" textlink="">
      <xdr:nvSpPr>
        <xdr:cNvPr id="286" name="楕円 285">
          <a:extLst>
            <a:ext uri="{FF2B5EF4-FFF2-40B4-BE49-F238E27FC236}">
              <a16:creationId xmlns:a16="http://schemas.microsoft.com/office/drawing/2014/main" id="{00000000-0008-0000-0100-00001E010000}"/>
            </a:ext>
          </a:extLst>
        </xdr:cNvPr>
        <xdr:cNvSpPr/>
      </xdr:nvSpPr>
      <xdr:spPr>
        <a:xfrm>
          <a:off x="1968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41911</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2019300" y="13914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288" name="n_1aveValue【公営住宅】&#10;有形固定資産減価償却率">
          <a:extLst>
            <a:ext uri="{FF2B5EF4-FFF2-40B4-BE49-F238E27FC236}">
              <a16:creationId xmlns:a16="http://schemas.microsoft.com/office/drawing/2014/main" id="{00000000-0008-0000-0100-000020010000}"/>
            </a:ext>
          </a:extLst>
        </xdr:cNvPr>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289" name="n_2aveValue【公営住宅】&#10;有形固定資産減価償却率">
          <a:extLst>
            <a:ext uri="{FF2B5EF4-FFF2-40B4-BE49-F238E27FC236}">
              <a16:creationId xmlns:a16="http://schemas.microsoft.com/office/drawing/2014/main" id="{00000000-0008-0000-0100-000021010000}"/>
            </a:ext>
          </a:extLst>
        </xdr:cNvPr>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290" name="n_3aveValue【公営住宅】&#10;有形固定資産減価償却率">
          <a:extLst>
            <a:ext uri="{FF2B5EF4-FFF2-40B4-BE49-F238E27FC236}">
              <a16:creationId xmlns:a16="http://schemas.microsoft.com/office/drawing/2014/main" id="{00000000-0008-0000-0100-000022010000}"/>
            </a:ext>
          </a:extLst>
        </xdr:cNvPr>
        <xdr:cNvSpPr txBox="1"/>
      </xdr:nvSpPr>
      <xdr:spPr>
        <a:xfrm>
          <a:off x="1816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59707</xdr:rowOff>
    </xdr:from>
    <xdr:ext cx="405111" cy="259045"/>
    <xdr:sp macro="" textlink="">
      <xdr:nvSpPr>
        <xdr:cNvPr id="291" name="n_1mainValue【公営住宅】&#10;有形固定資産減価償却率">
          <a:extLst>
            <a:ext uri="{FF2B5EF4-FFF2-40B4-BE49-F238E27FC236}">
              <a16:creationId xmlns:a16="http://schemas.microsoft.com/office/drawing/2014/main" id="{00000000-0008-0000-0100-000023010000}"/>
            </a:ext>
          </a:extLst>
        </xdr:cNvPr>
        <xdr:cNvSpPr txBox="1"/>
      </xdr:nvSpPr>
      <xdr:spPr>
        <a:xfrm>
          <a:off x="3582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92" name="n_2mainValue【公営住宅】&#10;有形固定資産減価償却率">
          <a:extLst>
            <a:ext uri="{FF2B5EF4-FFF2-40B4-BE49-F238E27FC236}">
              <a16:creationId xmlns:a16="http://schemas.microsoft.com/office/drawing/2014/main" id="{00000000-0008-0000-0100-000024010000}"/>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109238</xdr:rowOff>
    </xdr:from>
    <xdr:ext cx="405111" cy="259045"/>
    <xdr:sp macro="" textlink="">
      <xdr:nvSpPr>
        <xdr:cNvPr id="293" name="n_3mainValue【公営住宅】&#10;有形固定資産減価償却率">
          <a:extLst>
            <a:ext uri="{FF2B5EF4-FFF2-40B4-BE49-F238E27FC236}">
              <a16:creationId xmlns:a16="http://schemas.microsoft.com/office/drawing/2014/main" id="{00000000-0008-0000-0100-000025010000}"/>
            </a:ext>
          </a:extLst>
        </xdr:cNvPr>
        <xdr:cNvSpPr txBox="1"/>
      </xdr:nvSpPr>
      <xdr:spPr>
        <a:xfrm>
          <a:off x="1816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00000000-0008-0000-0100-00003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85</xdr:row>
      <xdr:rowOff>89536</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0476865" y="13388339"/>
          <a:ext cx="0" cy="1274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14" name="【公営住宅】&#10;一人当たり面積最小値テキスト">
          <a:extLst>
            <a:ext uri="{FF2B5EF4-FFF2-40B4-BE49-F238E27FC236}">
              <a16:creationId xmlns:a16="http://schemas.microsoft.com/office/drawing/2014/main" id="{00000000-0008-0000-0100-00003A010000}"/>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16" name="【公営住宅】&#10;一人当たり面積最大値テキスト">
          <a:extLst>
            <a:ext uri="{FF2B5EF4-FFF2-40B4-BE49-F238E27FC236}">
              <a16:creationId xmlns:a16="http://schemas.microsoft.com/office/drawing/2014/main" id="{00000000-0008-0000-0100-00003C010000}"/>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318" name="【公営住宅】&#10;一人当たり面積平均値テキスト">
          <a:extLst>
            <a:ext uri="{FF2B5EF4-FFF2-40B4-BE49-F238E27FC236}">
              <a16:creationId xmlns:a16="http://schemas.microsoft.com/office/drawing/2014/main" id="{00000000-0008-0000-0100-00003E010000}"/>
            </a:ext>
          </a:extLst>
        </xdr:cNvPr>
        <xdr:cNvSpPr txBox="1"/>
      </xdr:nvSpPr>
      <xdr:spPr>
        <a:xfrm>
          <a:off x="10515600" y="14354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0426700" y="1437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74168</xdr:rowOff>
    </xdr:from>
    <xdr:to>
      <xdr:col>50</xdr:col>
      <xdr:colOff>165100</xdr:colOff>
      <xdr:row>83</xdr:row>
      <xdr:rowOff>4318</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958850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143890</xdr:rowOff>
    </xdr:from>
    <xdr:to>
      <xdr:col>46</xdr:col>
      <xdr:colOff>38100</xdr:colOff>
      <xdr:row>84</xdr:row>
      <xdr:rowOff>74040</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8699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43307</xdr:rowOff>
    </xdr:from>
    <xdr:to>
      <xdr:col>41</xdr:col>
      <xdr:colOff>101600</xdr:colOff>
      <xdr:row>83</xdr:row>
      <xdr:rowOff>144907</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7810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135889</xdr:rowOff>
    </xdr:from>
    <xdr:to>
      <xdr:col>55</xdr:col>
      <xdr:colOff>50800</xdr:colOff>
      <xdr:row>78</xdr:row>
      <xdr:rowOff>66039</xdr:rowOff>
    </xdr:to>
    <xdr:sp macro="" textlink="">
      <xdr:nvSpPr>
        <xdr:cNvPr id="328" name="楕円 327">
          <a:extLst>
            <a:ext uri="{FF2B5EF4-FFF2-40B4-BE49-F238E27FC236}">
              <a16:creationId xmlns:a16="http://schemas.microsoft.com/office/drawing/2014/main" id="{00000000-0008-0000-0100-000048010000}"/>
            </a:ext>
          </a:extLst>
        </xdr:cNvPr>
        <xdr:cNvSpPr/>
      </xdr:nvSpPr>
      <xdr:spPr>
        <a:xfrm>
          <a:off x="104267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88916</xdr:rowOff>
    </xdr:from>
    <xdr:ext cx="469744" cy="259045"/>
    <xdr:sp macro="" textlink="">
      <xdr:nvSpPr>
        <xdr:cNvPr id="329" name="【公営住宅】&#10;一人当たり面積該当値テキスト">
          <a:extLst>
            <a:ext uri="{FF2B5EF4-FFF2-40B4-BE49-F238E27FC236}">
              <a16:creationId xmlns:a16="http://schemas.microsoft.com/office/drawing/2014/main" id="{00000000-0008-0000-0100-000049010000}"/>
            </a:ext>
          </a:extLst>
        </xdr:cNvPr>
        <xdr:cNvSpPr txBox="1"/>
      </xdr:nvSpPr>
      <xdr:spPr>
        <a:xfrm>
          <a:off x="10515600" y="132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138748</xdr:rowOff>
    </xdr:from>
    <xdr:to>
      <xdr:col>50</xdr:col>
      <xdr:colOff>165100</xdr:colOff>
      <xdr:row>78</xdr:row>
      <xdr:rowOff>68898</xdr:rowOff>
    </xdr:to>
    <xdr:sp macro="" textlink="">
      <xdr:nvSpPr>
        <xdr:cNvPr id="330" name="楕円 329">
          <a:extLst>
            <a:ext uri="{FF2B5EF4-FFF2-40B4-BE49-F238E27FC236}">
              <a16:creationId xmlns:a16="http://schemas.microsoft.com/office/drawing/2014/main" id="{00000000-0008-0000-0100-00004A010000}"/>
            </a:ext>
          </a:extLst>
        </xdr:cNvPr>
        <xdr:cNvSpPr/>
      </xdr:nvSpPr>
      <xdr:spPr>
        <a:xfrm>
          <a:off x="9588500" y="133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15239</xdr:rowOff>
    </xdr:from>
    <xdr:to>
      <xdr:col>55</xdr:col>
      <xdr:colOff>0</xdr:colOff>
      <xdr:row>78</xdr:row>
      <xdr:rowOff>18098</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flipV="1">
          <a:off x="9639300" y="13388339"/>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158178</xdr:rowOff>
    </xdr:from>
    <xdr:to>
      <xdr:col>46</xdr:col>
      <xdr:colOff>38100</xdr:colOff>
      <xdr:row>78</xdr:row>
      <xdr:rowOff>88328</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8699500" y="133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18098</xdr:rowOff>
    </xdr:from>
    <xdr:to>
      <xdr:col>50</xdr:col>
      <xdr:colOff>114300</xdr:colOff>
      <xdr:row>78</xdr:row>
      <xdr:rowOff>37528</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flipV="1">
          <a:off x="8750300" y="13391198"/>
          <a:ext cx="8890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150749</xdr:rowOff>
    </xdr:from>
    <xdr:to>
      <xdr:col>41</xdr:col>
      <xdr:colOff>101600</xdr:colOff>
      <xdr:row>78</xdr:row>
      <xdr:rowOff>80899</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7810500" y="133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30099</xdr:rowOff>
    </xdr:from>
    <xdr:to>
      <xdr:col>45</xdr:col>
      <xdr:colOff>177800</xdr:colOff>
      <xdr:row>78</xdr:row>
      <xdr:rowOff>37528</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7861300" y="1340319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166895</xdr:rowOff>
    </xdr:from>
    <xdr:ext cx="469744" cy="259045"/>
    <xdr:sp macro="" textlink="">
      <xdr:nvSpPr>
        <xdr:cNvPr id="336" name="n_1aveValue【公営住宅】&#10;一人当たり面積">
          <a:extLst>
            <a:ext uri="{FF2B5EF4-FFF2-40B4-BE49-F238E27FC236}">
              <a16:creationId xmlns:a16="http://schemas.microsoft.com/office/drawing/2014/main" id="{00000000-0008-0000-0100-000050010000}"/>
            </a:ext>
          </a:extLst>
        </xdr:cNvPr>
        <xdr:cNvSpPr txBox="1"/>
      </xdr:nvSpPr>
      <xdr:spPr>
        <a:xfrm>
          <a:off x="9391727" y="1422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65167</xdr:rowOff>
    </xdr:from>
    <xdr:ext cx="469744" cy="259045"/>
    <xdr:sp macro="" textlink="">
      <xdr:nvSpPr>
        <xdr:cNvPr id="337" name="n_2aveValue【公営住宅】&#10;一人当たり面積">
          <a:extLst>
            <a:ext uri="{FF2B5EF4-FFF2-40B4-BE49-F238E27FC236}">
              <a16:creationId xmlns:a16="http://schemas.microsoft.com/office/drawing/2014/main" id="{00000000-0008-0000-0100-000051010000}"/>
            </a:ext>
          </a:extLst>
        </xdr:cNvPr>
        <xdr:cNvSpPr txBox="1"/>
      </xdr:nvSpPr>
      <xdr:spPr>
        <a:xfrm>
          <a:off x="85154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136034</xdr:rowOff>
    </xdr:from>
    <xdr:ext cx="469744" cy="259045"/>
    <xdr:sp macro="" textlink="">
      <xdr:nvSpPr>
        <xdr:cNvPr id="338" name="n_3aveValue【公営住宅】&#10;一人当たり面積">
          <a:extLst>
            <a:ext uri="{FF2B5EF4-FFF2-40B4-BE49-F238E27FC236}">
              <a16:creationId xmlns:a16="http://schemas.microsoft.com/office/drawing/2014/main" id="{00000000-0008-0000-0100-000052010000}"/>
            </a:ext>
          </a:extLst>
        </xdr:cNvPr>
        <xdr:cNvSpPr txBox="1"/>
      </xdr:nvSpPr>
      <xdr:spPr>
        <a:xfrm>
          <a:off x="7626427" y="143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85425</xdr:rowOff>
    </xdr:from>
    <xdr:ext cx="469744" cy="259045"/>
    <xdr:sp macro="" textlink="">
      <xdr:nvSpPr>
        <xdr:cNvPr id="339" name="n_1mainValue【公営住宅】&#10;一人当たり面積">
          <a:extLst>
            <a:ext uri="{FF2B5EF4-FFF2-40B4-BE49-F238E27FC236}">
              <a16:creationId xmlns:a16="http://schemas.microsoft.com/office/drawing/2014/main" id="{00000000-0008-0000-0100-000053010000}"/>
            </a:ext>
          </a:extLst>
        </xdr:cNvPr>
        <xdr:cNvSpPr txBox="1"/>
      </xdr:nvSpPr>
      <xdr:spPr>
        <a:xfrm>
          <a:off x="9391727" y="1311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104855</xdr:rowOff>
    </xdr:from>
    <xdr:ext cx="469744" cy="259045"/>
    <xdr:sp macro="" textlink="">
      <xdr:nvSpPr>
        <xdr:cNvPr id="340" name="n_2mainValue【公営住宅】&#10;一人当たり面積">
          <a:extLst>
            <a:ext uri="{FF2B5EF4-FFF2-40B4-BE49-F238E27FC236}">
              <a16:creationId xmlns:a16="http://schemas.microsoft.com/office/drawing/2014/main" id="{00000000-0008-0000-0100-000054010000}"/>
            </a:ext>
          </a:extLst>
        </xdr:cNvPr>
        <xdr:cNvSpPr txBox="1"/>
      </xdr:nvSpPr>
      <xdr:spPr>
        <a:xfrm>
          <a:off x="8515427" y="131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97426</xdr:rowOff>
    </xdr:from>
    <xdr:ext cx="469744" cy="259045"/>
    <xdr:sp macro="" textlink="">
      <xdr:nvSpPr>
        <xdr:cNvPr id="341" name="n_3mainValue【公営住宅】&#10;一人当たり面積">
          <a:extLst>
            <a:ext uri="{FF2B5EF4-FFF2-40B4-BE49-F238E27FC236}">
              <a16:creationId xmlns:a16="http://schemas.microsoft.com/office/drawing/2014/main" id="{00000000-0008-0000-0100-000055010000}"/>
            </a:ext>
          </a:extLst>
        </xdr:cNvPr>
        <xdr:cNvSpPr txBox="1"/>
      </xdr:nvSpPr>
      <xdr:spPr>
        <a:xfrm>
          <a:off x="7626427" y="131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a:extLst>
            <a:ext uri="{FF2B5EF4-FFF2-40B4-BE49-F238E27FC236}">
              <a16:creationId xmlns:a16="http://schemas.microsoft.com/office/drawing/2014/main" id="{00000000-0008-0000-0100-00005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港湾・漁港】&#10;有形固定資産減価償却率グラフ枠">
          <a:extLst>
            <a:ext uri="{FF2B5EF4-FFF2-40B4-BE49-F238E27FC236}">
              <a16:creationId xmlns:a16="http://schemas.microsoft.com/office/drawing/2014/main" id="{00000000-0008-0000-0100-00006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64770</xdr:rowOff>
    </xdr:from>
    <xdr:to>
      <xdr:col>24</xdr:col>
      <xdr:colOff>62865</xdr:colOff>
      <xdr:row>108</xdr:row>
      <xdr:rowOff>128778</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4634865" y="17209770"/>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132605</xdr:rowOff>
    </xdr:from>
    <xdr:ext cx="405111" cy="259045"/>
    <xdr:sp macro="" textlink="">
      <xdr:nvSpPr>
        <xdr:cNvPr id="365" name="【港湾・漁港】&#10;有形固定資産減価償却率最小値テキスト">
          <a:extLst>
            <a:ext uri="{FF2B5EF4-FFF2-40B4-BE49-F238E27FC236}">
              <a16:creationId xmlns:a16="http://schemas.microsoft.com/office/drawing/2014/main" id="{00000000-0008-0000-0100-00006D010000}"/>
            </a:ext>
          </a:extLst>
        </xdr:cNvPr>
        <xdr:cNvSpPr txBox="1"/>
      </xdr:nvSpPr>
      <xdr:spPr>
        <a:xfrm>
          <a:off x="4673600" y="186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128778</xdr:rowOff>
    </xdr:from>
    <xdr:to>
      <xdr:col>24</xdr:col>
      <xdr:colOff>152400</xdr:colOff>
      <xdr:row>108</xdr:row>
      <xdr:rowOff>128778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4546600" y="1864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11447</xdr:rowOff>
    </xdr:from>
    <xdr:ext cx="405111" cy="259045"/>
    <xdr:sp macro="" textlink="">
      <xdr:nvSpPr>
        <xdr:cNvPr id="367" name="【港湾・漁港】&#10;有形固定資産減価償却率最大値テキスト">
          <a:extLst>
            <a:ext uri="{FF2B5EF4-FFF2-40B4-BE49-F238E27FC236}">
              <a16:creationId xmlns:a16="http://schemas.microsoft.com/office/drawing/2014/main" id="{00000000-0008-0000-0100-00006F010000}"/>
            </a:ext>
          </a:extLst>
        </xdr:cNvPr>
        <xdr:cNvSpPr txBox="1"/>
      </xdr:nvSpPr>
      <xdr:spPr>
        <a:xfrm>
          <a:off x="4673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64770</xdr:rowOff>
    </xdr:from>
    <xdr:to>
      <xdr:col>24</xdr:col>
      <xdr:colOff>152400</xdr:colOff>
      <xdr:row>100</xdr:row>
      <xdr:rowOff>64770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4546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48277</xdr:rowOff>
    </xdr:from>
    <xdr:ext cx="405111" cy="259045"/>
    <xdr:sp macro="" textlink="">
      <xdr:nvSpPr>
        <xdr:cNvPr id="369" name="【港湾・漁港】&#10;有形固定資産減価償却率平均値テキスト">
          <a:extLst>
            <a:ext uri="{FF2B5EF4-FFF2-40B4-BE49-F238E27FC236}">
              <a16:creationId xmlns:a16="http://schemas.microsoft.com/office/drawing/2014/main" id="{00000000-0008-0000-0100-000071010000}"/>
            </a:ext>
          </a:extLst>
        </xdr:cNvPr>
        <xdr:cNvSpPr txBox="1"/>
      </xdr:nvSpPr>
      <xdr:spPr>
        <a:xfrm>
          <a:off x="4673600" y="1736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25400</xdr:rowOff>
    </xdr:from>
    <xdr:to>
      <xdr:col>24</xdr:col>
      <xdr:colOff>114300</xdr:colOff>
      <xdr:row>102</xdr:row>
      <xdr:rowOff>127000</xdr:rowOff>
    </xdr:to>
    <xdr:sp macro="" textlink="">
      <xdr:nvSpPr>
        <xdr:cNvPr id="370" name="フローチャート: 判断 369">
          <a:extLst>
            <a:ext uri="{FF2B5EF4-FFF2-40B4-BE49-F238E27FC236}">
              <a16:creationId xmlns:a16="http://schemas.microsoft.com/office/drawing/2014/main" id="{00000000-0008-0000-0100-000072010000}"/>
            </a:ext>
          </a:extLst>
        </xdr:cNvPr>
        <xdr:cNvSpPr/>
      </xdr:nvSpPr>
      <xdr:spPr>
        <a:xfrm>
          <a:off x="4584700" y="1751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93980</xdr:rowOff>
    </xdr:from>
    <xdr:to>
      <xdr:col>20</xdr:col>
      <xdr:colOff>38100</xdr:colOff>
      <xdr:row>103</xdr:row>
      <xdr:rowOff>24130</xdr:rowOff>
    </xdr:to>
    <xdr:sp macro="" textlink="">
      <xdr:nvSpPr>
        <xdr:cNvPr id="371" name="フローチャート: 判断 370">
          <a:extLst>
            <a:ext uri="{FF2B5EF4-FFF2-40B4-BE49-F238E27FC236}">
              <a16:creationId xmlns:a16="http://schemas.microsoft.com/office/drawing/2014/main" id="{00000000-0008-0000-0100-000073010000}"/>
            </a:ext>
          </a:extLst>
        </xdr:cNvPr>
        <xdr:cNvSpPr/>
      </xdr:nvSpPr>
      <xdr:spPr>
        <a:xfrm>
          <a:off x="3746500" y="1758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151130</xdr:rowOff>
    </xdr:from>
    <xdr:to>
      <xdr:col>15</xdr:col>
      <xdr:colOff>101600</xdr:colOff>
      <xdr:row>103</xdr:row>
      <xdr:rowOff>81280</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2857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55118</xdr:rowOff>
    </xdr:from>
    <xdr:to>
      <xdr:col>10</xdr:col>
      <xdr:colOff>165100</xdr:colOff>
      <xdr:row>105</xdr:row>
      <xdr:rowOff>156718</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196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68835</xdr:rowOff>
    </xdr:from>
    <xdr:to>
      <xdr:col>24</xdr:col>
      <xdr:colOff>114300</xdr:colOff>
      <xdr:row>103</xdr:row>
      <xdr:rowOff>170435</xdr:rowOff>
    </xdr:to>
    <xdr:sp macro="" textlink="">
      <xdr:nvSpPr>
        <xdr:cNvPr id="379" name="楕円 378">
          <a:extLst>
            <a:ext uri="{FF2B5EF4-FFF2-40B4-BE49-F238E27FC236}">
              <a16:creationId xmlns:a16="http://schemas.microsoft.com/office/drawing/2014/main" id="{00000000-0008-0000-0100-00007B010000}"/>
            </a:ext>
          </a:extLst>
        </xdr:cNvPr>
        <xdr:cNvSpPr/>
      </xdr:nvSpPr>
      <xdr:spPr>
        <a:xfrm>
          <a:off x="45847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47262</xdr:rowOff>
    </xdr:from>
    <xdr:ext cx="405111" cy="259045"/>
    <xdr:sp macro="" textlink="">
      <xdr:nvSpPr>
        <xdr:cNvPr id="380" name="【港湾・漁港】&#10;有形固定資産減価償却率該当値テキスト">
          <a:extLst>
            <a:ext uri="{FF2B5EF4-FFF2-40B4-BE49-F238E27FC236}">
              <a16:creationId xmlns:a16="http://schemas.microsoft.com/office/drawing/2014/main" id="{00000000-0008-0000-0100-00007C010000}"/>
            </a:ext>
          </a:extLst>
        </xdr:cNvPr>
        <xdr:cNvSpPr txBox="1"/>
      </xdr:nvSpPr>
      <xdr:spPr>
        <a:xfrm>
          <a:off x="4673600" y="1770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116839</xdr:rowOff>
    </xdr:from>
    <xdr:to>
      <xdr:col>20</xdr:col>
      <xdr:colOff>38100</xdr:colOff>
      <xdr:row>104</xdr:row>
      <xdr:rowOff>46989</xdr:rowOff>
    </xdr:to>
    <xdr:sp macro="" textlink="">
      <xdr:nvSpPr>
        <xdr:cNvPr id="381" name="楕円 380">
          <a:extLst>
            <a:ext uri="{FF2B5EF4-FFF2-40B4-BE49-F238E27FC236}">
              <a16:creationId xmlns:a16="http://schemas.microsoft.com/office/drawing/2014/main" id="{00000000-0008-0000-0100-00007D010000}"/>
            </a:ext>
          </a:extLst>
        </xdr:cNvPr>
        <xdr:cNvSpPr/>
      </xdr:nvSpPr>
      <xdr:spPr>
        <a:xfrm>
          <a:off x="37465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119635</xdr:rowOff>
    </xdr:from>
    <xdr:to>
      <xdr:col>24</xdr:col>
      <xdr:colOff>63500</xdr:colOff>
      <xdr:row>103</xdr:row>
      <xdr:rowOff>167639</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flipV="1">
          <a:off x="3797300" y="17778985"/>
          <a:ext cx="8382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162561</xdr:rowOff>
    </xdr:from>
    <xdr:to>
      <xdr:col>15</xdr:col>
      <xdr:colOff>101600</xdr:colOff>
      <xdr:row>104</xdr:row>
      <xdr:rowOff>92711</xdr:rowOff>
    </xdr:to>
    <xdr:sp macro="" textlink="">
      <xdr:nvSpPr>
        <xdr:cNvPr id="383" name="楕円 382">
          <a:extLst>
            <a:ext uri="{FF2B5EF4-FFF2-40B4-BE49-F238E27FC236}">
              <a16:creationId xmlns:a16="http://schemas.microsoft.com/office/drawing/2014/main" id="{00000000-0008-0000-0100-00007F010000}"/>
            </a:ext>
          </a:extLst>
        </xdr:cNvPr>
        <xdr:cNvSpPr/>
      </xdr:nvSpPr>
      <xdr:spPr>
        <a:xfrm>
          <a:off x="2857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167639</xdr:rowOff>
    </xdr:from>
    <xdr:to>
      <xdr:col>19</xdr:col>
      <xdr:colOff>177800</xdr:colOff>
      <xdr:row>104</xdr:row>
      <xdr:rowOff>41911</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flipV="1">
          <a:off x="2908300" y="178269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16256</xdr:rowOff>
    </xdr:from>
    <xdr:to>
      <xdr:col>10</xdr:col>
      <xdr:colOff>165100</xdr:colOff>
      <xdr:row>104</xdr:row>
      <xdr:rowOff>117856</xdr:rowOff>
    </xdr:to>
    <xdr:sp macro="" textlink="">
      <xdr:nvSpPr>
        <xdr:cNvPr id="385" name="楕円 384">
          <a:extLst>
            <a:ext uri="{FF2B5EF4-FFF2-40B4-BE49-F238E27FC236}">
              <a16:creationId xmlns:a16="http://schemas.microsoft.com/office/drawing/2014/main" id="{00000000-0008-0000-0100-000081010000}"/>
            </a:ext>
          </a:extLst>
        </xdr:cNvPr>
        <xdr:cNvSpPr/>
      </xdr:nvSpPr>
      <xdr:spPr>
        <a:xfrm>
          <a:off x="1968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41911</xdr:rowOff>
    </xdr:from>
    <xdr:to>
      <xdr:col>15</xdr:col>
      <xdr:colOff>50800</xdr:colOff>
      <xdr:row>104</xdr:row>
      <xdr:rowOff>67056</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flipV="1">
          <a:off x="2019300" y="1787271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40657</xdr:rowOff>
    </xdr:from>
    <xdr:ext cx="405111" cy="259045"/>
    <xdr:sp macro="" textlink="">
      <xdr:nvSpPr>
        <xdr:cNvPr id="387" name="n_1aveValue【港湾・漁港】&#10;有形固定資産減価償却率">
          <a:extLst>
            <a:ext uri="{FF2B5EF4-FFF2-40B4-BE49-F238E27FC236}">
              <a16:creationId xmlns:a16="http://schemas.microsoft.com/office/drawing/2014/main" id="{00000000-0008-0000-0100-000083010000}"/>
            </a:ext>
          </a:extLst>
        </xdr:cNvPr>
        <xdr:cNvSpPr txBox="1"/>
      </xdr:nvSpPr>
      <xdr:spPr>
        <a:xfrm>
          <a:off x="3582044" y="1735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97807</xdr:rowOff>
    </xdr:from>
    <xdr:ext cx="405111" cy="259045"/>
    <xdr:sp macro="" textlink="">
      <xdr:nvSpPr>
        <xdr:cNvPr id="388" name="n_2aveValue【港湾・漁港】&#10;有形固定資産減価償却率">
          <a:extLst>
            <a:ext uri="{FF2B5EF4-FFF2-40B4-BE49-F238E27FC236}">
              <a16:creationId xmlns:a16="http://schemas.microsoft.com/office/drawing/2014/main" id="{00000000-0008-0000-0100-000084010000}"/>
            </a:ext>
          </a:extLst>
        </xdr:cNvPr>
        <xdr:cNvSpPr txBox="1"/>
      </xdr:nvSpPr>
      <xdr:spPr>
        <a:xfrm>
          <a:off x="27057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147845</xdr:rowOff>
    </xdr:from>
    <xdr:ext cx="405111" cy="259045"/>
    <xdr:sp macro="" textlink="">
      <xdr:nvSpPr>
        <xdr:cNvPr id="389" name="n_3aveValue【港湾・漁港】&#10;有形固定資産減価償却率">
          <a:extLst>
            <a:ext uri="{FF2B5EF4-FFF2-40B4-BE49-F238E27FC236}">
              <a16:creationId xmlns:a16="http://schemas.microsoft.com/office/drawing/2014/main" id="{00000000-0008-0000-0100-000085010000}"/>
            </a:ext>
          </a:extLst>
        </xdr:cNvPr>
        <xdr:cNvSpPr txBox="1"/>
      </xdr:nvSpPr>
      <xdr:spPr>
        <a:xfrm>
          <a:off x="1816744" y="1815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38116</xdr:rowOff>
    </xdr:from>
    <xdr:ext cx="405111" cy="259045"/>
    <xdr:sp macro="" textlink="">
      <xdr:nvSpPr>
        <xdr:cNvPr id="390" name="n_1mainValue【港湾・漁港】&#10;有形固定資産減価償却率">
          <a:extLst>
            <a:ext uri="{FF2B5EF4-FFF2-40B4-BE49-F238E27FC236}">
              <a16:creationId xmlns:a16="http://schemas.microsoft.com/office/drawing/2014/main" id="{00000000-0008-0000-0100-000086010000}"/>
            </a:ext>
          </a:extLst>
        </xdr:cNvPr>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83838</xdr:rowOff>
    </xdr:from>
    <xdr:ext cx="405111" cy="259045"/>
    <xdr:sp macro="" textlink="">
      <xdr:nvSpPr>
        <xdr:cNvPr id="391" name="n_2mainValue【港湾・漁港】&#10;有形固定資産減価償却率">
          <a:extLst>
            <a:ext uri="{FF2B5EF4-FFF2-40B4-BE49-F238E27FC236}">
              <a16:creationId xmlns:a16="http://schemas.microsoft.com/office/drawing/2014/main" id="{00000000-0008-0000-0100-000087010000}"/>
            </a:ext>
          </a:extLst>
        </xdr:cNvPr>
        <xdr:cNvSpPr txBox="1"/>
      </xdr:nvSpPr>
      <xdr:spPr>
        <a:xfrm>
          <a:off x="2705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134383</xdr:rowOff>
    </xdr:from>
    <xdr:ext cx="405111" cy="259045"/>
    <xdr:sp macro="" textlink="">
      <xdr:nvSpPr>
        <xdr:cNvPr id="392" name="n_3mainValue【港湾・漁港】&#10;有形固定資産減価償却率">
          <a:extLst>
            <a:ext uri="{FF2B5EF4-FFF2-40B4-BE49-F238E27FC236}">
              <a16:creationId xmlns:a16="http://schemas.microsoft.com/office/drawing/2014/main" id="{00000000-0008-0000-0100-000088010000}"/>
            </a:ext>
          </a:extLst>
        </xdr:cNvPr>
        <xdr:cNvSpPr txBox="1"/>
      </xdr:nvSpPr>
      <xdr:spPr>
        <a:xfrm>
          <a:off x="1816744" y="1762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港湾・漁港】&#10;一人当たり有形固定資産（償却資産）額グラフ枠">
          <a:extLst>
            <a:ext uri="{FF2B5EF4-FFF2-40B4-BE49-F238E27FC236}">
              <a16:creationId xmlns:a16="http://schemas.microsoft.com/office/drawing/2014/main" id="{00000000-0008-0000-0100-00009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160877</xdr:rowOff>
    </xdr:from>
    <xdr:to>
      <xdr:col>54</xdr:col>
      <xdr:colOff>189865</xdr:colOff>
      <xdr:row>108</xdr:row>
      <xdr:rowOff>96831</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flipV="1">
          <a:off x="10476865" y="17134427"/>
          <a:ext cx="0" cy="1479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100658</xdr:rowOff>
    </xdr:from>
    <xdr:ext cx="469744" cy="259045"/>
    <xdr:sp macro="" textlink="">
      <xdr:nvSpPr>
        <xdr:cNvPr id="417" name="【港湾・漁港】&#10;一人当たり有形固定資産（償却資産）額最小値テキスト">
          <a:extLst>
            <a:ext uri="{FF2B5EF4-FFF2-40B4-BE49-F238E27FC236}">
              <a16:creationId xmlns:a16="http://schemas.microsoft.com/office/drawing/2014/main" id="{00000000-0008-0000-0100-0000A1010000}"/>
            </a:ext>
          </a:extLst>
        </xdr:cNvPr>
        <xdr:cNvSpPr txBox="1"/>
      </xdr:nvSpPr>
      <xdr:spPr>
        <a:xfrm>
          <a:off x="10515600" y="1861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96831</xdr:rowOff>
    </xdr:from>
    <xdr:to>
      <xdr:col>55</xdr:col>
      <xdr:colOff>88900</xdr:colOff>
      <xdr:row>108</xdr:row>
      <xdr:rowOff>96831</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0388600" y="186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107554</xdr:rowOff>
    </xdr:from>
    <xdr:ext cx="534377" cy="259045"/>
    <xdr:sp macro="" textlink="">
      <xdr:nvSpPr>
        <xdr:cNvPr id="419" name="【港湾・漁港】&#10;一人当たり有形固定資産（償却資産）額最大値テキスト">
          <a:extLst>
            <a:ext uri="{FF2B5EF4-FFF2-40B4-BE49-F238E27FC236}">
              <a16:creationId xmlns:a16="http://schemas.microsoft.com/office/drawing/2014/main" id="{00000000-0008-0000-0100-0000A3010000}"/>
            </a:ext>
          </a:extLst>
        </xdr:cNvPr>
        <xdr:cNvSpPr txBox="1"/>
      </xdr:nvSpPr>
      <xdr:spPr>
        <a:xfrm>
          <a:off x="10515600" y="1690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160877</xdr:rowOff>
    </xdr:from>
    <xdr:to>
      <xdr:col>55</xdr:col>
      <xdr:colOff>88900</xdr:colOff>
      <xdr:row>99</xdr:row>
      <xdr:rowOff>160877</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0388600" y="1713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102</xdr:row>
      <xdr:rowOff>63079</xdr:rowOff>
    </xdr:from>
    <xdr:ext cx="534377" cy="259045"/>
    <xdr:sp macro="" textlink="">
      <xdr:nvSpPr>
        <xdr:cNvPr id="421" name="【港湾・漁港】&#10;一人当たり有形固定資産（償却資産）額平均値テキスト">
          <a:extLst>
            <a:ext uri="{FF2B5EF4-FFF2-40B4-BE49-F238E27FC236}">
              <a16:creationId xmlns:a16="http://schemas.microsoft.com/office/drawing/2014/main" id="{00000000-0008-0000-0100-0000A5010000}"/>
            </a:ext>
          </a:extLst>
        </xdr:cNvPr>
        <xdr:cNvSpPr txBox="1"/>
      </xdr:nvSpPr>
      <xdr:spPr>
        <a:xfrm>
          <a:off x="10515600" y="17550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40202</xdr:rowOff>
    </xdr:from>
    <xdr:to>
      <xdr:col>55</xdr:col>
      <xdr:colOff>50800</xdr:colOff>
      <xdr:row>103</xdr:row>
      <xdr:rowOff>141802</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0426700" y="1769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103</xdr:row>
      <xdr:rowOff>148520</xdr:rowOff>
    </xdr:from>
    <xdr:to>
      <xdr:col>50</xdr:col>
      <xdr:colOff>165100</xdr:colOff>
      <xdr:row>104</xdr:row>
      <xdr:rowOff>78670</xdr:rowOff>
    </xdr:to>
    <xdr:sp macro="" textlink="">
      <xdr:nvSpPr>
        <xdr:cNvPr id="423" name="フローチャート: 判断 422">
          <a:extLst>
            <a:ext uri="{FF2B5EF4-FFF2-40B4-BE49-F238E27FC236}">
              <a16:creationId xmlns:a16="http://schemas.microsoft.com/office/drawing/2014/main" id="{00000000-0008-0000-0100-0000A7010000}"/>
            </a:ext>
          </a:extLst>
        </xdr:cNvPr>
        <xdr:cNvSpPr/>
      </xdr:nvSpPr>
      <xdr:spPr>
        <a:xfrm>
          <a:off x="9588500" y="1780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149320</xdr:rowOff>
    </xdr:from>
    <xdr:to>
      <xdr:col>46</xdr:col>
      <xdr:colOff>38100</xdr:colOff>
      <xdr:row>103</xdr:row>
      <xdr:rowOff>79470</xdr:rowOff>
    </xdr:to>
    <xdr:sp macro="" textlink="">
      <xdr:nvSpPr>
        <xdr:cNvPr id="424" name="フローチャート: 判断 423">
          <a:extLst>
            <a:ext uri="{FF2B5EF4-FFF2-40B4-BE49-F238E27FC236}">
              <a16:creationId xmlns:a16="http://schemas.microsoft.com/office/drawing/2014/main" id="{00000000-0008-0000-0100-0000A8010000}"/>
            </a:ext>
          </a:extLst>
        </xdr:cNvPr>
        <xdr:cNvSpPr/>
      </xdr:nvSpPr>
      <xdr:spPr>
        <a:xfrm>
          <a:off x="8699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50888</xdr:rowOff>
    </xdr:from>
    <xdr:to>
      <xdr:col>41</xdr:col>
      <xdr:colOff>101600</xdr:colOff>
      <xdr:row>106</xdr:row>
      <xdr:rowOff>152488</xdr:rowOff>
    </xdr:to>
    <xdr:sp macro="" textlink="">
      <xdr:nvSpPr>
        <xdr:cNvPr id="425" name="フローチャート: 判断 424">
          <a:extLst>
            <a:ext uri="{FF2B5EF4-FFF2-40B4-BE49-F238E27FC236}">
              <a16:creationId xmlns:a16="http://schemas.microsoft.com/office/drawing/2014/main" id="{00000000-0008-0000-0100-0000A9010000}"/>
            </a:ext>
          </a:extLst>
        </xdr:cNvPr>
        <xdr:cNvSpPr/>
      </xdr:nvSpPr>
      <xdr:spPr>
        <a:xfrm>
          <a:off x="7810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110362</xdr:rowOff>
    </xdr:from>
    <xdr:to>
      <xdr:col>55</xdr:col>
      <xdr:colOff>50800</xdr:colOff>
      <xdr:row>108</xdr:row>
      <xdr:rowOff>40512</xdr:rowOff>
    </xdr:to>
    <xdr:sp macro="" textlink="">
      <xdr:nvSpPr>
        <xdr:cNvPr id="431" name="楕円 430">
          <a:extLst>
            <a:ext uri="{FF2B5EF4-FFF2-40B4-BE49-F238E27FC236}">
              <a16:creationId xmlns:a16="http://schemas.microsoft.com/office/drawing/2014/main" id="{00000000-0008-0000-0100-0000AF010000}"/>
            </a:ext>
          </a:extLst>
        </xdr:cNvPr>
        <xdr:cNvSpPr/>
      </xdr:nvSpPr>
      <xdr:spPr>
        <a:xfrm>
          <a:off x="10426700" y="1845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25289</xdr:rowOff>
    </xdr:from>
    <xdr:ext cx="469744" cy="259045"/>
    <xdr:sp macro="" textlink="">
      <xdr:nvSpPr>
        <xdr:cNvPr id="432" name="【港湾・漁港】&#10;一人当たり有形固定資産（償却資産）額該当値テキスト">
          <a:extLst>
            <a:ext uri="{FF2B5EF4-FFF2-40B4-BE49-F238E27FC236}">
              <a16:creationId xmlns:a16="http://schemas.microsoft.com/office/drawing/2014/main" id="{00000000-0008-0000-0100-0000B0010000}"/>
            </a:ext>
          </a:extLst>
        </xdr:cNvPr>
        <xdr:cNvSpPr txBox="1"/>
      </xdr:nvSpPr>
      <xdr:spPr>
        <a:xfrm>
          <a:off x="10515600" y="183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111125</xdr:rowOff>
    </xdr:from>
    <xdr:to>
      <xdr:col>50</xdr:col>
      <xdr:colOff>165100</xdr:colOff>
      <xdr:row>108</xdr:row>
      <xdr:rowOff>41275</xdr:rowOff>
    </xdr:to>
    <xdr:sp macro="" textlink="">
      <xdr:nvSpPr>
        <xdr:cNvPr id="433" name="楕円 432">
          <a:extLst>
            <a:ext uri="{FF2B5EF4-FFF2-40B4-BE49-F238E27FC236}">
              <a16:creationId xmlns:a16="http://schemas.microsoft.com/office/drawing/2014/main" id="{00000000-0008-0000-0100-0000B1010000}"/>
            </a:ext>
          </a:extLst>
        </xdr:cNvPr>
        <xdr:cNvSpPr/>
      </xdr:nvSpPr>
      <xdr:spPr>
        <a:xfrm>
          <a:off x="9588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161162</xdr:rowOff>
    </xdr:from>
    <xdr:to>
      <xdr:col>55</xdr:col>
      <xdr:colOff>0</xdr:colOff>
      <xdr:row>107</xdr:row>
      <xdr:rowOff>161925</xdr:rowOff>
    </xdr:to>
    <xdr:cxnSp macro="">
      <xdr:nvCxnSpPr>
        <xdr:cNvPr id="434" name="直線コネクタ 433">
          <a:extLst>
            <a:ext uri="{FF2B5EF4-FFF2-40B4-BE49-F238E27FC236}">
              <a16:creationId xmlns:a16="http://schemas.microsoft.com/office/drawing/2014/main" id="{00000000-0008-0000-0100-0000B2010000}"/>
            </a:ext>
          </a:extLst>
        </xdr:cNvPr>
        <xdr:cNvCxnSpPr/>
      </xdr:nvCxnSpPr>
      <xdr:spPr>
        <a:xfrm flipV="1">
          <a:off x="9639300" y="1850631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111449</xdr:rowOff>
    </xdr:from>
    <xdr:to>
      <xdr:col>46</xdr:col>
      <xdr:colOff>38100</xdr:colOff>
      <xdr:row>108</xdr:row>
      <xdr:rowOff>41599</xdr:rowOff>
    </xdr:to>
    <xdr:sp macro="" textlink="">
      <xdr:nvSpPr>
        <xdr:cNvPr id="435" name="楕円 434">
          <a:extLst>
            <a:ext uri="{FF2B5EF4-FFF2-40B4-BE49-F238E27FC236}">
              <a16:creationId xmlns:a16="http://schemas.microsoft.com/office/drawing/2014/main" id="{00000000-0008-0000-0100-0000B3010000}"/>
            </a:ext>
          </a:extLst>
        </xdr:cNvPr>
        <xdr:cNvSpPr/>
      </xdr:nvSpPr>
      <xdr:spPr>
        <a:xfrm>
          <a:off x="8699500" y="184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161925</xdr:rowOff>
    </xdr:from>
    <xdr:to>
      <xdr:col>50</xdr:col>
      <xdr:colOff>114300</xdr:colOff>
      <xdr:row>107</xdr:row>
      <xdr:rowOff>162249</xdr:rowOff>
    </xdr:to>
    <xdr:cxnSp macro="">
      <xdr:nvCxnSpPr>
        <xdr:cNvPr id="436" name="直線コネクタ 435">
          <a:extLst>
            <a:ext uri="{FF2B5EF4-FFF2-40B4-BE49-F238E27FC236}">
              <a16:creationId xmlns:a16="http://schemas.microsoft.com/office/drawing/2014/main" id="{00000000-0008-0000-0100-0000B4010000}"/>
            </a:ext>
          </a:extLst>
        </xdr:cNvPr>
        <xdr:cNvCxnSpPr/>
      </xdr:nvCxnSpPr>
      <xdr:spPr>
        <a:xfrm flipV="1">
          <a:off x="8750300" y="1850707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114725</xdr:rowOff>
    </xdr:from>
    <xdr:to>
      <xdr:col>41</xdr:col>
      <xdr:colOff>101600</xdr:colOff>
      <xdr:row>108</xdr:row>
      <xdr:rowOff>44875</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7810500" y="184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162249</xdr:rowOff>
    </xdr:from>
    <xdr:to>
      <xdr:col>45</xdr:col>
      <xdr:colOff>177800</xdr:colOff>
      <xdr:row>107</xdr:row>
      <xdr:rowOff>165525</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7861300" y="1850739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102</xdr:row>
      <xdr:rowOff>95197</xdr:rowOff>
    </xdr:from>
    <xdr:ext cx="534377" cy="259045"/>
    <xdr:sp macro="" textlink="">
      <xdr:nvSpPr>
        <xdr:cNvPr id="439" name="n_1aveValue【港湾・漁港】&#10;一人当たり有形固定資産（償却資産）額">
          <a:extLst>
            <a:ext uri="{FF2B5EF4-FFF2-40B4-BE49-F238E27FC236}">
              <a16:creationId xmlns:a16="http://schemas.microsoft.com/office/drawing/2014/main" id="{00000000-0008-0000-0100-0000B7010000}"/>
            </a:ext>
          </a:extLst>
        </xdr:cNvPr>
        <xdr:cNvSpPr txBox="1"/>
      </xdr:nvSpPr>
      <xdr:spPr>
        <a:xfrm>
          <a:off x="9359411" y="1758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95997</xdr:rowOff>
    </xdr:from>
    <xdr:ext cx="534377" cy="259045"/>
    <xdr:sp macro="" textlink="">
      <xdr:nvSpPr>
        <xdr:cNvPr id="440" name="n_2aveValue【港湾・漁港】&#10;一人当たり有形固定資産（償却資産）額">
          <a:extLst>
            <a:ext uri="{FF2B5EF4-FFF2-40B4-BE49-F238E27FC236}">
              <a16:creationId xmlns:a16="http://schemas.microsoft.com/office/drawing/2014/main" id="{00000000-0008-0000-0100-0000B8010000}"/>
            </a:ext>
          </a:extLst>
        </xdr:cNvPr>
        <xdr:cNvSpPr txBox="1"/>
      </xdr:nvSpPr>
      <xdr:spPr>
        <a:xfrm>
          <a:off x="8483111" y="174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104</xdr:row>
      <xdr:rowOff>169015</xdr:rowOff>
    </xdr:from>
    <xdr:ext cx="534377" cy="259045"/>
    <xdr:sp macro="" textlink="">
      <xdr:nvSpPr>
        <xdr:cNvPr id="441" name="n_3aveValue【港湾・漁港】&#10;一人当たり有形固定資産（償却資産）額">
          <a:extLst>
            <a:ext uri="{FF2B5EF4-FFF2-40B4-BE49-F238E27FC236}">
              <a16:creationId xmlns:a16="http://schemas.microsoft.com/office/drawing/2014/main" id="{00000000-0008-0000-0100-0000B9010000}"/>
            </a:ext>
          </a:extLst>
        </xdr:cNvPr>
        <xdr:cNvSpPr txBox="1"/>
      </xdr:nvSpPr>
      <xdr:spPr>
        <a:xfrm>
          <a:off x="7594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32402</xdr:rowOff>
    </xdr:from>
    <xdr:ext cx="469744" cy="259045"/>
    <xdr:sp macro="" textlink="">
      <xdr:nvSpPr>
        <xdr:cNvPr id="442" name="n_1mainValue【港湾・漁港】&#10;一人当たり有形固定資産（償却資産）額">
          <a:extLst>
            <a:ext uri="{FF2B5EF4-FFF2-40B4-BE49-F238E27FC236}">
              <a16:creationId xmlns:a16="http://schemas.microsoft.com/office/drawing/2014/main" id="{00000000-0008-0000-0100-0000BA010000}"/>
            </a:ext>
          </a:extLst>
        </xdr:cNvPr>
        <xdr:cNvSpPr txBox="1"/>
      </xdr:nvSpPr>
      <xdr:spPr>
        <a:xfrm>
          <a:off x="9391728"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32726</xdr:rowOff>
    </xdr:from>
    <xdr:ext cx="469744" cy="259045"/>
    <xdr:sp macro="" textlink="">
      <xdr:nvSpPr>
        <xdr:cNvPr id="443" name="n_2mainValue【港湾・漁港】&#10;一人当たり有形固定資産（償却資産）額">
          <a:extLst>
            <a:ext uri="{FF2B5EF4-FFF2-40B4-BE49-F238E27FC236}">
              <a16:creationId xmlns:a16="http://schemas.microsoft.com/office/drawing/2014/main" id="{00000000-0008-0000-0100-0000BB010000}"/>
            </a:ext>
          </a:extLst>
        </xdr:cNvPr>
        <xdr:cNvSpPr txBox="1"/>
      </xdr:nvSpPr>
      <xdr:spPr>
        <a:xfrm>
          <a:off x="8515428" y="1854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36002</xdr:rowOff>
    </xdr:from>
    <xdr:ext cx="469744" cy="259045"/>
    <xdr:sp macro="" textlink="">
      <xdr:nvSpPr>
        <xdr:cNvPr id="444" name="n_3mainValue【港湾・漁港】&#10;一人当たり有形固定資産（償却資産）額">
          <a:extLst>
            <a:ext uri="{FF2B5EF4-FFF2-40B4-BE49-F238E27FC236}">
              <a16:creationId xmlns:a16="http://schemas.microsoft.com/office/drawing/2014/main" id="{00000000-0008-0000-0100-0000BC010000}"/>
            </a:ext>
          </a:extLst>
        </xdr:cNvPr>
        <xdr:cNvSpPr txBox="1"/>
      </xdr:nvSpPr>
      <xdr:spPr>
        <a:xfrm>
          <a:off x="7626428" y="1855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a:extLst>
            <a:ext uri="{FF2B5EF4-FFF2-40B4-BE49-F238E27FC236}">
              <a16:creationId xmlns:a16="http://schemas.microsoft.com/office/drawing/2014/main" id="{00000000-0008-0000-0100-0000C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a:extLst>
            <a:ext uri="{FF2B5EF4-FFF2-40B4-BE49-F238E27FC236}">
              <a16:creationId xmlns:a16="http://schemas.microsoft.com/office/drawing/2014/main" id="{00000000-0008-0000-0100-0000C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1" name="テキスト ボックス 460">
          <a:extLst>
            <a:ext uri="{FF2B5EF4-FFF2-40B4-BE49-F238E27FC236}">
              <a16:creationId xmlns:a16="http://schemas.microsoft.com/office/drawing/2014/main" id="{00000000-0008-0000-0100-0000CD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認定こども園・幼稚園・保育所】&#10;有形固定資産減価償却率グラフ枠">
          <a:extLst>
            <a:ext uri="{FF2B5EF4-FFF2-40B4-BE49-F238E27FC236}">
              <a16:creationId xmlns:a16="http://schemas.microsoft.com/office/drawing/2014/main" id="{00000000-0008-0000-0100-0000D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470" name="【認定こども園・幼稚園・保育所】&#10;有形固定資産減価償却率最小値テキスト">
          <a:extLst>
            <a:ext uri="{FF2B5EF4-FFF2-40B4-BE49-F238E27FC236}">
              <a16:creationId xmlns:a16="http://schemas.microsoft.com/office/drawing/2014/main" id="{00000000-0008-0000-0100-0000D6010000}"/>
            </a:ext>
          </a:extLst>
        </xdr:cNvPr>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72" name="【認定こども園・幼稚園・保育所】&#10;有形固定資産減価償却率最大値テキスト">
          <a:extLst>
            <a:ext uri="{FF2B5EF4-FFF2-40B4-BE49-F238E27FC236}">
              <a16:creationId xmlns:a16="http://schemas.microsoft.com/office/drawing/2014/main" id="{00000000-0008-0000-0100-0000D8010000}"/>
            </a:ext>
          </a:extLst>
        </xdr:cNvPr>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474" name="【認定こども園・幼稚園・保育所】&#10;有形固定資産減価償却率平均値テキスト">
          <a:extLst>
            <a:ext uri="{FF2B5EF4-FFF2-40B4-BE49-F238E27FC236}">
              <a16:creationId xmlns:a16="http://schemas.microsoft.com/office/drawing/2014/main" id="{00000000-0008-0000-0100-0000DA010000}"/>
            </a:ext>
          </a:extLst>
        </xdr:cNvPr>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475" name="フローチャート: 判断 474">
          <a:extLst>
            <a:ext uri="{FF2B5EF4-FFF2-40B4-BE49-F238E27FC236}">
              <a16:creationId xmlns:a16="http://schemas.microsoft.com/office/drawing/2014/main" id="{00000000-0008-0000-0100-0000DB010000}"/>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476" name="フローチャート: 判断 475">
          <a:extLst>
            <a:ext uri="{FF2B5EF4-FFF2-40B4-BE49-F238E27FC236}">
              <a16:creationId xmlns:a16="http://schemas.microsoft.com/office/drawing/2014/main" id="{00000000-0008-0000-0100-0000DC010000}"/>
            </a:ext>
          </a:extLst>
        </xdr:cNvPr>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477" name="フローチャート: 判断 476">
          <a:extLst>
            <a:ext uri="{FF2B5EF4-FFF2-40B4-BE49-F238E27FC236}">
              <a16:creationId xmlns:a16="http://schemas.microsoft.com/office/drawing/2014/main" id="{00000000-0008-0000-0100-0000DD010000}"/>
            </a:ext>
          </a:extLst>
        </xdr:cNvPr>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153035</xdr:rowOff>
    </xdr:from>
    <xdr:to>
      <xdr:col>72</xdr:col>
      <xdr:colOff>38100</xdr:colOff>
      <xdr:row>38</xdr:row>
      <xdr:rowOff>83185</xdr:rowOff>
    </xdr:to>
    <xdr:sp macro="" textlink="">
      <xdr:nvSpPr>
        <xdr:cNvPr id="478" name="フローチャート: 判断 477">
          <a:extLst>
            <a:ext uri="{FF2B5EF4-FFF2-40B4-BE49-F238E27FC236}">
              <a16:creationId xmlns:a16="http://schemas.microsoft.com/office/drawing/2014/main" id="{00000000-0008-0000-0100-0000DE010000}"/>
            </a:ext>
          </a:extLst>
        </xdr:cNvPr>
        <xdr:cNvSpPr/>
      </xdr:nvSpPr>
      <xdr:spPr>
        <a:xfrm>
          <a:off x="13652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109220</xdr:rowOff>
    </xdr:from>
    <xdr:to>
      <xdr:col>85</xdr:col>
      <xdr:colOff>177800</xdr:colOff>
      <xdr:row>35</xdr:row>
      <xdr:rowOff>39370</xdr:rowOff>
    </xdr:to>
    <xdr:sp macro="" textlink="">
      <xdr:nvSpPr>
        <xdr:cNvPr id="484" name="楕円 483">
          <a:extLst>
            <a:ext uri="{FF2B5EF4-FFF2-40B4-BE49-F238E27FC236}">
              <a16:creationId xmlns:a16="http://schemas.microsoft.com/office/drawing/2014/main" id="{00000000-0008-0000-0100-0000E4010000}"/>
            </a:ext>
          </a:extLst>
        </xdr:cNvPr>
        <xdr:cNvSpPr/>
      </xdr:nvSpPr>
      <xdr:spPr>
        <a:xfrm>
          <a:off x="16268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24147</xdr:rowOff>
    </xdr:from>
    <xdr:ext cx="405111" cy="259045"/>
    <xdr:sp macro="" textlink="">
      <xdr:nvSpPr>
        <xdr:cNvPr id="485" name="【認定こども園・幼稚園・保育所】&#10;有形固定資産減価償却率該当値テキスト">
          <a:extLst>
            <a:ext uri="{FF2B5EF4-FFF2-40B4-BE49-F238E27FC236}">
              <a16:creationId xmlns:a16="http://schemas.microsoft.com/office/drawing/2014/main" id="{00000000-0008-0000-0100-0000E5010000}"/>
            </a:ext>
          </a:extLst>
        </xdr:cNvPr>
        <xdr:cNvSpPr txBox="1"/>
      </xdr:nvSpPr>
      <xdr:spPr>
        <a:xfrm>
          <a:off x="16357600" y="585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137795</xdr:rowOff>
    </xdr:from>
    <xdr:to>
      <xdr:col>81</xdr:col>
      <xdr:colOff>101600</xdr:colOff>
      <xdr:row>35</xdr:row>
      <xdr:rowOff>67945</xdr:rowOff>
    </xdr:to>
    <xdr:sp macro="" textlink="">
      <xdr:nvSpPr>
        <xdr:cNvPr id="486" name="楕円 485">
          <a:extLst>
            <a:ext uri="{FF2B5EF4-FFF2-40B4-BE49-F238E27FC236}">
              <a16:creationId xmlns:a16="http://schemas.microsoft.com/office/drawing/2014/main" id="{00000000-0008-0000-0100-0000E6010000}"/>
            </a:ext>
          </a:extLst>
        </xdr:cNvPr>
        <xdr:cNvSpPr/>
      </xdr:nvSpPr>
      <xdr:spPr>
        <a:xfrm>
          <a:off x="154305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160020</xdr:rowOff>
    </xdr:from>
    <xdr:to>
      <xdr:col>85</xdr:col>
      <xdr:colOff>127000</xdr:colOff>
      <xdr:row>35</xdr:row>
      <xdr:rowOff>17145</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15481300" y="59893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xdr:rowOff>
    </xdr:from>
    <xdr:to>
      <xdr:col>76</xdr:col>
      <xdr:colOff>165100</xdr:colOff>
      <xdr:row>35</xdr:row>
      <xdr:rowOff>104140</xdr:rowOff>
    </xdr:to>
    <xdr:sp macro="" textlink="">
      <xdr:nvSpPr>
        <xdr:cNvPr id="488" name="楕円 487">
          <a:extLst>
            <a:ext uri="{FF2B5EF4-FFF2-40B4-BE49-F238E27FC236}">
              <a16:creationId xmlns:a16="http://schemas.microsoft.com/office/drawing/2014/main" id="{00000000-0008-0000-0100-0000E8010000}"/>
            </a:ext>
          </a:extLst>
        </xdr:cNvPr>
        <xdr:cNvSpPr/>
      </xdr:nvSpPr>
      <xdr:spPr>
        <a:xfrm>
          <a:off x="14541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17145</xdr:rowOff>
    </xdr:from>
    <xdr:to>
      <xdr:col>81</xdr:col>
      <xdr:colOff>50800</xdr:colOff>
      <xdr:row>35</xdr:row>
      <xdr:rowOff>53340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flipV="1">
          <a:off x="14592300" y="6017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55880</xdr:rowOff>
    </xdr:from>
    <xdr:to>
      <xdr:col>72</xdr:col>
      <xdr:colOff>38100</xdr:colOff>
      <xdr:row>36</xdr:row>
      <xdr:rowOff>157480</xdr:rowOff>
    </xdr:to>
    <xdr:sp macro="" textlink="">
      <xdr:nvSpPr>
        <xdr:cNvPr id="490" name="楕円 489">
          <a:extLst>
            <a:ext uri="{FF2B5EF4-FFF2-40B4-BE49-F238E27FC236}">
              <a16:creationId xmlns:a16="http://schemas.microsoft.com/office/drawing/2014/main" id="{00000000-0008-0000-0100-0000EA010000}"/>
            </a:ext>
          </a:extLst>
        </xdr:cNvPr>
        <xdr:cNvSpPr/>
      </xdr:nvSpPr>
      <xdr:spPr>
        <a:xfrm>
          <a:off x="13652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53340</xdr:rowOff>
    </xdr:from>
    <xdr:to>
      <xdr:col>76</xdr:col>
      <xdr:colOff>114300</xdr:colOff>
      <xdr:row>36</xdr:row>
      <xdr:rowOff>106680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flipV="1">
          <a:off x="13703300" y="605409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97172</xdr:rowOff>
    </xdr:from>
    <xdr:ext cx="405111" cy="259045"/>
    <xdr:sp macro="" textlink="">
      <xdr:nvSpPr>
        <xdr:cNvPr id="492" name="n_1aveValue【認定こども園・幼稚園・保育所】&#10;有形固定資産減価償却率">
          <a:extLst>
            <a:ext uri="{FF2B5EF4-FFF2-40B4-BE49-F238E27FC236}">
              <a16:creationId xmlns:a16="http://schemas.microsoft.com/office/drawing/2014/main" id="{00000000-0008-0000-0100-0000EC010000}"/>
            </a:ext>
          </a:extLst>
        </xdr:cNvPr>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80027</xdr:rowOff>
    </xdr:from>
    <xdr:ext cx="405111" cy="259045"/>
    <xdr:sp macro="" textlink="">
      <xdr:nvSpPr>
        <xdr:cNvPr id="493" name="n_2aveValue【認定こども園・幼稚園・保育所】&#10;有形固定資産減価償却率">
          <a:extLst>
            <a:ext uri="{FF2B5EF4-FFF2-40B4-BE49-F238E27FC236}">
              <a16:creationId xmlns:a16="http://schemas.microsoft.com/office/drawing/2014/main" id="{00000000-0008-0000-0100-0000ED010000}"/>
            </a:ext>
          </a:extLst>
        </xdr:cNvPr>
        <xdr:cNvSpPr txBox="1"/>
      </xdr:nvSpPr>
      <xdr:spPr>
        <a:xfrm>
          <a:off x="14389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74312</xdr:rowOff>
    </xdr:from>
    <xdr:ext cx="405111" cy="259045"/>
    <xdr:sp macro="" textlink="">
      <xdr:nvSpPr>
        <xdr:cNvPr id="494" name="n_3aveValue【認定こども園・幼稚園・保育所】&#10;有形固定資産減価償却率">
          <a:extLst>
            <a:ext uri="{FF2B5EF4-FFF2-40B4-BE49-F238E27FC236}">
              <a16:creationId xmlns:a16="http://schemas.microsoft.com/office/drawing/2014/main" id="{00000000-0008-0000-0100-0000EE010000}"/>
            </a:ext>
          </a:extLst>
        </xdr:cNvPr>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84472</xdr:rowOff>
    </xdr:from>
    <xdr:ext cx="405111" cy="259045"/>
    <xdr:sp macro="" textlink="">
      <xdr:nvSpPr>
        <xdr:cNvPr id="495" name="n_1mainValue【認定こども園・幼稚園・保育所】&#10;有形固定資産減価償却率">
          <a:extLst>
            <a:ext uri="{FF2B5EF4-FFF2-40B4-BE49-F238E27FC236}">
              <a16:creationId xmlns:a16="http://schemas.microsoft.com/office/drawing/2014/main" id="{00000000-0008-0000-0100-0000EF010000}"/>
            </a:ext>
          </a:extLst>
        </xdr:cNvPr>
        <xdr:cNvSpPr txBox="1"/>
      </xdr:nvSpPr>
      <xdr:spPr>
        <a:xfrm>
          <a:off x="15266044"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120667</xdr:rowOff>
    </xdr:from>
    <xdr:ext cx="405111" cy="259045"/>
    <xdr:sp macro="" textlink="">
      <xdr:nvSpPr>
        <xdr:cNvPr id="496" name="n_2mainValue【認定こども園・幼稚園・保育所】&#10;有形固定資産減価償却率">
          <a:extLst>
            <a:ext uri="{FF2B5EF4-FFF2-40B4-BE49-F238E27FC236}">
              <a16:creationId xmlns:a16="http://schemas.microsoft.com/office/drawing/2014/main" id="{00000000-0008-0000-0100-0000F0010000}"/>
            </a:ext>
          </a:extLst>
        </xdr:cNvPr>
        <xdr:cNvSpPr txBox="1"/>
      </xdr:nvSpPr>
      <xdr:spPr>
        <a:xfrm>
          <a:off x="14389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2557</xdr:rowOff>
    </xdr:from>
    <xdr:ext cx="405111" cy="259045"/>
    <xdr:sp macro="" textlink="">
      <xdr:nvSpPr>
        <xdr:cNvPr id="497" name="n_3mainValue【認定こども園・幼稚園・保育所】&#10;有形固定資産減価償却率">
          <a:extLst>
            <a:ext uri="{FF2B5EF4-FFF2-40B4-BE49-F238E27FC236}">
              <a16:creationId xmlns:a16="http://schemas.microsoft.com/office/drawing/2014/main" id="{00000000-0008-0000-0100-0000F1010000}"/>
            </a:ext>
          </a:extLst>
        </xdr:cNvPr>
        <xdr:cNvSpPr txBox="1"/>
      </xdr:nvSpPr>
      <xdr:spPr>
        <a:xfrm>
          <a:off x="13500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8" name="【認定こども園・幼稚園・保育所】&#10;一人当たり面積グラフ枠">
          <a:extLst>
            <a:ext uri="{FF2B5EF4-FFF2-40B4-BE49-F238E27FC236}">
              <a16:creationId xmlns:a16="http://schemas.microsoft.com/office/drawing/2014/main" id="{00000000-0008-0000-0100-000006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115062</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flipV="1">
          <a:off x="22160864" y="59466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20" name="【認定こども園・幼稚園・保育所】&#10;一人当たり面積最小値テキスト">
          <a:extLst>
            <a:ext uri="{FF2B5EF4-FFF2-40B4-BE49-F238E27FC236}">
              <a16:creationId xmlns:a16="http://schemas.microsoft.com/office/drawing/2014/main" id="{00000000-0008-0000-0100-000008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522" name="【認定こども園・幼稚園・保育所】&#10;一人当たり面積最大値テキスト">
          <a:extLst>
            <a:ext uri="{FF2B5EF4-FFF2-40B4-BE49-F238E27FC236}">
              <a16:creationId xmlns:a16="http://schemas.microsoft.com/office/drawing/2014/main" id="{00000000-0008-0000-0100-00000A020000}"/>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524" name="【認定こども園・幼稚園・保育所】&#10;一人当たり面積平均値テキスト">
          <a:extLst>
            <a:ext uri="{FF2B5EF4-FFF2-40B4-BE49-F238E27FC236}">
              <a16:creationId xmlns:a16="http://schemas.microsoft.com/office/drawing/2014/main" id="{00000000-0008-0000-0100-00000C020000}"/>
            </a:ext>
          </a:extLst>
        </xdr:cNvPr>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66548</xdr:rowOff>
    </xdr:from>
    <xdr:to>
      <xdr:col>112</xdr:col>
      <xdr:colOff>38100</xdr:colOff>
      <xdr:row>36</xdr:row>
      <xdr:rowOff>168148</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21272500" y="623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132842</xdr:rowOff>
    </xdr:from>
    <xdr:to>
      <xdr:col>107</xdr:col>
      <xdr:colOff>101600</xdr:colOff>
      <xdr:row>40</xdr:row>
      <xdr:rowOff>62992</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20383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22110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12971</xdr:rowOff>
    </xdr:from>
    <xdr:ext cx="469744" cy="259045"/>
    <xdr:sp macro="" textlink="">
      <xdr:nvSpPr>
        <xdr:cNvPr id="535" name="【認定こども園・幼稚園・保育所】&#10;一人当たり面積該当値テキスト">
          <a:extLst>
            <a:ext uri="{FF2B5EF4-FFF2-40B4-BE49-F238E27FC236}">
              <a16:creationId xmlns:a16="http://schemas.microsoft.com/office/drawing/2014/main" id="{00000000-0008-0000-0100-000017020000}"/>
            </a:ext>
          </a:extLst>
        </xdr:cNvPr>
        <xdr:cNvSpPr txBox="1"/>
      </xdr:nvSpPr>
      <xdr:spPr>
        <a:xfrm>
          <a:off x="22199600"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2127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85344</xdr:rowOff>
    </xdr:from>
    <xdr:to>
      <xdr:col>116</xdr:col>
      <xdr:colOff>63500</xdr:colOff>
      <xdr:row>40</xdr:row>
      <xdr:rowOff>89916</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flipV="1">
          <a:off x="21323300" y="69433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20383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89916</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20434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9494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89916</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9545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13225</xdr:rowOff>
    </xdr:from>
    <xdr:ext cx="469744" cy="259045"/>
    <xdr:sp macro="" textlink="">
      <xdr:nvSpPr>
        <xdr:cNvPr id="542" name="n_1aveValue【認定こども園・幼稚園・保育所】&#10;一人当たり面積">
          <a:extLst>
            <a:ext uri="{FF2B5EF4-FFF2-40B4-BE49-F238E27FC236}">
              <a16:creationId xmlns:a16="http://schemas.microsoft.com/office/drawing/2014/main" id="{00000000-0008-0000-0100-00001E020000}"/>
            </a:ext>
          </a:extLst>
        </xdr:cNvPr>
        <xdr:cNvSpPr txBox="1"/>
      </xdr:nvSpPr>
      <xdr:spPr>
        <a:xfrm>
          <a:off x="21075727" y="601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79519</xdr:rowOff>
    </xdr:from>
    <xdr:ext cx="469744" cy="259045"/>
    <xdr:sp macro="" textlink="">
      <xdr:nvSpPr>
        <xdr:cNvPr id="543" name="n_2aveValue【認定こども園・幼稚園・保育所】&#10;一人当たり面積">
          <a:extLst>
            <a:ext uri="{FF2B5EF4-FFF2-40B4-BE49-F238E27FC236}">
              <a16:creationId xmlns:a16="http://schemas.microsoft.com/office/drawing/2014/main" id="{00000000-0008-0000-0100-00001F020000}"/>
            </a:ext>
          </a:extLst>
        </xdr:cNvPr>
        <xdr:cNvSpPr txBox="1"/>
      </xdr:nvSpPr>
      <xdr:spPr>
        <a:xfrm>
          <a:off x="20199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44" name="n_3aveValue【認定こども園・幼稚園・保育所】&#10;一人当たり面積">
          <a:extLst>
            <a:ext uri="{FF2B5EF4-FFF2-40B4-BE49-F238E27FC236}">
              <a16:creationId xmlns:a16="http://schemas.microsoft.com/office/drawing/2014/main" id="{00000000-0008-0000-0100-000020020000}"/>
            </a:ext>
          </a:extLst>
        </xdr:cNvPr>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545" name="n_1mainValue【認定こども園・幼稚園・保育所】&#10;一人当たり面積">
          <a:extLst>
            <a:ext uri="{FF2B5EF4-FFF2-40B4-BE49-F238E27FC236}">
              <a16:creationId xmlns:a16="http://schemas.microsoft.com/office/drawing/2014/main" id="{00000000-0008-0000-0100-000021020000}"/>
            </a:ext>
          </a:extLst>
        </xdr:cNvPr>
        <xdr:cNvSpPr txBox="1"/>
      </xdr:nvSpPr>
      <xdr:spPr>
        <a:xfrm>
          <a:off x="21075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546" name="n_2mainValue【認定こども園・幼稚園・保育所】&#10;一人当たり面積">
          <a:extLst>
            <a:ext uri="{FF2B5EF4-FFF2-40B4-BE49-F238E27FC236}">
              <a16:creationId xmlns:a16="http://schemas.microsoft.com/office/drawing/2014/main" id="{00000000-0008-0000-0100-000022020000}"/>
            </a:ext>
          </a:extLst>
        </xdr:cNvPr>
        <xdr:cNvSpPr txBox="1"/>
      </xdr:nvSpPr>
      <xdr:spPr>
        <a:xfrm>
          <a:off x="20199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547" name="n_3mainValue【認定こども園・幼稚園・保育所】&#10;一人当たり面積">
          <a:extLst>
            <a:ext uri="{FF2B5EF4-FFF2-40B4-BE49-F238E27FC236}">
              <a16:creationId xmlns:a16="http://schemas.microsoft.com/office/drawing/2014/main" id="{00000000-0008-0000-0100-000023020000}"/>
            </a:ext>
          </a:extLst>
        </xdr:cNvPr>
        <xdr:cNvSpPr txBox="1"/>
      </xdr:nvSpPr>
      <xdr:spPr>
        <a:xfrm>
          <a:off x="19310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学校施設】&#10;有形固定資産減価償却率グラフ枠">
          <a:extLst>
            <a:ext uri="{FF2B5EF4-FFF2-40B4-BE49-F238E27FC236}">
              <a16:creationId xmlns:a16="http://schemas.microsoft.com/office/drawing/2014/main" id="{00000000-0008-0000-0100-00003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73" name="【学校施設】&#10;有形固定資産減価償却率最小値テキスト">
          <a:extLst>
            <a:ext uri="{FF2B5EF4-FFF2-40B4-BE49-F238E27FC236}">
              <a16:creationId xmlns:a16="http://schemas.microsoft.com/office/drawing/2014/main" id="{00000000-0008-0000-0100-00003D020000}"/>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575" name="【学校施設】&#10;有形固定資産減価償却率最大値テキスト">
          <a:extLst>
            <a:ext uri="{FF2B5EF4-FFF2-40B4-BE49-F238E27FC236}">
              <a16:creationId xmlns:a16="http://schemas.microsoft.com/office/drawing/2014/main" id="{00000000-0008-0000-0100-00003F020000}"/>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48277</xdr:rowOff>
    </xdr:from>
    <xdr:ext cx="405111" cy="259045"/>
    <xdr:sp macro="" textlink="">
      <xdr:nvSpPr>
        <xdr:cNvPr id="577" name="【学校施設】&#10;有形固定資産減価償却率平均値テキスト">
          <a:extLst>
            <a:ext uri="{FF2B5EF4-FFF2-40B4-BE49-F238E27FC236}">
              <a16:creationId xmlns:a16="http://schemas.microsoft.com/office/drawing/2014/main" id="{00000000-0008-0000-0100-000041020000}"/>
            </a:ext>
          </a:extLst>
        </xdr:cNvPr>
        <xdr:cNvSpPr txBox="1"/>
      </xdr:nvSpPr>
      <xdr:spPr>
        <a:xfrm>
          <a:off x="16357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166370</xdr:rowOff>
    </xdr:from>
    <xdr:to>
      <xdr:col>72</xdr:col>
      <xdr:colOff>38100</xdr:colOff>
      <xdr:row>62</xdr:row>
      <xdr:rowOff>96520</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3652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587" name="楕円 586">
          <a:extLst>
            <a:ext uri="{FF2B5EF4-FFF2-40B4-BE49-F238E27FC236}">
              <a16:creationId xmlns:a16="http://schemas.microsoft.com/office/drawing/2014/main" id="{00000000-0008-0000-0100-00004B020000}"/>
            </a:ext>
          </a:extLst>
        </xdr:cNvPr>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588" name="【学校施設】&#10;有形固定資産減価償却率該当値テキスト">
          <a:extLst>
            <a:ext uri="{FF2B5EF4-FFF2-40B4-BE49-F238E27FC236}">
              <a16:creationId xmlns:a16="http://schemas.microsoft.com/office/drawing/2014/main" id="{00000000-0008-0000-0100-00004C020000}"/>
            </a:ext>
          </a:extLst>
        </xdr:cNvPr>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109220</xdr:rowOff>
    </xdr:from>
    <xdr:to>
      <xdr:col>81</xdr:col>
      <xdr:colOff>101600</xdr:colOff>
      <xdr:row>62</xdr:row>
      <xdr:rowOff>39370</xdr:rowOff>
    </xdr:to>
    <xdr:sp macro="" textlink="">
      <xdr:nvSpPr>
        <xdr:cNvPr id="589" name="楕円 588">
          <a:extLst>
            <a:ext uri="{FF2B5EF4-FFF2-40B4-BE49-F238E27FC236}">
              <a16:creationId xmlns:a16="http://schemas.microsoft.com/office/drawing/2014/main" id="{00000000-0008-0000-0100-00004D020000}"/>
            </a:ext>
          </a:extLst>
        </xdr:cNvPr>
        <xdr:cNvSpPr/>
      </xdr:nvSpPr>
      <xdr:spPr>
        <a:xfrm>
          <a:off x="15430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160020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15481300" y="105460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147320</xdr:rowOff>
    </xdr:from>
    <xdr:to>
      <xdr:col>76</xdr:col>
      <xdr:colOff>165100</xdr:colOff>
      <xdr:row>61</xdr:row>
      <xdr:rowOff>77470</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14541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160020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4592300" y="104851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91440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13703300" y="10485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2557</xdr:rowOff>
    </xdr:from>
    <xdr:ext cx="405111" cy="259045"/>
    <xdr:sp macro="" textlink="">
      <xdr:nvSpPr>
        <xdr:cNvPr id="595" name="n_1aveValue【学校施設】&#10;有形固定資産減価償却率">
          <a:extLst>
            <a:ext uri="{FF2B5EF4-FFF2-40B4-BE49-F238E27FC236}">
              <a16:creationId xmlns:a16="http://schemas.microsoft.com/office/drawing/2014/main" id="{00000000-0008-0000-0100-000053020000}"/>
            </a:ext>
          </a:extLst>
        </xdr:cNvPr>
        <xdr:cNvSpPr txBox="1"/>
      </xdr:nvSpPr>
      <xdr:spPr>
        <a:xfrm>
          <a:off x="15266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596" name="n_2aveValue【学校施設】&#10;有形固定資産減価償却率">
          <a:extLst>
            <a:ext uri="{FF2B5EF4-FFF2-40B4-BE49-F238E27FC236}">
              <a16:creationId xmlns:a16="http://schemas.microsoft.com/office/drawing/2014/main" id="{00000000-0008-0000-0100-000054020000}"/>
            </a:ext>
          </a:extLst>
        </xdr:cNvPr>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87647</xdr:rowOff>
    </xdr:from>
    <xdr:ext cx="405111" cy="259045"/>
    <xdr:sp macro="" textlink="">
      <xdr:nvSpPr>
        <xdr:cNvPr id="597" name="n_3aveValue【学校施設】&#10;有形固定資産減価償却率">
          <a:extLst>
            <a:ext uri="{FF2B5EF4-FFF2-40B4-BE49-F238E27FC236}">
              <a16:creationId xmlns:a16="http://schemas.microsoft.com/office/drawing/2014/main" id="{00000000-0008-0000-0100-000055020000}"/>
            </a:ext>
          </a:extLst>
        </xdr:cNvPr>
        <xdr:cNvSpPr txBox="1"/>
      </xdr:nvSpPr>
      <xdr:spPr>
        <a:xfrm>
          <a:off x="13500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30497</xdr:rowOff>
    </xdr:from>
    <xdr:ext cx="405111" cy="259045"/>
    <xdr:sp macro="" textlink="">
      <xdr:nvSpPr>
        <xdr:cNvPr id="598" name="n_1mainValue【学校施設】&#10;有形固定資産減価償却率">
          <a:extLst>
            <a:ext uri="{FF2B5EF4-FFF2-40B4-BE49-F238E27FC236}">
              <a16:creationId xmlns:a16="http://schemas.microsoft.com/office/drawing/2014/main" id="{00000000-0008-0000-0100-000056020000}"/>
            </a:ext>
          </a:extLst>
        </xdr:cNvPr>
        <xdr:cNvSpPr txBox="1"/>
      </xdr:nvSpPr>
      <xdr:spPr>
        <a:xfrm>
          <a:off x="15266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68597</xdr:rowOff>
    </xdr:from>
    <xdr:ext cx="405111" cy="259045"/>
    <xdr:sp macro="" textlink="">
      <xdr:nvSpPr>
        <xdr:cNvPr id="599" name="n_2mainValue【学校施設】&#10;有形固定資産減価償却率">
          <a:extLst>
            <a:ext uri="{FF2B5EF4-FFF2-40B4-BE49-F238E27FC236}">
              <a16:creationId xmlns:a16="http://schemas.microsoft.com/office/drawing/2014/main" id="{00000000-0008-0000-0100-000057020000}"/>
            </a:ext>
          </a:extLst>
        </xdr:cNvPr>
        <xdr:cNvSpPr txBox="1"/>
      </xdr:nvSpPr>
      <xdr:spPr>
        <a:xfrm>
          <a:off x="14389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158767</xdr:rowOff>
    </xdr:from>
    <xdr:ext cx="405111" cy="259045"/>
    <xdr:sp macro="" textlink="">
      <xdr:nvSpPr>
        <xdr:cNvPr id="600" name="n_3mainValue【学校施設】&#10;有形固定資産減価償却率">
          <a:extLst>
            <a:ext uri="{FF2B5EF4-FFF2-40B4-BE49-F238E27FC236}">
              <a16:creationId xmlns:a16="http://schemas.microsoft.com/office/drawing/2014/main" id="{00000000-0008-0000-0100-000058020000}"/>
            </a:ext>
          </a:extLst>
        </xdr:cNvPr>
        <xdr:cNvSpPr txBox="1"/>
      </xdr:nvSpPr>
      <xdr:spPr>
        <a:xfrm>
          <a:off x="13500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6" name="【学校施設】&#10;一人当たり面積グラフ枠">
          <a:extLst>
            <a:ext uri="{FF2B5EF4-FFF2-40B4-BE49-F238E27FC236}">
              <a16:creationId xmlns:a16="http://schemas.microsoft.com/office/drawing/2014/main" id="{00000000-0008-0000-0100-00007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2177</xdr:rowOff>
    </xdr:from>
    <xdr:to>
      <xdr:col>116</xdr:col>
      <xdr:colOff>62864</xdr:colOff>
      <xdr:row>64</xdr:row>
      <xdr:rowOff>23949</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flipV="1">
          <a:off x="22160864" y="9603377"/>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27776</xdr:rowOff>
    </xdr:from>
    <xdr:ext cx="469744" cy="259045"/>
    <xdr:sp macro="" textlink="">
      <xdr:nvSpPr>
        <xdr:cNvPr id="628" name="【学校施設】&#10;一人当たり面積最小値テキスト">
          <a:extLst>
            <a:ext uri="{FF2B5EF4-FFF2-40B4-BE49-F238E27FC236}">
              <a16:creationId xmlns:a16="http://schemas.microsoft.com/office/drawing/2014/main" id="{00000000-0008-0000-0100-000074020000}"/>
            </a:ext>
          </a:extLst>
        </xdr:cNvPr>
        <xdr:cNvSpPr txBox="1"/>
      </xdr:nvSpPr>
      <xdr:spPr>
        <a:xfrm>
          <a:off x="22199600" y="1100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23949</xdr:rowOff>
    </xdr:from>
    <xdr:to>
      <xdr:col>116</xdr:col>
      <xdr:colOff>152400</xdr:colOff>
      <xdr:row>64</xdr:row>
      <xdr:rowOff>23949</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22072600" y="1099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120304</xdr:rowOff>
    </xdr:from>
    <xdr:ext cx="469744" cy="259045"/>
    <xdr:sp macro="" textlink="">
      <xdr:nvSpPr>
        <xdr:cNvPr id="630" name="【学校施設】&#10;一人当たり面積最大値テキスト">
          <a:extLst>
            <a:ext uri="{FF2B5EF4-FFF2-40B4-BE49-F238E27FC236}">
              <a16:creationId xmlns:a16="http://schemas.microsoft.com/office/drawing/2014/main" id="{00000000-0008-0000-0100-000076020000}"/>
            </a:ext>
          </a:extLst>
        </xdr:cNvPr>
        <xdr:cNvSpPr txBox="1"/>
      </xdr:nvSpPr>
      <xdr:spPr>
        <a:xfrm>
          <a:off x="22199600" y="937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2177</xdr:rowOff>
    </xdr:from>
    <xdr:to>
      <xdr:col>116</xdr:col>
      <xdr:colOff>152400</xdr:colOff>
      <xdr:row>56</xdr:row>
      <xdr:rowOff>2177</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22072600" y="9603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169834</xdr:rowOff>
    </xdr:from>
    <xdr:ext cx="469744" cy="259045"/>
    <xdr:sp macro="" textlink="">
      <xdr:nvSpPr>
        <xdr:cNvPr id="632" name="【学校施設】&#10;一人当たり面積平均値テキスト">
          <a:extLst>
            <a:ext uri="{FF2B5EF4-FFF2-40B4-BE49-F238E27FC236}">
              <a16:creationId xmlns:a16="http://schemas.microsoft.com/office/drawing/2014/main" id="{00000000-0008-0000-0100-000078020000}"/>
            </a:ext>
          </a:extLst>
        </xdr:cNvPr>
        <xdr:cNvSpPr txBox="1"/>
      </xdr:nvSpPr>
      <xdr:spPr>
        <a:xfrm>
          <a:off x="22199600" y="10285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19957</xdr:rowOff>
    </xdr:from>
    <xdr:to>
      <xdr:col>116</xdr:col>
      <xdr:colOff>114300</xdr:colOff>
      <xdr:row>60</xdr:row>
      <xdr:rowOff>121557</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2110700" y="1030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116840</xdr:rowOff>
    </xdr:from>
    <xdr:to>
      <xdr:col>112</xdr:col>
      <xdr:colOff>38100</xdr:colOff>
      <xdr:row>59</xdr:row>
      <xdr:rowOff>46990</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1272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17780</xdr:rowOff>
    </xdr:from>
    <xdr:to>
      <xdr:col>107</xdr:col>
      <xdr:colOff>101600</xdr:colOff>
      <xdr:row>60</xdr:row>
      <xdr:rowOff>119380</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2038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107587</xdr:rowOff>
    </xdr:from>
    <xdr:to>
      <xdr:col>102</xdr:col>
      <xdr:colOff>165100</xdr:colOff>
      <xdr:row>60</xdr:row>
      <xdr:rowOff>37737</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9494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117928</xdr:rowOff>
    </xdr:from>
    <xdr:to>
      <xdr:col>116</xdr:col>
      <xdr:colOff>114300</xdr:colOff>
      <xdr:row>57</xdr:row>
      <xdr:rowOff>48078</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22110700" y="971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140805</xdr:rowOff>
    </xdr:from>
    <xdr:ext cx="469744" cy="259045"/>
    <xdr:sp macro="" textlink="">
      <xdr:nvSpPr>
        <xdr:cNvPr id="643" name="【学校施設】&#10;一人当たり面積該当値テキスト">
          <a:extLst>
            <a:ext uri="{FF2B5EF4-FFF2-40B4-BE49-F238E27FC236}">
              <a16:creationId xmlns:a16="http://schemas.microsoft.com/office/drawing/2014/main" id="{00000000-0008-0000-0100-000083020000}"/>
            </a:ext>
          </a:extLst>
        </xdr:cNvPr>
        <xdr:cNvSpPr txBox="1"/>
      </xdr:nvSpPr>
      <xdr:spPr>
        <a:xfrm>
          <a:off x="22199600" y="957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126637</xdr:rowOff>
    </xdr:from>
    <xdr:to>
      <xdr:col>112</xdr:col>
      <xdr:colOff>38100</xdr:colOff>
      <xdr:row>57</xdr:row>
      <xdr:rowOff>56787</xdr:rowOff>
    </xdr:to>
    <xdr:sp macro="" textlink="">
      <xdr:nvSpPr>
        <xdr:cNvPr id="644" name="楕円 643">
          <a:extLst>
            <a:ext uri="{FF2B5EF4-FFF2-40B4-BE49-F238E27FC236}">
              <a16:creationId xmlns:a16="http://schemas.microsoft.com/office/drawing/2014/main" id="{00000000-0008-0000-0100-000084020000}"/>
            </a:ext>
          </a:extLst>
        </xdr:cNvPr>
        <xdr:cNvSpPr/>
      </xdr:nvSpPr>
      <xdr:spPr>
        <a:xfrm>
          <a:off x="2127250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168728</xdr:rowOff>
    </xdr:from>
    <xdr:to>
      <xdr:col>116</xdr:col>
      <xdr:colOff>63500</xdr:colOff>
      <xdr:row>57</xdr:row>
      <xdr:rowOff>5987</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21323300" y="9769928"/>
          <a:ext cx="8382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59690</xdr:rowOff>
    </xdr:from>
    <xdr:to>
      <xdr:col>107</xdr:col>
      <xdr:colOff>101600</xdr:colOff>
      <xdr:row>57</xdr:row>
      <xdr:rowOff>161290</xdr:rowOff>
    </xdr:to>
    <xdr:sp macro="" textlink="">
      <xdr:nvSpPr>
        <xdr:cNvPr id="646" name="楕円 645">
          <a:extLst>
            <a:ext uri="{FF2B5EF4-FFF2-40B4-BE49-F238E27FC236}">
              <a16:creationId xmlns:a16="http://schemas.microsoft.com/office/drawing/2014/main" id="{00000000-0008-0000-0100-000086020000}"/>
            </a:ext>
          </a:extLst>
        </xdr:cNvPr>
        <xdr:cNvSpPr/>
      </xdr:nvSpPr>
      <xdr:spPr>
        <a:xfrm>
          <a:off x="20383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5987</xdr:rowOff>
    </xdr:from>
    <xdr:to>
      <xdr:col>111</xdr:col>
      <xdr:colOff>177800</xdr:colOff>
      <xdr:row>57</xdr:row>
      <xdr:rowOff>110490</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flipV="1">
          <a:off x="20434300" y="977863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53159</xdr:rowOff>
    </xdr:from>
    <xdr:to>
      <xdr:col>102</xdr:col>
      <xdr:colOff>165100</xdr:colOff>
      <xdr:row>57</xdr:row>
      <xdr:rowOff>154759</xdr:rowOff>
    </xdr:to>
    <xdr:sp macro="" textlink="">
      <xdr:nvSpPr>
        <xdr:cNvPr id="648" name="楕円 647">
          <a:extLst>
            <a:ext uri="{FF2B5EF4-FFF2-40B4-BE49-F238E27FC236}">
              <a16:creationId xmlns:a16="http://schemas.microsoft.com/office/drawing/2014/main" id="{00000000-0008-0000-0100-000088020000}"/>
            </a:ext>
          </a:extLst>
        </xdr:cNvPr>
        <xdr:cNvSpPr/>
      </xdr:nvSpPr>
      <xdr:spPr>
        <a:xfrm>
          <a:off x="19494500" y="98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103959</xdr:rowOff>
    </xdr:from>
    <xdr:to>
      <xdr:col>107</xdr:col>
      <xdr:colOff>50800</xdr:colOff>
      <xdr:row>57</xdr:row>
      <xdr:rowOff>110490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9545300" y="98766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38117</xdr:rowOff>
    </xdr:from>
    <xdr:ext cx="469744" cy="259045"/>
    <xdr:sp macro="" textlink="">
      <xdr:nvSpPr>
        <xdr:cNvPr id="650" name="n_1aveValue【学校施設】&#10;一人当たり面積">
          <a:extLst>
            <a:ext uri="{FF2B5EF4-FFF2-40B4-BE49-F238E27FC236}">
              <a16:creationId xmlns:a16="http://schemas.microsoft.com/office/drawing/2014/main" id="{00000000-0008-0000-0100-00008A020000}"/>
            </a:ext>
          </a:extLst>
        </xdr:cNvPr>
        <xdr:cNvSpPr txBox="1"/>
      </xdr:nvSpPr>
      <xdr:spPr>
        <a:xfrm>
          <a:off x="21075727" y="1015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110507</xdr:rowOff>
    </xdr:from>
    <xdr:ext cx="469744" cy="259045"/>
    <xdr:sp macro="" textlink="">
      <xdr:nvSpPr>
        <xdr:cNvPr id="651" name="n_2aveValue【学校施設】&#10;一人当たり面積">
          <a:extLst>
            <a:ext uri="{FF2B5EF4-FFF2-40B4-BE49-F238E27FC236}">
              <a16:creationId xmlns:a16="http://schemas.microsoft.com/office/drawing/2014/main" id="{00000000-0008-0000-0100-00008B020000}"/>
            </a:ext>
          </a:extLst>
        </xdr:cNvPr>
        <xdr:cNvSpPr txBox="1"/>
      </xdr:nvSpPr>
      <xdr:spPr>
        <a:xfrm>
          <a:off x="20199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28864</xdr:rowOff>
    </xdr:from>
    <xdr:ext cx="469744" cy="259045"/>
    <xdr:sp macro="" textlink="">
      <xdr:nvSpPr>
        <xdr:cNvPr id="652" name="n_3aveValue【学校施設】&#10;一人当たり面積">
          <a:extLst>
            <a:ext uri="{FF2B5EF4-FFF2-40B4-BE49-F238E27FC236}">
              <a16:creationId xmlns:a16="http://schemas.microsoft.com/office/drawing/2014/main" id="{00000000-0008-0000-0100-00008C020000}"/>
            </a:ext>
          </a:extLst>
        </xdr:cNvPr>
        <xdr:cNvSpPr txBox="1"/>
      </xdr:nvSpPr>
      <xdr:spPr>
        <a:xfrm>
          <a:off x="19310427" y="103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73314</xdr:rowOff>
    </xdr:from>
    <xdr:ext cx="469744" cy="259045"/>
    <xdr:sp macro="" textlink="">
      <xdr:nvSpPr>
        <xdr:cNvPr id="653" name="n_1mainValue【学校施設】&#10;一人当たり面積">
          <a:extLst>
            <a:ext uri="{FF2B5EF4-FFF2-40B4-BE49-F238E27FC236}">
              <a16:creationId xmlns:a16="http://schemas.microsoft.com/office/drawing/2014/main" id="{00000000-0008-0000-0100-00008D020000}"/>
            </a:ext>
          </a:extLst>
        </xdr:cNvPr>
        <xdr:cNvSpPr txBox="1"/>
      </xdr:nvSpPr>
      <xdr:spPr>
        <a:xfrm>
          <a:off x="21075727" y="950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6367</xdr:rowOff>
    </xdr:from>
    <xdr:ext cx="469744" cy="259045"/>
    <xdr:sp macro="" textlink="">
      <xdr:nvSpPr>
        <xdr:cNvPr id="654" name="n_2mainValue【学校施設】&#10;一人当たり面積">
          <a:extLst>
            <a:ext uri="{FF2B5EF4-FFF2-40B4-BE49-F238E27FC236}">
              <a16:creationId xmlns:a16="http://schemas.microsoft.com/office/drawing/2014/main" id="{00000000-0008-0000-0100-00008E020000}"/>
            </a:ext>
          </a:extLst>
        </xdr:cNvPr>
        <xdr:cNvSpPr txBox="1"/>
      </xdr:nvSpPr>
      <xdr:spPr>
        <a:xfrm>
          <a:off x="201994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171286</xdr:rowOff>
    </xdr:from>
    <xdr:ext cx="469744" cy="259045"/>
    <xdr:sp macro="" textlink="">
      <xdr:nvSpPr>
        <xdr:cNvPr id="655" name="n_3mainValue【学校施設】&#10;一人当たり面積">
          <a:extLst>
            <a:ext uri="{FF2B5EF4-FFF2-40B4-BE49-F238E27FC236}">
              <a16:creationId xmlns:a16="http://schemas.microsoft.com/office/drawing/2014/main" id="{00000000-0008-0000-0100-00008F020000}"/>
            </a:ext>
          </a:extLst>
        </xdr:cNvPr>
        <xdr:cNvSpPr txBox="1"/>
      </xdr:nvSpPr>
      <xdr:spPr>
        <a:xfrm>
          <a:off x="19310427" y="960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児童館】&#10;有形固定資産減価償却率グラフ枠">
          <a:extLst>
            <a:ext uri="{FF2B5EF4-FFF2-40B4-BE49-F238E27FC236}">
              <a16:creationId xmlns:a16="http://schemas.microsoft.com/office/drawing/2014/main" id="{00000000-0008-0000-0100-0000A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682" name="【児童館】&#10;有形固定資産減価償却率最小値テキスト">
          <a:extLst>
            <a:ext uri="{FF2B5EF4-FFF2-40B4-BE49-F238E27FC236}">
              <a16:creationId xmlns:a16="http://schemas.microsoft.com/office/drawing/2014/main" id="{00000000-0008-0000-0100-0000AA020000}"/>
            </a:ext>
          </a:extLst>
        </xdr:cNvPr>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4" name="【児童館】&#10;有形固定資産減価償却率最大値テキスト">
          <a:extLst>
            <a:ext uri="{FF2B5EF4-FFF2-40B4-BE49-F238E27FC236}">
              <a16:creationId xmlns:a16="http://schemas.microsoft.com/office/drawing/2014/main" id="{00000000-0008-0000-0100-0000AC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122845</xdr:rowOff>
    </xdr:from>
    <xdr:ext cx="405111" cy="259045"/>
    <xdr:sp macro="" textlink="">
      <xdr:nvSpPr>
        <xdr:cNvPr id="686" name="【児童館】&#10;有形固定資産減価償却率平均値テキスト">
          <a:extLst>
            <a:ext uri="{FF2B5EF4-FFF2-40B4-BE49-F238E27FC236}">
              <a16:creationId xmlns:a16="http://schemas.microsoft.com/office/drawing/2014/main" id="{00000000-0008-0000-0100-0000AE020000}"/>
            </a:ext>
          </a:extLst>
        </xdr:cNvPr>
        <xdr:cNvSpPr txBox="1"/>
      </xdr:nvSpPr>
      <xdr:spPr>
        <a:xfrm>
          <a:off x="16357600" y="1383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140788</xdr:rowOff>
    </xdr:from>
    <xdr:to>
      <xdr:col>72</xdr:col>
      <xdr:colOff>38100</xdr:colOff>
      <xdr:row>82</xdr:row>
      <xdr:rowOff>70938</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13652500" y="1402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78739</xdr:rowOff>
    </xdr:from>
    <xdr:to>
      <xdr:col>85</xdr:col>
      <xdr:colOff>177800</xdr:colOff>
      <xdr:row>86</xdr:row>
      <xdr:rowOff>8889</xdr:rowOff>
    </xdr:to>
    <xdr:sp macro="" textlink="">
      <xdr:nvSpPr>
        <xdr:cNvPr id="696" name="楕円 695">
          <a:extLst>
            <a:ext uri="{FF2B5EF4-FFF2-40B4-BE49-F238E27FC236}">
              <a16:creationId xmlns:a16="http://schemas.microsoft.com/office/drawing/2014/main" id="{00000000-0008-0000-0100-0000B8020000}"/>
            </a:ext>
          </a:extLst>
        </xdr:cNvPr>
        <xdr:cNvSpPr/>
      </xdr:nvSpPr>
      <xdr:spPr>
        <a:xfrm>
          <a:off x="16268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165116</xdr:rowOff>
    </xdr:from>
    <xdr:ext cx="405111" cy="259045"/>
    <xdr:sp macro="" textlink="">
      <xdr:nvSpPr>
        <xdr:cNvPr id="697" name="【児童館】&#10;有形固定資産減価償却率該当値テキスト">
          <a:extLst>
            <a:ext uri="{FF2B5EF4-FFF2-40B4-BE49-F238E27FC236}">
              <a16:creationId xmlns:a16="http://schemas.microsoft.com/office/drawing/2014/main" id="{00000000-0008-0000-0100-0000B9020000}"/>
            </a:ext>
          </a:extLst>
        </xdr:cNvPr>
        <xdr:cNvSpPr txBox="1"/>
      </xdr:nvSpPr>
      <xdr:spPr>
        <a:xfrm>
          <a:off x="16357600"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140788</xdr:rowOff>
    </xdr:from>
    <xdr:to>
      <xdr:col>81</xdr:col>
      <xdr:colOff>101600</xdr:colOff>
      <xdr:row>85</xdr:row>
      <xdr:rowOff>70938</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15430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20138</xdr:rowOff>
    </xdr:from>
    <xdr:to>
      <xdr:col>85</xdr:col>
      <xdr:colOff>127000</xdr:colOff>
      <xdr:row>85</xdr:row>
      <xdr:rowOff>129539</xdr:rowOff>
    </xdr:to>
    <xdr:cxnSp macro="">
      <xdr:nvCxnSpPr>
        <xdr:cNvPr id="699" name="直線コネクタ 698">
          <a:extLst>
            <a:ext uri="{FF2B5EF4-FFF2-40B4-BE49-F238E27FC236}">
              <a16:creationId xmlns:a16="http://schemas.microsoft.com/office/drawing/2014/main" id="{00000000-0008-0000-0100-0000BB020000}"/>
            </a:ext>
          </a:extLst>
        </xdr:cNvPr>
        <xdr:cNvCxnSpPr/>
      </xdr:nvCxnSpPr>
      <xdr:spPr>
        <a:xfrm>
          <a:off x="15481300" y="14593388"/>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34652</xdr:rowOff>
    </xdr:from>
    <xdr:to>
      <xdr:col>76</xdr:col>
      <xdr:colOff>165100</xdr:colOff>
      <xdr:row>85</xdr:row>
      <xdr:rowOff>136252</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14541500" y="1460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20138</xdr:rowOff>
    </xdr:from>
    <xdr:to>
      <xdr:col>81</xdr:col>
      <xdr:colOff>50800</xdr:colOff>
      <xdr:row>85</xdr:row>
      <xdr:rowOff>85452</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14592300" y="14593388"/>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70576</xdr:rowOff>
    </xdr:from>
    <xdr:to>
      <xdr:col>72</xdr:col>
      <xdr:colOff>38100</xdr:colOff>
      <xdr:row>85</xdr:row>
      <xdr:rowOff>726</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13652500" y="144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121376</xdr:rowOff>
    </xdr:from>
    <xdr:to>
      <xdr:col>76</xdr:col>
      <xdr:colOff>114300</xdr:colOff>
      <xdr:row>85</xdr:row>
      <xdr:rowOff>85452</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3703300" y="14523176"/>
          <a:ext cx="8890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53176</xdr:rowOff>
    </xdr:from>
    <xdr:ext cx="405111" cy="259045"/>
    <xdr:sp macro="" textlink="">
      <xdr:nvSpPr>
        <xdr:cNvPr id="704" name="n_1aveValue【児童館】&#10;有形固定資産減価償却率">
          <a:extLst>
            <a:ext uri="{FF2B5EF4-FFF2-40B4-BE49-F238E27FC236}">
              <a16:creationId xmlns:a16="http://schemas.microsoft.com/office/drawing/2014/main" id="{00000000-0008-0000-0100-0000C0020000}"/>
            </a:ext>
          </a:extLst>
        </xdr:cNvPr>
        <xdr:cNvSpPr txBox="1"/>
      </xdr:nvSpPr>
      <xdr:spPr>
        <a:xfrm>
          <a:off x="152660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705" name="n_2aveValue【児童館】&#10;有形固定資産減価償却率">
          <a:extLst>
            <a:ext uri="{FF2B5EF4-FFF2-40B4-BE49-F238E27FC236}">
              <a16:creationId xmlns:a16="http://schemas.microsoft.com/office/drawing/2014/main" id="{00000000-0008-0000-0100-0000C1020000}"/>
            </a:ext>
          </a:extLst>
        </xdr:cNvPr>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87465</xdr:rowOff>
    </xdr:from>
    <xdr:ext cx="405111" cy="259045"/>
    <xdr:sp macro="" textlink="">
      <xdr:nvSpPr>
        <xdr:cNvPr id="706" name="n_3aveValue【児童館】&#10;有形固定資産減価償却率">
          <a:extLst>
            <a:ext uri="{FF2B5EF4-FFF2-40B4-BE49-F238E27FC236}">
              <a16:creationId xmlns:a16="http://schemas.microsoft.com/office/drawing/2014/main" id="{00000000-0008-0000-0100-0000C2020000}"/>
            </a:ext>
          </a:extLst>
        </xdr:cNvPr>
        <xdr:cNvSpPr txBox="1"/>
      </xdr:nvSpPr>
      <xdr:spPr>
        <a:xfrm>
          <a:off x="13500744" y="1380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62065</xdr:rowOff>
    </xdr:from>
    <xdr:ext cx="405111" cy="259045"/>
    <xdr:sp macro="" textlink="">
      <xdr:nvSpPr>
        <xdr:cNvPr id="707" name="n_1mainValue【児童館】&#10;有形固定資産減価償却率">
          <a:extLst>
            <a:ext uri="{FF2B5EF4-FFF2-40B4-BE49-F238E27FC236}">
              <a16:creationId xmlns:a16="http://schemas.microsoft.com/office/drawing/2014/main" id="{00000000-0008-0000-0100-0000C3020000}"/>
            </a:ext>
          </a:extLst>
        </xdr:cNvPr>
        <xdr:cNvSpPr txBox="1"/>
      </xdr:nvSpPr>
      <xdr:spPr>
        <a:xfrm>
          <a:off x="15266044" y="14635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127379</xdr:rowOff>
    </xdr:from>
    <xdr:ext cx="405111" cy="259045"/>
    <xdr:sp macro="" textlink="">
      <xdr:nvSpPr>
        <xdr:cNvPr id="708" name="n_2mainValue【児童館】&#10;有形固定資産減価償却率">
          <a:extLst>
            <a:ext uri="{FF2B5EF4-FFF2-40B4-BE49-F238E27FC236}">
              <a16:creationId xmlns:a16="http://schemas.microsoft.com/office/drawing/2014/main" id="{00000000-0008-0000-0100-0000C4020000}"/>
            </a:ext>
          </a:extLst>
        </xdr:cNvPr>
        <xdr:cNvSpPr txBox="1"/>
      </xdr:nvSpPr>
      <xdr:spPr>
        <a:xfrm>
          <a:off x="14389744" y="1470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163303</xdr:rowOff>
    </xdr:from>
    <xdr:ext cx="405111" cy="259045"/>
    <xdr:sp macro="" textlink="">
      <xdr:nvSpPr>
        <xdr:cNvPr id="709" name="n_3mainValue【児童館】&#10;有形固定資産減価償却率">
          <a:extLst>
            <a:ext uri="{FF2B5EF4-FFF2-40B4-BE49-F238E27FC236}">
              <a16:creationId xmlns:a16="http://schemas.microsoft.com/office/drawing/2014/main" id="{00000000-0008-0000-0100-0000C5020000}"/>
            </a:ext>
          </a:extLst>
        </xdr:cNvPr>
        <xdr:cNvSpPr txBox="1"/>
      </xdr:nvSpPr>
      <xdr:spPr>
        <a:xfrm>
          <a:off x="13500744" y="1456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a:extLst>
            <a:ext uri="{FF2B5EF4-FFF2-40B4-BE49-F238E27FC236}">
              <a16:creationId xmlns:a16="http://schemas.microsoft.com/office/drawing/2014/main" id="{00000000-0008-0000-0100-0000C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a:extLst>
            <a:ext uri="{FF2B5EF4-FFF2-40B4-BE49-F238E27FC236}">
              <a16:creationId xmlns:a16="http://schemas.microsoft.com/office/drawing/2014/main" id="{00000000-0008-0000-0100-0000C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a:extLst>
            <a:ext uri="{FF2B5EF4-FFF2-40B4-BE49-F238E27FC236}">
              <a16:creationId xmlns:a16="http://schemas.microsoft.com/office/drawing/2014/main" id="{00000000-0008-0000-0100-0000C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児童館】&#10;一人当たり面積グラフ枠">
          <a:extLst>
            <a:ext uri="{FF2B5EF4-FFF2-40B4-BE49-F238E27FC236}">
              <a16:creationId xmlns:a16="http://schemas.microsoft.com/office/drawing/2014/main" id="{00000000-0008-0000-0100-0000D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flipV="1">
          <a:off x="22160864" y="13220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34" name="【児童館】&#10;一人当たり面積最小値テキスト">
          <a:extLst>
            <a:ext uri="{FF2B5EF4-FFF2-40B4-BE49-F238E27FC236}">
              <a16:creationId xmlns:a16="http://schemas.microsoft.com/office/drawing/2014/main" id="{00000000-0008-0000-0100-0000DE020000}"/>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36" name="【児童館】&#10;一人当たり面積最大値テキスト">
          <a:extLst>
            <a:ext uri="{FF2B5EF4-FFF2-40B4-BE49-F238E27FC236}">
              <a16:creationId xmlns:a16="http://schemas.microsoft.com/office/drawing/2014/main" id="{00000000-0008-0000-0100-0000E0020000}"/>
            </a:ext>
          </a:extLst>
        </xdr:cNvPr>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738" name="【児童館】&#10;一人当たり面積平均値テキスト">
          <a:extLst>
            <a:ext uri="{FF2B5EF4-FFF2-40B4-BE49-F238E27FC236}">
              <a16:creationId xmlns:a16="http://schemas.microsoft.com/office/drawing/2014/main" id="{00000000-0008-0000-0100-0000E202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39" name="フローチャート: 判断 738">
          <a:extLst>
            <a:ext uri="{FF2B5EF4-FFF2-40B4-BE49-F238E27FC236}">
              <a16:creationId xmlns:a16="http://schemas.microsoft.com/office/drawing/2014/main" id="{00000000-0008-0000-0100-0000E3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79</xdr:row>
      <xdr:rowOff>158750</xdr:rowOff>
    </xdr:from>
    <xdr:to>
      <xdr:col>112</xdr:col>
      <xdr:colOff>38100</xdr:colOff>
      <xdr:row>80</xdr:row>
      <xdr:rowOff>88900</xdr:rowOff>
    </xdr:to>
    <xdr:sp macro="" textlink="">
      <xdr:nvSpPr>
        <xdr:cNvPr id="740" name="フローチャート: 判断 739">
          <a:extLst>
            <a:ext uri="{FF2B5EF4-FFF2-40B4-BE49-F238E27FC236}">
              <a16:creationId xmlns:a16="http://schemas.microsoft.com/office/drawing/2014/main" id="{00000000-0008-0000-0100-0000E4020000}"/>
            </a:ext>
          </a:extLst>
        </xdr:cNvPr>
        <xdr:cNvSpPr/>
      </xdr:nvSpPr>
      <xdr:spPr>
        <a:xfrm>
          <a:off x="21272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741" name="フローチャート: 判断 740">
          <a:extLst>
            <a:ext uri="{FF2B5EF4-FFF2-40B4-BE49-F238E27FC236}">
              <a16:creationId xmlns:a16="http://schemas.microsoft.com/office/drawing/2014/main" id="{00000000-0008-0000-0100-0000E5020000}"/>
            </a:ext>
          </a:extLst>
        </xdr:cNvPr>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25400</xdr:rowOff>
    </xdr:from>
    <xdr:to>
      <xdr:col>102</xdr:col>
      <xdr:colOff>165100</xdr:colOff>
      <xdr:row>82</xdr:row>
      <xdr:rowOff>127000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9494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48" name="楕円 747">
          <a:extLst>
            <a:ext uri="{FF2B5EF4-FFF2-40B4-BE49-F238E27FC236}">
              <a16:creationId xmlns:a16="http://schemas.microsoft.com/office/drawing/2014/main" id="{00000000-0008-0000-0100-0000EC020000}"/>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60977</xdr:rowOff>
    </xdr:from>
    <xdr:ext cx="469744" cy="259045"/>
    <xdr:sp macro="" textlink="">
      <xdr:nvSpPr>
        <xdr:cNvPr id="749" name="【児童館】&#10;一人当たり面積該当値テキスト">
          <a:extLst>
            <a:ext uri="{FF2B5EF4-FFF2-40B4-BE49-F238E27FC236}">
              <a16:creationId xmlns:a16="http://schemas.microsoft.com/office/drawing/2014/main" id="{00000000-0008-0000-0100-0000ED020000}"/>
            </a:ext>
          </a:extLst>
        </xdr:cNvPr>
        <xdr:cNvSpPr txBox="1"/>
      </xdr:nvSpPr>
      <xdr:spPr>
        <a:xfrm>
          <a:off x="22199600"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50" name="楕円 749">
          <a:extLst>
            <a:ext uri="{FF2B5EF4-FFF2-40B4-BE49-F238E27FC236}">
              <a16:creationId xmlns:a16="http://schemas.microsoft.com/office/drawing/2014/main" id="{00000000-0008-0000-0100-0000EE020000}"/>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85</xdr:row>
      <xdr:rowOff>19050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flipV="1">
          <a:off x="21323300" y="14363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20434300" y="1459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57150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flipV="1">
          <a:off x="19545300" y="1459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105427</xdr:rowOff>
    </xdr:from>
    <xdr:ext cx="469744" cy="259045"/>
    <xdr:sp macro="" textlink="">
      <xdr:nvSpPr>
        <xdr:cNvPr id="756" name="n_1aveValue【児童館】&#10;一人当たり面積">
          <a:extLst>
            <a:ext uri="{FF2B5EF4-FFF2-40B4-BE49-F238E27FC236}">
              <a16:creationId xmlns:a16="http://schemas.microsoft.com/office/drawing/2014/main" id="{00000000-0008-0000-0100-0000F4020000}"/>
            </a:ext>
          </a:extLst>
        </xdr:cNvPr>
        <xdr:cNvSpPr txBox="1"/>
      </xdr:nvSpPr>
      <xdr:spPr>
        <a:xfrm>
          <a:off x="21075727"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57" name="n_2aveValue【児童館】&#10;一人当たり面積">
          <a:extLst>
            <a:ext uri="{FF2B5EF4-FFF2-40B4-BE49-F238E27FC236}">
              <a16:creationId xmlns:a16="http://schemas.microsoft.com/office/drawing/2014/main" id="{00000000-0008-0000-0100-0000F5020000}"/>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143527</xdr:rowOff>
    </xdr:from>
    <xdr:ext cx="469744" cy="259045"/>
    <xdr:sp macro="" textlink="">
      <xdr:nvSpPr>
        <xdr:cNvPr id="758" name="n_3aveValue【児童館】&#10;一人当たり面積">
          <a:extLst>
            <a:ext uri="{FF2B5EF4-FFF2-40B4-BE49-F238E27FC236}">
              <a16:creationId xmlns:a16="http://schemas.microsoft.com/office/drawing/2014/main" id="{00000000-0008-0000-0100-0000F6020000}"/>
            </a:ext>
          </a:extLst>
        </xdr:cNvPr>
        <xdr:cNvSpPr txBox="1"/>
      </xdr:nvSpPr>
      <xdr:spPr>
        <a:xfrm>
          <a:off x="19310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59" name="n_1mainValue【児童館】&#10;一人当たり面積">
          <a:extLst>
            <a:ext uri="{FF2B5EF4-FFF2-40B4-BE49-F238E27FC236}">
              <a16:creationId xmlns:a16="http://schemas.microsoft.com/office/drawing/2014/main" id="{00000000-0008-0000-0100-0000F7020000}"/>
            </a:ext>
          </a:extLst>
        </xdr:cNvPr>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60" name="n_2mainValue【児童館】&#10;一人当たり面積">
          <a:extLst>
            <a:ext uri="{FF2B5EF4-FFF2-40B4-BE49-F238E27FC236}">
              <a16:creationId xmlns:a16="http://schemas.microsoft.com/office/drawing/2014/main" id="{00000000-0008-0000-0100-0000F8020000}"/>
            </a:ext>
          </a:extLst>
        </xdr:cNvPr>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61" name="n_3mainValue【児童館】&#10;一人当たり面積">
          <a:extLst>
            <a:ext uri="{FF2B5EF4-FFF2-40B4-BE49-F238E27FC236}">
              <a16:creationId xmlns:a16="http://schemas.microsoft.com/office/drawing/2014/main" id="{00000000-0008-0000-0100-0000F902000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a:extLst>
            <a:ext uri="{FF2B5EF4-FFF2-40B4-BE49-F238E27FC236}">
              <a16:creationId xmlns:a16="http://schemas.microsoft.com/office/drawing/2014/main" id="{00000000-0008-0000-0100-0000F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a:extLst>
            <a:ext uri="{FF2B5EF4-FFF2-40B4-BE49-F238E27FC236}">
              <a16:creationId xmlns:a16="http://schemas.microsoft.com/office/drawing/2014/main" id="{00000000-0008-0000-0100-0000F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a:extLst>
            <a:ext uri="{FF2B5EF4-FFF2-40B4-BE49-F238E27FC236}">
              <a16:creationId xmlns:a16="http://schemas.microsoft.com/office/drawing/2014/main" id="{00000000-0008-0000-0100-0000F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a:extLst>
            <a:ext uri="{FF2B5EF4-FFF2-40B4-BE49-F238E27FC236}">
              <a16:creationId xmlns:a16="http://schemas.microsoft.com/office/drawing/2014/main" id="{00000000-0008-0000-0100-0000F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a:extLst>
            <a:ext uri="{FF2B5EF4-FFF2-40B4-BE49-F238E27FC236}">
              <a16:creationId xmlns:a16="http://schemas.microsoft.com/office/drawing/2014/main" id="{00000000-0008-0000-0100-0000F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a:extLst>
            <a:ext uri="{FF2B5EF4-FFF2-40B4-BE49-F238E27FC236}">
              <a16:creationId xmlns:a16="http://schemas.microsoft.com/office/drawing/2014/main" id="{00000000-0008-0000-0100-0000F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a:extLst>
            <a:ext uri="{FF2B5EF4-FFF2-40B4-BE49-F238E27FC236}">
              <a16:creationId xmlns:a16="http://schemas.microsoft.com/office/drawing/2014/main" id="{00000000-0008-0000-0100-00000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a:extLst>
            <a:ext uri="{FF2B5EF4-FFF2-40B4-BE49-F238E27FC236}">
              <a16:creationId xmlns:a16="http://schemas.microsoft.com/office/drawing/2014/main" id="{00000000-0008-0000-0100-00000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77" name="直線コネクタ 776">
          <a:extLst>
            <a:ext uri="{FF2B5EF4-FFF2-40B4-BE49-F238E27FC236}">
              <a16:creationId xmlns:a16="http://schemas.microsoft.com/office/drawing/2014/main" id="{00000000-0008-0000-0100-000009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a:extLst>
            <a:ext uri="{FF2B5EF4-FFF2-40B4-BE49-F238E27FC236}">
              <a16:creationId xmlns:a16="http://schemas.microsoft.com/office/drawing/2014/main" id="{00000000-0008-0000-0100-00000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公民館】&#10;有形固定資産減価償却率グラフ枠">
          <a:extLst>
            <a:ext uri="{FF2B5EF4-FFF2-40B4-BE49-F238E27FC236}">
              <a16:creationId xmlns:a16="http://schemas.microsoft.com/office/drawing/2014/main" id="{00000000-0008-0000-0100-00000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785" name="【公民館】&#10;有形固定資産減価償却率最小値テキスト">
          <a:extLst>
            <a:ext uri="{FF2B5EF4-FFF2-40B4-BE49-F238E27FC236}">
              <a16:creationId xmlns:a16="http://schemas.microsoft.com/office/drawing/2014/main" id="{00000000-0008-0000-0100-000011030000}"/>
            </a:ext>
          </a:extLst>
        </xdr:cNvPr>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87" name="【公民館】&#10;有形固定資産減価償却率最大値テキスト">
          <a:extLst>
            <a:ext uri="{FF2B5EF4-FFF2-40B4-BE49-F238E27FC236}">
              <a16:creationId xmlns:a16="http://schemas.microsoft.com/office/drawing/2014/main" id="{00000000-0008-0000-0100-000013030000}"/>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789" name="【公民館】&#10;有形固定資産減価償却率平均値テキスト">
          <a:extLst>
            <a:ext uri="{FF2B5EF4-FFF2-40B4-BE49-F238E27FC236}">
              <a16:creationId xmlns:a16="http://schemas.microsoft.com/office/drawing/2014/main" id="{00000000-0008-0000-0100-000015030000}"/>
            </a:ext>
          </a:extLst>
        </xdr:cNvPr>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790" name="フローチャート: 判断 789">
          <a:extLst>
            <a:ext uri="{FF2B5EF4-FFF2-40B4-BE49-F238E27FC236}">
              <a16:creationId xmlns:a16="http://schemas.microsoft.com/office/drawing/2014/main" id="{00000000-0008-0000-0100-000016030000}"/>
            </a:ext>
          </a:extLst>
        </xdr:cNvPr>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91" name="フローチャート: 判断 790">
          <a:extLst>
            <a:ext uri="{FF2B5EF4-FFF2-40B4-BE49-F238E27FC236}">
              <a16:creationId xmlns:a16="http://schemas.microsoft.com/office/drawing/2014/main" id="{00000000-0008-0000-0100-000017030000}"/>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792" name="フローチャート: 判断 791">
          <a:extLst>
            <a:ext uri="{FF2B5EF4-FFF2-40B4-BE49-F238E27FC236}">
              <a16:creationId xmlns:a16="http://schemas.microsoft.com/office/drawing/2014/main" id="{00000000-0008-0000-0100-000018030000}"/>
            </a:ext>
          </a:extLst>
        </xdr:cNvPr>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100837</xdr:rowOff>
    </xdr:from>
    <xdr:to>
      <xdr:col>72</xdr:col>
      <xdr:colOff>38100</xdr:colOff>
      <xdr:row>104</xdr:row>
      <xdr:rowOff>30987</xdr:rowOff>
    </xdr:to>
    <xdr:sp macro="" textlink="">
      <xdr:nvSpPr>
        <xdr:cNvPr id="793" name="フローチャート: 判断 792">
          <a:extLst>
            <a:ext uri="{FF2B5EF4-FFF2-40B4-BE49-F238E27FC236}">
              <a16:creationId xmlns:a16="http://schemas.microsoft.com/office/drawing/2014/main" id="{00000000-0008-0000-0100-000019030000}"/>
            </a:ext>
          </a:extLst>
        </xdr:cNvPr>
        <xdr:cNvSpPr/>
      </xdr:nvSpPr>
      <xdr:spPr>
        <a:xfrm>
          <a:off x="13652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119126</xdr:rowOff>
    </xdr:from>
    <xdr:to>
      <xdr:col>85</xdr:col>
      <xdr:colOff>177800</xdr:colOff>
      <xdr:row>102</xdr:row>
      <xdr:rowOff>49276</xdr:rowOff>
    </xdr:to>
    <xdr:sp macro="" textlink="">
      <xdr:nvSpPr>
        <xdr:cNvPr id="799" name="楕円 798">
          <a:extLst>
            <a:ext uri="{FF2B5EF4-FFF2-40B4-BE49-F238E27FC236}">
              <a16:creationId xmlns:a16="http://schemas.microsoft.com/office/drawing/2014/main" id="{00000000-0008-0000-0100-00001F030000}"/>
            </a:ext>
          </a:extLst>
        </xdr:cNvPr>
        <xdr:cNvSpPr/>
      </xdr:nvSpPr>
      <xdr:spPr>
        <a:xfrm>
          <a:off x="16268700" y="174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142003</xdr:rowOff>
    </xdr:from>
    <xdr:ext cx="405111" cy="259045"/>
    <xdr:sp macro="" textlink="">
      <xdr:nvSpPr>
        <xdr:cNvPr id="800" name="【公民館】&#10;有形固定資産減価償却率該当値テキスト">
          <a:extLst>
            <a:ext uri="{FF2B5EF4-FFF2-40B4-BE49-F238E27FC236}">
              <a16:creationId xmlns:a16="http://schemas.microsoft.com/office/drawing/2014/main" id="{00000000-0008-0000-0100-000020030000}"/>
            </a:ext>
          </a:extLst>
        </xdr:cNvPr>
        <xdr:cNvSpPr txBox="1"/>
      </xdr:nvSpPr>
      <xdr:spPr>
        <a:xfrm>
          <a:off x="16357600" y="1728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139700</xdr:rowOff>
    </xdr:from>
    <xdr:to>
      <xdr:col>81</xdr:col>
      <xdr:colOff>101600</xdr:colOff>
      <xdr:row>102</xdr:row>
      <xdr:rowOff>69850</xdr:rowOff>
    </xdr:to>
    <xdr:sp macro="" textlink="">
      <xdr:nvSpPr>
        <xdr:cNvPr id="801" name="楕円 800">
          <a:extLst>
            <a:ext uri="{FF2B5EF4-FFF2-40B4-BE49-F238E27FC236}">
              <a16:creationId xmlns:a16="http://schemas.microsoft.com/office/drawing/2014/main" id="{00000000-0008-0000-0100-000021030000}"/>
            </a:ext>
          </a:extLst>
        </xdr:cNvPr>
        <xdr:cNvSpPr/>
      </xdr:nvSpPr>
      <xdr:spPr>
        <a:xfrm>
          <a:off x="15430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169926</xdr:rowOff>
    </xdr:from>
    <xdr:to>
      <xdr:col>85</xdr:col>
      <xdr:colOff>127000</xdr:colOff>
      <xdr:row>102</xdr:row>
      <xdr:rowOff>19050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flipV="1">
          <a:off x="15481300" y="1748637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7113</xdr:rowOff>
    </xdr:from>
    <xdr:to>
      <xdr:col>76</xdr:col>
      <xdr:colOff>165100</xdr:colOff>
      <xdr:row>102</xdr:row>
      <xdr:rowOff>108713</xdr:rowOff>
    </xdr:to>
    <xdr:sp macro="" textlink="">
      <xdr:nvSpPr>
        <xdr:cNvPr id="803" name="楕円 802">
          <a:extLst>
            <a:ext uri="{FF2B5EF4-FFF2-40B4-BE49-F238E27FC236}">
              <a16:creationId xmlns:a16="http://schemas.microsoft.com/office/drawing/2014/main" id="{00000000-0008-0000-0100-000023030000}"/>
            </a:ext>
          </a:extLst>
        </xdr:cNvPr>
        <xdr:cNvSpPr/>
      </xdr:nvSpPr>
      <xdr:spPr>
        <a:xfrm>
          <a:off x="14541500" y="174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19050</xdr:rowOff>
    </xdr:from>
    <xdr:to>
      <xdr:col>81</xdr:col>
      <xdr:colOff>50800</xdr:colOff>
      <xdr:row>102</xdr:row>
      <xdr:rowOff>57913</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flipV="1">
          <a:off x="14592300" y="1750695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45974</xdr:rowOff>
    </xdr:from>
    <xdr:to>
      <xdr:col>72</xdr:col>
      <xdr:colOff>38100</xdr:colOff>
      <xdr:row>102</xdr:row>
      <xdr:rowOff>147574</xdr:rowOff>
    </xdr:to>
    <xdr:sp macro="" textlink="">
      <xdr:nvSpPr>
        <xdr:cNvPr id="805" name="楕円 804">
          <a:extLst>
            <a:ext uri="{FF2B5EF4-FFF2-40B4-BE49-F238E27FC236}">
              <a16:creationId xmlns:a16="http://schemas.microsoft.com/office/drawing/2014/main" id="{00000000-0008-0000-0100-000025030000}"/>
            </a:ext>
          </a:extLst>
        </xdr:cNvPr>
        <xdr:cNvSpPr/>
      </xdr:nvSpPr>
      <xdr:spPr>
        <a:xfrm>
          <a:off x="13652500" y="175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57913</xdr:rowOff>
    </xdr:from>
    <xdr:to>
      <xdr:col>76</xdr:col>
      <xdr:colOff>114300</xdr:colOff>
      <xdr:row>102</xdr:row>
      <xdr:rowOff>96774</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flipV="1">
          <a:off x="13703300" y="17545813"/>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807" name="n_1aveValue【公民館】&#10;有形固定資産減価償却率">
          <a:extLst>
            <a:ext uri="{FF2B5EF4-FFF2-40B4-BE49-F238E27FC236}">
              <a16:creationId xmlns:a16="http://schemas.microsoft.com/office/drawing/2014/main" id="{00000000-0008-0000-0100-000027030000}"/>
            </a:ext>
          </a:extLst>
        </xdr:cNvPr>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6114</xdr:rowOff>
    </xdr:from>
    <xdr:ext cx="405111" cy="259045"/>
    <xdr:sp macro="" textlink="">
      <xdr:nvSpPr>
        <xdr:cNvPr id="808" name="n_2aveValue【公民館】&#10;有形固定資産減価償却率">
          <a:extLst>
            <a:ext uri="{FF2B5EF4-FFF2-40B4-BE49-F238E27FC236}">
              <a16:creationId xmlns:a16="http://schemas.microsoft.com/office/drawing/2014/main" id="{00000000-0008-0000-0100-000028030000}"/>
            </a:ext>
          </a:extLst>
        </xdr:cNvPr>
        <xdr:cNvSpPr txBox="1"/>
      </xdr:nvSpPr>
      <xdr:spPr>
        <a:xfrm>
          <a:off x="14389744" y="178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22114</xdr:rowOff>
    </xdr:from>
    <xdr:ext cx="405111" cy="259045"/>
    <xdr:sp macro="" textlink="">
      <xdr:nvSpPr>
        <xdr:cNvPr id="809" name="n_3aveValue【公民館】&#10;有形固定資産減価償却率">
          <a:extLst>
            <a:ext uri="{FF2B5EF4-FFF2-40B4-BE49-F238E27FC236}">
              <a16:creationId xmlns:a16="http://schemas.microsoft.com/office/drawing/2014/main" id="{00000000-0008-0000-0100-000029030000}"/>
            </a:ext>
          </a:extLst>
        </xdr:cNvPr>
        <xdr:cNvSpPr txBox="1"/>
      </xdr:nvSpPr>
      <xdr:spPr>
        <a:xfrm>
          <a:off x="13500744" y="1785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86377</xdr:rowOff>
    </xdr:from>
    <xdr:ext cx="405111" cy="259045"/>
    <xdr:sp macro="" textlink="">
      <xdr:nvSpPr>
        <xdr:cNvPr id="810" name="n_1mainValue【公民館】&#10;有形固定資産減価償却率">
          <a:extLst>
            <a:ext uri="{FF2B5EF4-FFF2-40B4-BE49-F238E27FC236}">
              <a16:creationId xmlns:a16="http://schemas.microsoft.com/office/drawing/2014/main" id="{00000000-0008-0000-0100-00002A030000}"/>
            </a:ext>
          </a:extLst>
        </xdr:cNvPr>
        <xdr:cNvSpPr txBox="1"/>
      </xdr:nvSpPr>
      <xdr:spPr>
        <a:xfrm>
          <a:off x="152660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125240</xdr:rowOff>
    </xdr:from>
    <xdr:ext cx="405111" cy="259045"/>
    <xdr:sp macro="" textlink="">
      <xdr:nvSpPr>
        <xdr:cNvPr id="811" name="n_2mainValue【公民館】&#10;有形固定資産減価償却率">
          <a:extLst>
            <a:ext uri="{FF2B5EF4-FFF2-40B4-BE49-F238E27FC236}">
              <a16:creationId xmlns:a16="http://schemas.microsoft.com/office/drawing/2014/main" id="{00000000-0008-0000-0100-00002B030000}"/>
            </a:ext>
          </a:extLst>
        </xdr:cNvPr>
        <xdr:cNvSpPr txBox="1"/>
      </xdr:nvSpPr>
      <xdr:spPr>
        <a:xfrm>
          <a:off x="14389744" y="1727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164101</xdr:rowOff>
    </xdr:from>
    <xdr:ext cx="405111" cy="259045"/>
    <xdr:sp macro="" textlink="">
      <xdr:nvSpPr>
        <xdr:cNvPr id="812" name="n_3mainValue【公民館】&#10;有形固定資産減価償却率">
          <a:extLst>
            <a:ext uri="{FF2B5EF4-FFF2-40B4-BE49-F238E27FC236}">
              <a16:creationId xmlns:a16="http://schemas.microsoft.com/office/drawing/2014/main" id="{00000000-0008-0000-0100-00002C030000}"/>
            </a:ext>
          </a:extLst>
        </xdr:cNvPr>
        <xdr:cNvSpPr txBox="1"/>
      </xdr:nvSpPr>
      <xdr:spPr>
        <a:xfrm>
          <a:off x="13500744" y="1730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a:extLst>
            <a:ext uri="{FF2B5EF4-FFF2-40B4-BE49-F238E27FC236}">
              <a16:creationId xmlns:a16="http://schemas.microsoft.com/office/drawing/2014/main" id="{00000000-0008-0000-0100-00002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a:extLst>
            <a:ext uri="{FF2B5EF4-FFF2-40B4-BE49-F238E27FC236}">
              <a16:creationId xmlns:a16="http://schemas.microsoft.com/office/drawing/2014/main" id="{00000000-0008-0000-0100-00002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a:extLst>
            <a:ext uri="{FF2B5EF4-FFF2-40B4-BE49-F238E27FC236}">
              <a16:creationId xmlns:a16="http://schemas.microsoft.com/office/drawing/2014/main" id="{00000000-0008-0000-0100-00002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a:extLst>
            <a:ext uri="{FF2B5EF4-FFF2-40B4-BE49-F238E27FC236}">
              <a16:creationId xmlns:a16="http://schemas.microsoft.com/office/drawing/2014/main" id="{00000000-0008-0000-0100-00003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a:extLst>
            <a:ext uri="{FF2B5EF4-FFF2-40B4-BE49-F238E27FC236}">
              <a16:creationId xmlns:a16="http://schemas.microsoft.com/office/drawing/2014/main" id="{00000000-0008-0000-0100-00003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a:extLst>
            <a:ext uri="{FF2B5EF4-FFF2-40B4-BE49-F238E27FC236}">
              <a16:creationId xmlns:a16="http://schemas.microsoft.com/office/drawing/2014/main" id="{00000000-0008-0000-0100-00003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a:extLst>
            <a:ext uri="{FF2B5EF4-FFF2-40B4-BE49-F238E27FC236}">
              <a16:creationId xmlns:a16="http://schemas.microsoft.com/office/drawing/2014/main" id="{00000000-0008-0000-0100-00003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a:extLst>
            <a:ext uri="{FF2B5EF4-FFF2-40B4-BE49-F238E27FC236}">
              <a16:creationId xmlns:a16="http://schemas.microsoft.com/office/drawing/2014/main" id="{00000000-0008-0000-0100-00003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a:extLst>
            <a:ext uri="{FF2B5EF4-FFF2-40B4-BE49-F238E27FC236}">
              <a16:creationId xmlns:a16="http://schemas.microsoft.com/office/drawing/2014/main" id="{00000000-0008-0000-0100-00003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a:extLst>
            <a:ext uri="{FF2B5EF4-FFF2-40B4-BE49-F238E27FC236}">
              <a16:creationId xmlns:a16="http://schemas.microsoft.com/office/drawing/2014/main" id="{00000000-0008-0000-0100-00003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a:extLst>
            <a:ext uri="{FF2B5EF4-FFF2-40B4-BE49-F238E27FC236}">
              <a16:creationId xmlns:a16="http://schemas.microsoft.com/office/drawing/2014/main" id="{00000000-0008-0000-0100-00004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108</xdr:row>
      <xdr:rowOff>106680</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flipV="1">
          <a:off x="22160864" y="17244061"/>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37" name="【公民館】&#10;一人当たり面積最小値テキスト">
          <a:extLst>
            <a:ext uri="{FF2B5EF4-FFF2-40B4-BE49-F238E27FC236}">
              <a16:creationId xmlns:a16="http://schemas.microsoft.com/office/drawing/2014/main" id="{00000000-0008-0000-0100-000045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839" name="【公民館】&#10;一人当たり面積最大値テキスト">
          <a:extLst>
            <a:ext uri="{FF2B5EF4-FFF2-40B4-BE49-F238E27FC236}">
              <a16:creationId xmlns:a16="http://schemas.microsoft.com/office/drawing/2014/main" id="{00000000-0008-0000-0100-000047030000}"/>
            </a:ext>
          </a:extLst>
        </xdr:cNvPr>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38116</xdr:rowOff>
    </xdr:from>
    <xdr:ext cx="469744" cy="259045"/>
    <xdr:sp macro="" textlink="">
      <xdr:nvSpPr>
        <xdr:cNvPr id="841" name="【公民館】&#10;一人当たり面積平均値テキスト">
          <a:extLst>
            <a:ext uri="{FF2B5EF4-FFF2-40B4-BE49-F238E27FC236}">
              <a16:creationId xmlns:a16="http://schemas.microsoft.com/office/drawing/2014/main" id="{00000000-0008-0000-0100-000049030000}"/>
            </a:ext>
          </a:extLst>
        </xdr:cNvPr>
        <xdr:cNvSpPr txBox="1"/>
      </xdr:nvSpPr>
      <xdr:spPr>
        <a:xfrm>
          <a:off x="22199600" y="18040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42" name="フローチャート: 判断 841">
          <a:extLst>
            <a:ext uri="{FF2B5EF4-FFF2-40B4-BE49-F238E27FC236}">
              <a16:creationId xmlns:a16="http://schemas.microsoft.com/office/drawing/2014/main" id="{00000000-0008-0000-0100-00004A030000}"/>
            </a:ext>
          </a:extLst>
        </xdr:cNvPr>
        <xdr:cNvSpPr/>
      </xdr:nvSpPr>
      <xdr:spPr>
        <a:xfrm>
          <a:off x="221107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128270</xdr:rowOff>
    </xdr:from>
    <xdr:to>
      <xdr:col>112</xdr:col>
      <xdr:colOff>38100</xdr:colOff>
      <xdr:row>104</xdr:row>
      <xdr:rowOff>58420</xdr:rowOff>
    </xdr:to>
    <xdr:sp macro="" textlink="">
      <xdr:nvSpPr>
        <xdr:cNvPr id="843" name="フローチャート: 判断 842">
          <a:extLst>
            <a:ext uri="{FF2B5EF4-FFF2-40B4-BE49-F238E27FC236}">
              <a16:creationId xmlns:a16="http://schemas.microsoft.com/office/drawing/2014/main" id="{00000000-0008-0000-0100-00004B030000}"/>
            </a:ext>
          </a:extLst>
        </xdr:cNvPr>
        <xdr:cNvSpPr/>
      </xdr:nvSpPr>
      <xdr:spPr>
        <a:xfrm>
          <a:off x="21272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844" name="フローチャート: 判断 843">
          <a:extLst>
            <a:ext uri="{FF2B5EF4-FFF2-40B4-BE49-F238E27FC236}">
              <a16:creationId xmlns:a16="http://schemas.microsoft.com/office/drawing/2014/main" id="{00000000-0008-0000-0100-00004C030000}"/>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45" name="フローチャート: 判断 844">
          <a:extLst>
            <a:ext uri="{FF2B5EF4-FFF2-40B4-BE49-F238E27FC236}">
              <a16:creationId xmlns:a16="http://schemas.microsoft.com/office/drawing/2014/main" id="{00000000-0008-0000-0100-00004D030000}"/>
            </a:ext>
          </a:extLst>
        </xdr:cNvPr>
        <xdr:cNvSpPr/>
      </xdr:nvSpPr>
      <xdr:spPr>
        <a:xfrm>
          <a:off x="19494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00000000-0008-0000-0100-00004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17780</xdr:rowOff>
    </xdr:from>
    <xdr:to>
      <xdr:col>116</xdr:col>
      <xdr:colOff>114300</xdr:colOff>
      <xdr:row>102</xdr:row>
      <xdr:rowOff>119380</xdr:rowOff>
    </xdr:to>
    <xdr:sp macro="" textlink="">
      <xdr:nvSpPr>
        <xdr:cNvPr id="851" name="楕円 850">
          <a:extLst>
            <a:ext uri="{FF2B5EF4-FFF2-40B4-BE49-F238E27FC236}">
              <a16:creationId xmlns:a16="http://schemas.microsoft.com/office/drawing/2014/main" id="{00000000-0008-0000-0100-000053030000}"/>
            </a:ext>
          </a:extLst>
        </xdr:cNvPr>
        <xdr:cNvSpPr/>
      </xdr:nvSpPr>
      <xdr:spPr>
        <a:xfrm>
          <a:off x="22110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40657</xdr:rowOff>
    </xdr:from>
    <xdr:ext cx="469744" cy="259045"/>
    <xdr:sp macro="" textlink="">
      <xdr:nvSpPr>
        <xdr:cNvPr id="852" name="【公民館】&#10;一人当たり面積該当値テキスト">
          <a:extLst>
            <a:ext uri="{FF2B5EF4-FFF2-40B4-BE49-F238E27FC236}">
              <a16:creationId xmlns:a16="http://schemas.microsoft.com/office/drawing/2014/main" id="{00000000-0008-0000-0100-000054030000}"/>
            </a:ext>
          </a:extLst>
        </xdr:cNvPr>
        <xdr:cNvSpPr txBox="1"/>
      </xdr:nvSpPr>
      <xdr:spPr>
        <a:xfrm>
          <a:off x="22199600" y="1735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25400</xdr:rowOff>
    </xdr:from>
    <xdr:to>
      <xdr:col>112</xdr:col>
      <xdr:colOff>38100</xdr:colOff>
      <xdr:row>102</xdr:row>
      <xdr:rowOff>127000</xdr:rowOff>
    </xdr:to>
    <xdr:sp macro="" textlink="">
      <xdr:nvSpPr>
        <xdr:cNvPr id="853" name="楕円 852">
          <a:extLst>
            <a:ext uri="{FF2B5EF4-FFF2-40B4-BE49-F238E27FC236}">
              <a16:creationId xmlns:a16="http://schemas.microsoft.com/office/drawing/2014/main" id="{00000000-0008-0000-0100-000055030000}"/>
            </a:ext>
          </a:extLst>
        </xdr:cNvPr>
        <xdr:cNvSpPr/>
      </xdr:nvSpPr>
      <xdr:spPr>
        <a:xfrm>
          <a:off x="21272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68580</xdr:rowOff>
    </xdr:from>
    <xdr:to>
      <xdr:col>116</xdr:col>
      <xdr:colOff>63500</xdr:colOff>
      <xdr:row>102</xdr:row>
      <xdr:rowOff>76200</xdr:rowOff>
    </xdr:to>
    <xdr:cxnSp macro="">
      <xdr:nvCxnSpPr>
        <xdr:cNvPr id="854" name="直線コネクタ 853">
          <a:extLst>
            <a:ext uri="{FF2B5EF4-FFF2-40B4-BE49-F238E27FC236}">
              <a16:creationId xmlns:a16="http://schemas.microsoft.com/office/drawing/2014/main" id="{00000000-0008-0000-0100-000056030000}"/>
            </a:ext>
          </a:extLst>
        </xdr:cNvPr>
        <xdr:cNvCxnSpPr/>
      </xdr:nvCxnSpPr>
      <xdr:spPr>
        <a:xfrm flipV="1">
          <a:off x="21323300" y="17556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25400</xdr:rowOff>
    </xdr:from>
    <xdr:to>
      <xdr:col>107</xdr:col>
      <xdr:colOff>101600</xdr:colOff>
      <xdr:row>102</xdr:row>
      <xdr:rowOff>127000</xdr:rowOff>
    </xdr:to>
    <xdr:sp macro="" textlink="">
      <xdr:nvSpPr>
        <xdr:cNvPr id="855" name="楕円 854">
          <a:extLst>
            <a:ext uri="{FF2B5EF4-FFF2-40B4-BE49-F238E27FC236}">
              <a16:creationId xmlns:a16="http://schemas.microsoft.com/office/drawing/2014/main" id="{00000000-0008-0000-0100-000057030000}"/>
            </a:ext>
          </a:extLst>
        </xdr:cNvPr>
        <xdr:cNvSpPr/>
      </xdr:nvSpPr>
      <xdr:spPr>
        <a:xfrm>
          <a:off x="20383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76200</xdr:rowOff>
    </xdr:from>
    <xdr:to>
      <xdr:col>111</xdr:col>
      <xdr:colOff>177800</xdr:colOff>
      <xdr:row>102</xdr:row>
      <xdr:rowOff>76200</xdr:rowOff>
    </xdr:to>
    <xdr:cxnSp macro="">
      <xdr:nvCxnSpPr>
        <xdr:cNvPr id="856" name="直線コネクタ 855">
          <a:extLst>
            <a:ext uri="{FF2B5EF4-FFF2-40B4-BE49-F238E27FC236}">
              <a16:creationId xmlns:a16="http://schemas.microsoft.com/office/drawing/2014/main" id="{00000000-0008-0000-0100-000058030000}"/>
            </a:ext>
          </a:extLst>
        </xdr:cNvPr>
        <xdr:cNvCxnSpPr/>
      </xdr:nvCxnSpPr>
      <xdr:spPr>
        <a:xfrm>
          <a:off x="20434300" y="17564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33020</xdr:rowOff>
    </xdr:from>
    <xdr:to>
      <xdr:col>102</xdr:col>
      <xdr:colOff>165100</xdr:colOff>
      <xdr:row>102</xdr:row>
      <xdr:rowOff>134620</xdr:rowOff>
    </xdr:to>
    <xdr:sp macro="" textlink="">
      <xdr:nvSpPr>
        <xdr:cNvPr id="857" name="楕円 856">
          <a:extLst>
            <a:ext uri="{FF2B5EF4-FFF2-40B4-BE49-F238E27FC236}">
              <a16:creationId xmlns:a16="http://schemas.microsoft.com/office/drawing/2014/main" id="{00000000-0008-0000-0100-000059030000}"/>
            </a:ext>
          </a:extLst>
        </xdr:cNvPr>
        <xdr:cNvSpPr/>
      </xdr:nvSpPr>
      <xdr:spPr>
        <a:xfrm>
          <a:off x="19494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76200</xdr:rowOff>
    </xdr:from>
    <xdr:to>
      <xdr:col>107</xdr:col>
      <xdr:colOff>50800</xdr:colOff>
      <xdr:row>102</xdr:row>
      <xdr:rowOff>83820</xdr:rowOff>
    </xdr:to>
    <xdr:cxnSp macro="">
      <xdr:nvCxnSpPr>
        <xdr:cNvPr id="858" name="直線コネクタ 857">
          <a:extLst>
            <a:ext uri="{FF2B5EF4-FFF2-40B4-BE49-F238E27FC236}">
              <a16:creationId xmlns:a16="http://schemas.microsoft.com/office/drawing/2014/main" id="{00000000-0008-0000-0100-00005A030000}"/>
            </a:ext>
          </a:extLst>
        </xdr:cNvPr>
        <xdr:cNvCxnSpPr/>
      </xdr:nvCxnSpPr>
      <xdr:spPr>
        <a:xfrm flipV="1">
          <a:off x="19545300" y="17564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49547</xdr:rowOff>
    </xdr:from>
    <xdr:ext cx="469744" cy="259045"/>
    <xdr:sp macro="" textlink="">
      <xdr:nvSpPr>
        <xdr:cNvPr id="859" name="n_1aveValue【公民館】&#10;一人当たり面積">
          <a:extLst>
            <a:ext uri="{FF2B5EF4-FFF2-40B4-BE49-F238E27FC236}">
              <a16:creationId xmlns:a16="http://schemas.microsoft.com/office/drawing/2014/main" id="{00000000-0008-0000-0100-00005B030000}"/>
            </a:ext>
          </a:extLst>
        </xdr:cNvPr>
        <xdr:cNvSpPr txBox="1"/>
      </xdr:nvSpPr>
      <xdr:spPr>
        <a:xfrm>
          <a:off x="2107572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860" name="n_2aveValue【公民館】&#10;一人当たり面積">
          <a:extLst>
            <a:ext uri="{FF2B5EF4-FFF2-40B4-BE49-F238E27FC236}">
              <a16:creationId xmlns:a16="http://schemas.microsoft.com/office/drawing/2014/main" id="{00000000-0008-0000-0100-00005C030000}"/>
            </a:ext>
          </a:extLst>
        </xdr:cNvPr>
        <xdr:cNvSpPr txBox="1"/>
      </xdr:nvSpPr>
      <xdr:spPr>
        <a:xfrm>
          <a:off x="20199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xdr:rowOff>
    </xdr:from>
    <xdr:ext cx="469744" cy="259045"/>
    <xdr:sp macro="" textlink="">
      <xdr:nvSpPr>
        <xdr:cNvPr id="861" name="n_3aveValue【公民館】&#10;一人当たり面積">
          <a:extLst>
            <a:ext uri="{FF2B5EF4-FFF2-40B4-BE49-F238E27FC236}">
              <a16:creationId xmlns:a16="http://schemas.microsoft.com/office/drawing/2014/main" id="{00000000-0008-0000-0100-00005D030000}"/>
            </a:ext>
          </a:extLst>
        </xdr:cNvPr>
        <xdr:cNvSpPr txBox="1"/>
      </xdr:nvSpPr>
      <xdr:spPr>
        <a:xfrm>
          <a:off x="19310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143527</xdr:rowOff>
    </xdr:from>
    <xdr:ext cx="469744" cy="259045"/>
    <xdr:sp macro="" textlink="">
      <xdr:nvSpPr>
        <xdr:cNvPr id="862" name="n_1mainValue【公民館】&#10;一人当たり面積">
          <a:extLst>
            <a:ext uri="{FF2B5EF4-FFF2-40B4-BE49-F238E27FC236}">
              <a16:creationId xmlns:a16="http://schemas.microsoft.com/office/drawing/2014/main" id="{00000000-0008-0000-0100-00005E030000}"/>
            </a:ext>
          </a:extLst>
        </xdr:cNvPr>
        <xdr:cNvSpPr txBox="1"/>
      </xdr:nvSpPr>
      <xdr:spPr>
        <a:xfrm>
          <a:off x="210757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143527</xdr:rowOff>
    </xdr:from>
    <xdr:ext cx="469744" cy="259045"/>
    <xdr:sp macro="" textlink="">
      <xdr:nvSpPr>
        <xdr:cNvPr id="863" name="n_2mainValue【公民館】&#10;一人当たり面積">
          <a:extLst>
            <a:ext uri="{FF2B5EF4-FFF2-40B4-BE49-F238E27FC236}">
              <a16:creationId xmlns:a16="http://schemas.microsoft.com/office/drawing/2014/main" id="{00000000-0008-0000-0100-00005F030000}"/>
            </a:ext>
          </a:extLst>
        </xdr:cNvPr>
        <xdr:cNvSpPr txBox="1"/>
      </xdr:nvSpPr>
      <xdr:spPr>
        <a:xfrm>
          <a:off x="201994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151147</xdr:rowOff>
    </xdr:from>
    <xdr:ext cx="469744" cy="259045"/>
    <xdr:sp macro="" textlink="">
      <xdr:nvSpPr>
        <xdr:cNvPr id="864" name="n_3mainValue【公民館】&#10;一人当たり面積">
          <a:extLst>
            <a:ext uri="{FF2B5EF4-FFF2-40B4-BE49-F238E27FC236}">
              <a16:creationId xmlns:a16="http://schemas.microsoft.com/office/drawing/2014/main" id="{00000000-0008-0000-0100-000060030000}"/>
            </a:ext>
          </a:extLst>
        </xdr:cNvPr>
        <xdr:cNvSpPr txBox="1"/>
      </xdr:nvSpPr>
      <xdr:spPr>
        <a:xfrm>
          <a:off x="193104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a:extLst>
            <a:ext uri="{FF2B5EF4-FFF2-40B4-BE49-F238E27FC236}">
              <a16:creationId xmlns:a16="http://schemas.microsoft.com/office/drawing/2014/main" id="{00000000-0008-0000-0100-00006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a:extLst>
            <a:ext uri="{FF2B5EF4-FFF2-40B4-BE49-F238E27FC236}">
              <a16:creationId xmlns:a16="http://schemas.microsoft.com/office/drawing/2014/main" id="{00000000-0008-0000-0100-00006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類似団体内平均と比較し、有形固定資産減価償却率が高くなっているのは、公営住宅、認定こども園・幼稚園・保育所、公民館、図書館、体育館・プール、福祉施設、保健センター・保健所である。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公営住宅については、６割の施設が耐用年数を過ぎており、今後、公営住宅長寿命化計画に沿って対策を講じていく。</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の施設が耐用年数を過ぎており、残りの施設も耐用年数を迎えようとしている。保健福祉施設民営化実施計画等に沿って幼稚園・保育所のあり方の検討を行う。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公民館については、全体的に建設されてから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年以上経過しており、今後の運営、管理について関係課と連携を図り検討していく。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125,824
125,177
603.18
59,095,198
56,422,545
2,321,741
33,882,470
55,884,015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0200-000041000000}"/>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164193</xdr:rowOff>
    </xdr:from>
    <xdr:to>
      <xdr:col>15</xdr:col>
      <xdr:colOff>101600</xdr:colOff>
      <xdr:row>38</xdr:row>
      <xdr:rowOff>94343</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85470</xdr:rowOff>
    </xdr:from>
    <xdr:ext cx="405111" cy="259045"/>
    <xdr:sp macro="" textlink="">
      <xdr:nvSpPr>
        <xdr:cNvPr id="67" name="n_2aveValue【図書館】&#10;有形固定資産減価償却率">
          <a:extLst>
            <a:ext uri="{FF2B5EF4-FFF2-40B4-BE49-F238E27FC236}">
              <a16:creationId xmlns:a16="http://schemas.microsoft.com/office/drawing/2014/main" id="{00000000-0008-0000-0200-000043000000}"/>
            </a:ext>
          </a:extLst>
        </xdr:cNvPr>
        <xdr:cNvSpPr txBox="1"/>
      </xdr:nvSpPr>
      <xdr:spPr>
        <a:xfrm>
          <a:off x="2705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152763</xdr:rowOff>
    </xdr:from>
    <xdr:to>
      <xdr:col>10</xdr:col>
      <xdr:colOff>165100</xdr:colOff>
      <xdr:row>39</xdr:row>
      <xdr:rowOff>82913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968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74040</xdr:rowOff>
    </xdr:from>
    <xdr:ext cx="405111" cy="259045"/>
    <xdr:sp macro="" textlink="">
      <xdr:nvSpPr>
        <xdr:cNvPr id="69" name="n_3aveValue【図書館】&#10;有形固定資産減価償却率">
          <a:extLst>
            <a:ext uri="{FF2B5EF4-FFF2-40B4-BE49-F238E27FC236}">
              <a16:creationId xmlns:a16="http://schemas.microsoft.com/office/drawing/2014/main" id="{00000000-0008-0000-0200-000045000000}"/>
            </a:ext>
          </a:extLst>
        </xdr:cNvPr>
        <xdr:cNvSpPr txBox="1"/>
      </xdr:nvSpPr>
      <xdr:spPr>
        <a:xfrm>
          <a:off x="1816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2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43361</xdr:rowOff>
    </xdr:from>
    <xdr:to>
      <xdr:col>24</xdr:col>
      <xdr:colOff>114300</xdr:colOff>
      <xdr:row>33</xdr:row>
      <xdr:rowOff>144961</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45847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167838</xdr:rowOff>
    </xdr:from>
    <xdr:ext cx="405111" cy="259045"/>
    <xdr:sp macro="" textlink="">
      <xdr:nvSpPr>
        <xdr:cNvPr id="76" name="【図書館】&#10;有形固定資産減価償却率該当値テキスト">
          <a:extLst>
            <a:ext uri="{FF2B5EF4-FFF2-40B4-BE49-F238E27FC236}">
              <a16:creationId xmlns:a16="http://schemas.microsoft.com/office/drawing/2014/main" id="{00000000-0008-0000-0200-00004C000000}"/>
            </a:ext>
          </a:extLst>
        </xdr:cNvPr>
        <xdr:cNvSpPr txBox="1"/>
      </xdr:nvSpPr>
      <xdr:spPr>
        <a:xfrm>
          <a:off x="4673600" y="56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94161</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3797300" y="5660572"/>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2722</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2019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83" name="n_1mainValue【図書館】&#10;有形固定資産減価償却率">
          <a:extLst>
            <a:ext uri="{FF2B5EF4-FFF2-40B4-BE49-F238E27FC236}">
              <a16:creationId xmlns:a16="http://schemas.microsoft.com/office/drawing/2014/main" id="{00000000-0008-0000-0200-000053000000}"/>
            </a:ext>
          </a:extLst>
        </xdr:cNvPr>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4" name="n_2mainValue【図書館】&#10;有形固定資産減価償却率">
          <a:extLst>
            <a:ext uri="{FF2B5EF4-FFF2-40B4-BE49-F238E27FC236}">
              <a16:creationId xmlns:a16="http://schemas.microsoft.com/office/drawing/2014/main" id="{00000000-0008-0000-0200-000054000000}"/>
            </a:ext>
          </a:extLst>
        </xdr:cNvPr>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31</xdr:row>
      <xdr:rowOff>70049</xdr:rowOff>
    </xdr:from>
    <xdr:ext cx="469744" cy="259045"/>
    <xdr:sp macro="" textlink="">
      <xdr:nvSpPr>
        <xdr:cNvPr id="85" name="n_3mainValue【図書館】&#10;有形固定資産減価償却率">
          <a:extLst>
            <a:ext uri="{FF2B5EF4-FFF2-40B4-BE49-F238E27FC236}">
              <a16:creationId xmlns:a16="http://schemas.microsoft.com/office/drawing/2014/main" id="{00000000-0008-0000-0200-000055000000}"/>
            </a:ext>
          </a:extLst>
        </xdr:cNvPr>
        <xdr:cNvSpPr txBox="1"/>
      </xdr:nvSpPr>
      <xdr:spPr>
        <a:xfrm>
          <a:off x="1784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2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200-000070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200-000072000000}"/>
            </a:ext>
          </a:extLst>
        </xdr:cNvPr>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200-000074000000}"/>
            </a:ext>
          </a:extLst>
        </xdr:cNvPr>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121755</xdr:rowOff>
    </xdr:from>
    <xdr:ext cx="469744" cy="259045"/>
    <xdr:sp macro="" textlink="">
      <xdr:nvSpPr>
        <xdr:cNvPr id="119" name="n_1aveValue【図書館】&#10;一人当たり面積">
          <a:extLst>
            <a:ext uri="{FF2B5EF4-FFF2-40B4-BE49-F238E27FC236}">
              <a16:creationId xmlns:a16="http://schemas.microsoft.com/office/drawing/2014/main" id="{00000000-0008-0000-0200-000077000000}"/>
            </a:ext>
          </a:extLst>
        </xdr:cNvPr>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3628</xdr:rowOff>
    </xdr:from>
    <xdr:to>
      <xdr:col>46</xdr:col>
      <xdr:colOff>38100</xdr:colOff>
      <xdr:row>40</xdr:row>
      <xdr:rowOff>105228</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121755</xdr:rowOff>
    </xdr:from>
    <xdr:ext cx="469744" cy="259045"/>
    <xdr:sp macro="" textlink="">
      <xdr:nvSpPr>
        <xdr:cNvPr id="121" name="n_2aveValue【図書館】&#10;一人当たり面積">
          <a:extLst>
            <a:ext uri="{FF2B5EF4-FFF2-40B4-BE49-F238E27FC236}">
              <a16:creationId xmlns:a16="http://schemas.microsoft.com/office/drawing/2014/main" id="{00000000-0008-0000-0200-000079000000}"/>
            </a:ext>
          </a:extLst>
        </xdr:cNvPr>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55335</xdr:rowOff>
    </xdr:from>
    <xdr:to>
      <xdr:col>41</xdr:col>
      <xdr:colOff>101600</xdr:colOff>
      <xdr:row>39</xdr:row>
      <xdr:rowOff>156935</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2012</xdr:rowOff>
    </xdr:from>
    <xdr:ext cx="469744" cy="259045"/>
    <xdr:sp macro="" textlink="">
      <xdr:nvSpPr>
        <xdr:cNvPr id="123" name="n_3aveValue【図書館】&#10;一人当たり面積">
          <a:extLst>
            <a:ext uri="{FF2B5EF4-FFF2-40B4-BE49-F238E27FC236}">
              <a16:creationId xmlns:a16="http://schemas.microsoft.com/office/drawing/2014/main" id="{00000000-0008-0000-0200-00007B000000}"/>
            </a:ext>
          </a:extLst>
        </xdr:cNvPr>
        <xdr:cNvSpPr txBox="1"/>
      </xdr:nvSpPr>
      <xdr:spPr>
        <a:xfrm>
          <a:off x="7626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169635</xdr:rowOff>
    </xdr:from>
    <xdr:to>
      <xdr:col>55</xdr:col>
      <xdr:colOff>50800</xdr:colOff>
      <xdr:row>42</xdr:row>
      <xdr:rowOff>99785</xdr:rowOff>
    </xdr:to>
    <xdr:sp macro="" textlink="">
      <xdr:nvSpPr>
        <xdr:cNvPr id="129" name="楕円 128">
          <a:extLst>
            <a:ext uri="{FF2B5EF4-FFF2-40B4-BE49-F238E27FC236}">
              <a16:creationId xmlns:a16="http://schemas.microsoft.com/office/drawing/2014/main" id="{00000000-0008-0000-0200-000081000000}"/>
            </a:ext>
          </a:extLst>
        </xdr:cNvPr>
        <xdr:cNvSpPr/>
      </xdr:nvSpPr>
      <xdr:spPr>
        <a:xfrm>
          <a:off x="104267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84562</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200-000082000000}"/>
            </a:ext>
          </a:extLst>
        </xdr:cNvPr>
        <xdr:cNvSpPr txBox="1"/>
      </xdr:nvSpPr>
      <xdr:spPr>
        <a:xfrm>
          <a:off x="10515600" y="71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169635</xdr:rowOff>
    </xdr:from>
    <xdr:to>
      <xdr:col>50</xdr:col>
      <xdr:colOff>165100</xdr:colOff>
      <xdr:row>42</xdr:row>
      <xdr:rowOff>99785</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9588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48985</xdr:rowOff>
    </xdr:from>
    <xdr:to>
      <xdr:col>55</xdr:col>
      <xdr:colOff>0</xdr:colOff>
      <xdr:row>42</xdr:row>
      <xdr:rowOff>48985</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9639300" y="7249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169635</xdr:rowOff>
    </xdr:from>
    <xdr:to>
      <xdr:col>46</xdr:col>
      <xdr:colOff>38100</xdr:colOff>
      <xdr:row>42</xdr:row>
      <xdr:rowOff>99785</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8699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48985</xdr:rowOff>
    </xdr:from>
    <xdr:to>
      <xdr:col>50</xdr:col>
      <xdr:colOff>114300</xdr:colOff>
      <xdr:row>42</xdr:row>
      <xdr:rowOff>48985</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8750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169635</xdr:rowOff>
    </xdr:from>
    <xdr:to>
      <xdr:col>41</xdr:col>
      <xdr:colOff>101600</xdr:colOff>
      <xdr:row>42</xdr:row>
      <xdr:rowOff>99785</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7810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48985</xdr:rowOff>
    </xdr:from>
    <xdr:to>
      <xdr:col>45</xdr:col>
      <xdr:colOff>177800</xdr:colOff>
      <xdr:row>42</xdr:row>
      <xdr:rowOff>48985</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7861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90912</xdr:rowOff>
    </xdr:from>
    <xdr:ext cx="469744" cy="259045"/>
    <xdr:sp macro="" textlink="">
      <xdr:nvSpPr>
        <xdr:cNvPr id="137" name="n_1mainValue【図書館】&#10;一人当たり面積">
          <a:extLst>
            <a:ext uri="{FF2B5EF4-FFF2-40B4-BE49-F238E27FC236}">
              <a16:creationId xmlns:a16="http://schemas.microsoft.com/office/drawing/2014/main" id="{00000000-0008-0000-0200-000089000000}"/>
            </a:ext>
          </a:extLst>
        </xdr:cNvPr>
        <xdr:cNvSpPr txBox="1"/>
      </xdr:nvSpPr>
      <xdr:spPr>
        <a:xfrm>
          <a:off x="93917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90912</xdr:rowOff>
    </xdr:from>
    <xdr:ext cx="469744" cy="259045"/>
    <xdr:sp macro="" textlink="">
      <xdr:nvSpPr>
        <xdr:cNvPr id="138" name="n_2mainValue【図書館】&#10;一人当たり面積">
          <a:extLst>
            <a:ext uri="{FF2B5EF4-FFF2-40B4-BE49-F238E27FC236}">
              <a16:creationId xmlns:a16="http://schemas.microsoft.com/office/drawing/2014/main" id="{00000000-0008-0000-0200-00008A000000}"/>
            </a:ext>
          </a:extLst>
        </xdr:cNvPr>
        <xdr:cNvSpPr txBox="1"/>
      </xdr:nvSpPr>
      <xdr:spPr>
        <a:xfrm>
          <a:off x="8515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90912</xdr:rowOff>
    </xdr:from>
    <xdr:ext cx="469744" cy="259045"/>
    <xdr:sp macro="" textlink="">
      <xdr:nvSpPr>
        <xdr:cNvPr id="139" name="n_3mainValue【図書館】&#10;一人当たり面積">
          <a:extLst>
            <a:ext uri="{FF2B5EF4-FFF2-40B4-BE49-F238E27FC236}">
              <a16:creationId xmlns:a16="http://schemas.microsoft.com/office/drawing/2014/main" id="{00000000-0008-0000-0200-00008B000000}"/>
            </a:ext>
          </a:extLst>
        </xdr:cNvPr>
        <xdr:cNvSpPr txBox="1"/>
      </xdr:nvSpPr>
      <xdr:spPr>
        <a:xfrm>
          <a:off x="7626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id="{00000000-0008-0000-0200-0000A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65" name="【体育館・プール】&#10;有形固定資産減価償却率最小値テキスト">
          <a:extLst>
            <a:ext uri="{FF2B5EF4-FFF2-40B4-BE49-F238E27FC236}">
              <a16:creationId xmlns:a16="http://schemas.microsoft.com/office/drawing/2014/main" id="{00000000-0008-0000-0200-0000A5000000}"/>
            </a:ext>
          </a:extLst>
        </xdr:cNvPr>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id="{00000000-0008-0000-0200-0000A7000000}"/>
            </a:ext>
          </a:extLst>
        </xdr:cNvPr>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id="{00000000-0008-0000-0200-0000A9000000}"/>
            </a:ext>
          </a:extLst>
        </xdr:cNvPr>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68597</xdr:rowOff>
    </xdr:from>
    <xdr:ext cx="405111" cy="259045"/>
    <xdr:sp macro="" textlink="">
      <xdr:nvSpPr>
        <xdr:cNvPr id="172" name="n_1aveValue【体育館・プール】&#10;有形固定資産減価償却率">
          <a:extLst>
            <a:ext uri="{FF2B5EF4-FFF2-40B4-BE49-F238E27FC236}">
              <a16:creationId xmlns:a16="http://schemas.microsoft.com/office/drawing/2014/main" id="{00000000-0008-0000-0200-0000AC000000}"/>
            </a:ext>
          </a:extLst>
        </xdr:cNvPr>
        <xdr:cNvSpPr txBox="1"/>
      </xdr:nvSpPr>
      <xdr:spPr>
        <a:xfrm>
          <a:off x="3582044"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73" name="フローチャート: 判断 172">
          <a:extLst>
            <a:ext uri="{FF2B5EF4-FFF2-40B4-BE49-F238E27FC236}">
              <a16:creationId xmlns:a16="http://schemas.microsoft.com/office/drawing/2014/main" id="{00000000-0008-0000-0200-0000AD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95267</xdr:rowOff>
    </xdr:from>
    <xdr:ext cx="405111" cy="259045"/>
    <xdr:sp macro="" textlink="">
      <xdr:nvSpPr>
        <xdr:cNvPr id="174" name="n_2aveValue【体育館・プール】&#10;有形固定資産減価償却率">
          <a:extLst>
            <a:ext uri="{FF2B5EF4-FFF2-40B4-BE49-F238E27FC236}">
              <a16:creationId xmlns:a16="http://schemas.microsoft.com/office/drawing/2014/main" id="{00000000-0008-0000-0200-0000AE000000}"/>
            </a:ext>
          </a:extLst>
        </xdr:cNvPr>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145415</xdr:rowOff>
    </xdr:from>
    <xdr:to>
      <xdr:col>10</xdr:col>
      <xdr:colOff>165100</xdr:colOff>
      <xdr:row>60</xdr:row>
      <xdr:rowOff>75565</xdr:rowOff>
    </xdr:to>
    <xdr:sp macro="" textlink="">
      <xdr:nvSpPr>
        <xdr:cNvPr id="175" name="フローチャート: 判断 174">
          <a:extLst>
            <a:ext uri="{FF2B5EF4-FFF2-40B4-BE49-F238E27FC236}">
              <a16:creationId xmlns:a16="http://schemas.microsoft.com/office/drawing/2014/main" id="{00000000-0008-0000-0200-0000AF000000}"/>
            </a:ext>
          </a:extLst>
        </xdr:cNvPr>
        <xdr:cNvSpPr/>
      </xdr:nvSpPr>
      <xdr:spPr>
        <a:xfrm>
          <a:off x="1968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66692</xdr:rowOff>
    </xdr:from>
    <xdr:ext cx="405111" cy="259045"/>
    <xdr:sp macro="" textlink="">
      <xdr:nvSpPr>
        <xdr:cNvPr id="176" name="n_3aveValue【体育館・プール】&#10;有形固定資産減価償却率">
          <a:extLst>
            <a:ext uri="{FF2B5EF4-FFF2-40B4-BE49-F238E27FC236}">
              <a16:creationId xmlns:a16="http://schemas.microsoft.com/office/drawing/2014/main" id="{00000000-0008-0000-0200-0000B0000000}"/>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149225</xdr:rowOff>
    </xdr:from>
    <xdr:to>
      <xdr:col>24</xdr:col>
      <xdr:colOff>114300</xdr:colOff>
      <xdr:row>59</xdr:row>
      <xdr:rowOff>79375</xdr:rowOff>
    </xdr:to>
    <xdr:sp macro="" textlink="">
      <xdr:nvSpPr>
        <xdr:cNvPr id="182" name="楕円 181">
          <a:extLst>
            <a:ext uri="{FF2B5EF4-FFF2-40B4-BE49-F238E27FC236}">
              <a16:creationId xmlns:a16="http://schemas.microsoft.com/office/drawing/2014/main" id="{00000000-0008-0000-0200-0000B6000000}"/>
            </a:ext>
          </a:extLst>
        </xdr:cNvPr>
        <xdr:cNvSpPr/>
      </xdr:nvSpPr>
      <xdr:spPr>
        <a:xfrm>
          <a:off x="4584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652</xdr:rowOff>
    </xdr:from>
    <xdr:ext cx="405111" cy="259045"/>
    <xdr:sp macro="" textlink="">
      <xdr:nvSpPr>
        <xdr:cNvPr id="183" name="【体育館・プール】&#10;有形固定資産減価償却率該当値テキスト">
          <a:extLst>
            <a:ext uri="{FF2B5EF4-FFF2-40B4-BE49-F238E27FC236}">
              <a16:creationId xmlns:a16="http://schemas.microsoft.com/office/drawing/2014/main" id="{00000000-0008-0000-0200-0000B7000000}"/>
            </a:ext>
          </a:extLst>
        </xdr:cNvPr>
        <xdr:cNvSpPr txBox="1"/>
      </xdr:nvSpPr>
      <xdr:spPr>
        <a:xfrm>
          <a:off x="4673600"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19685</xdr:rowOff>
    </xdr:from>
    <xdr:to>
      <xdr:col>20</xdr:col>
      <xdr:colOff>38100</xdr:colOff>
      <xdr:row>58</xdr:row>
      <xdr:rowOff>121285</xdr:rowOff>
    </xdr:to>
    <xdr:sp macro="" textlink="">
      <xdr:nvSpPr>
        <xdr:cNvPr id="184" name="楕円 183">
          <a:extLst>
            <a:ext uri="{FF2B5EF4-FFF2-40B4-BE49-F238E27FC236}">
              <a16:creationId xmlns:a16="http://schemas.microsoft.com/office/drawing/2014/main" id="{00000000-0008-0000-0200-0000B8000000}"/>
            </a:ext>
          </a:extLst>
        </xdr:cNvPr>
        <xdr:cNvSpPr/>
      </xdr:nvSpPr>
      <xdr:spPr>
        <a:xfrm>
          <a:off x="3746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70485</xdr:rowOff>
    </xdr:from>
    <xdr:to>
      <xdr:col>24</xdr:col>
      <xdr:colOff>63500</xdr:colOff>
      <xdr:row>59</xdr:row>
      <xdr:rowOff>28575</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3797300" y="1001458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61595</xdr:rowOff>
    </xdr:from>
    <xdr:to>
      <xdr:col>15</xdr:col>
      <xdr:colOff>101600</xdr:colOff>
      <xdr:row>58</xdr:row>
      <xdr:rowOff>163195</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2857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112395</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flipV="1">
          <a:off x="2908300" y="100145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103505</xdr:rowOff>
    </xdr:from>
    <xdr:to>
      <xdr:col>10</xdr:col>
      <xdr:colOff>165100</xdr:colOff>
      <xdr:row>59</xdr:row>
      <xdr:rowOff>33655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1968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112395</xdr:rowOff>
    </xdr:from>
    <xdr:to>
      <xdr:col>15</xdr:col>
      <xdr:colOff>50800</xdr:colOff>
      <xdr:row>58</xdr:row>
      <xdr:rowOff>154305</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2019300" y="100564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137812</xdr:rowOff>
    </xdr:from>
    <xdr:ext cx="405111" cy="259045"/>
    <xdr:sp macro="" textlink="">
      <xdr:nvSpPr>
        <xdr:cNvPr id="190" name="n_1main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35820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191" name="n_2mainValue【体育館・プール】&#10;有形固定資産減価償却率">
          <a:extLst>
            <a:ext uri="{FF2B5EF4-FFF2-40B4-BE49-F238E27FC236}">
              <a16:creationId xmlns:a16="http://schemas.microsoft.com/office/drawing/2014/main" id="{00000000-0008-0000-0200-0000BF000000}"/>
            </a:ext>
          </a:extLst>
        </xdr:cNvPr>
        <xdr:cNvSpPr txBox="1"/>
      </xdr:nvSpPr>
      <xdr:spPr>
        <a:xfrm>
          <a:off x="2705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50182</xdr:rowOff>
    </xdr:from>
    <xdr:ext cx="405111" cy="259045"/>
    <xdr:sp macro="" textlink="">
      <xdr:nvSpPr>
        <xdr:cNvPr id="192" name="n_3mainValue【体育館・プール】&#10;有形固定資産減価償却率">
          <a:extLst>
            <a:ext uri="{FF2B5EF4-FFF2-40B4-BE49-F238E27FC236}">
              <a16:creationId xmlns:a16="http://schemas.microsoft.com/office/drawing/2014/main" id="{00000000-0008-0000-0200-0000C0000000}"/>
            </a:ext>
          </a:extLst>
        </xdr:cNvPr>
        <xdr:cNvSpPr txBox="1"/>
      </xdr:nvSpPr>
      <xdr:spPr>
        <a:xfrm>
          <a:off x="1816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200-0000C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00000000-0008-0000-0200-0000C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0</xdr:rowOff>
    </xdr:from>
    <xdr:to>
      <xdr:col>54</xdr:col>
      <xdr:colOff>189865</xdr:colOff>
      <xdr:row>63</xdr:row>
      <xdr:rowOff>152400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flipV="1">
          <a:off x="10476865" y="977265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156227</xdr:rowOff>
    </xdr:from>
    <xdr:ext cx="469744" cy="259045"/>
    <xdr:sp macro="" textlink="">
      <xdr:nvSpPr>
        <xdr:cNvPr id="217" name="【体育館・プール】&#10;一人当たり面積最小値テキスト">
          <a:extLst>
            <a:ext uri="{FF2B5EF4-FFF2-40B4-BE49-F238E27FC236}">
              <a16:creationId xmlns:a16="http://schemas.microsoft.com/office/drawing/2014/main" id="{00000000-0008-0000-0200-0000D9000000}"/>
            </a:ext>
          </a:extLst>
        </xdr:cNvPr>
        <xdr:cNvSpPr txBox="1"/>
      </xdr:nvSpPr>
      <xdr:spPr>
        <a:xfrm>
          <a:off x="10515600"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152400</xdr:rowOff>
    </xdr:from>
    <xdr:to>
      <xdr:col>55</xdr:col>
      <xdr:colOff>88900</xdr:colOff>
      <xdr:row>63</xdr:row>
      <xdr:rowOff>152400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0388600" y="1095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118127</xdr:rowOff>
    </xdr:from>
    <xdr:ext cx="469744" cy="259045"/>
    <xdr:sp macro="" textlink="">
      <xdr:nvSpPr>
        <xdr:cNvPr id="219" name="【体育館・プール】&#10;一人当たり面積最大値テキスト">
          <a:extLst>
            <a:ext uri="{FF2B5EF4-FFF2-40B4-BE49-F238E27FC236}">
              <a16:creationId xmlns:a16="http://schemas.microsoft.com/office/drawing/2014/main" id="{00000000-0008-0000-0200-0000DB000000}"/>
            </a:ext>
          </a:extLst>
        </xdr:cNvPr>
        <xdr:cNvSpPr txBox="1"/>
      </xdr:nvSpPr>
      <xdr:spPr>
        <a:xfrm>
          <a:off x="10515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0</xdr:rowOff>
    </xdr:from>
    <xdr:to>
      <xdr:col>55</xdr:col>
      <xdr:colOff>88900</xdr:colOff>
      <xdr:row>57</xdr:row>
      <xdr:rowOff>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0388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41927</xdr:rowOff>
    </xdr:from>
    <xdr:ext cx="469744" cy="259045"/>
    <xdr:sp macro="" textlink="">
      <xdr:nvSpPr>
        <xdr:cNvPr id="221" name="【体育館・プール】&#10;一人当たり面積平均値テキスト">
          <a:extLst>
            <a:ext uri="{FF2B5EF4-FFF2-40B4-BE49-F238E27FC236}">
              <a16:creationId xmlns:a16="http://schemas.microsoft.com/office/drawing/2014/main" id="{00000000-0008-0000-0200-0000DD000000}"/>
            </a:ext>
          </a:extLst>
        </xdr:cNvPr>
        <xdr:cNvSpPr txBox="1"/>
      </xdr:nvSpPr>
      <xdr:spPr>
        <a:xfrm>
          <a:off x="10515600" y="1050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6350</xdr:rowOff>
    </xdr:from>
    <xdr:to>
      <xdr:col>50</xdr:col>
      <xdr:colOff>165100</xdr:colOff>
      <xdr:row>59</xdr:row>
      <xdr:rowOff>107950</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9588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57</xdr:row>
      <xdr:rowOff>124477</xdr:rowOff>
    </xdr:from>
    <xdr:ext cx="469744" cy="259045"/>
    <xdr:sp macro="" textlink="">
      <xdr:nvSpPr>
        <xdr:cNvPr id="224" name="n_1aveValue【体育館・プール】&#10;一人当たり面積">
          <a:extLst>
            <a:ext uri="{FF2B5EF4-FFF2-40B4-BE49-F238E27FC236}">
              <a16:creationId xmlns:a16="http://schemas.microsoft.com/office/drawing/2014/main" id="{00000000-0008-0000-0200-0000E0000000}"/>
            </a:ext>
          </a:extLst>
        </xdr:cNvPr>
        <xdr:cNvSpPr txBox="1"/>
      </xdr:nvSpPr>
      <xdr:spPr>
        <a:xfrm>
          <a:off x="9391727"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93980</xdr:rowOff>
    </xdr:from>
    <xdr:to>
      <xdr:col>46</xdr:col>
      <xdr:colOff>38100</xdr:colOff>
      <xdr:row>62</xdr:row>
      <xdr:rowOff>24130</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8699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40657</xdr:rowOff>
    </xdr:from>
    <xdr:ext cx="469744" cy="259045"/>
    <xdr:sp macro="" textlink="">
      <xdr:nvSpPr>
        <xdr:cNvPr id="226" name="n_2aveValue【体育館・プール】&#10;一人当たり面積">
          <a:extLst>
            <a:ext uri="{FF2B5EF4-FFF2-40B4-BE49-F238E27FC236}">
              <a16:creationId xmlns:a16="http://schemas.microsoft.com/office/drawing/2014/main" id="{00000000-0008-0000-0200-0000E2000000}"/>
            </a:ext>
          </a:extLst>
        </xdr:cNvPr>
        <xdr:cNvSpPr txBox="1"/>
      </xdr:nvSpPr>
      <xdr:spPr>
        <a:xfrm>
          <a:off x="8515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162560</xdr:rowOff>
    </xdr:from>
    <xdr:to>
      <xdr:col>41</xdr:col>
      <xdr:colOff>101600</xdr:colOff>
      <xdr:row>61</xdr:row>
      <xdr:rowOff>92710</xdr:rowOff>
    </xdr:to>
    <xdr:sp macro="" textlink="">
      <xdr:nvSpPr>
        <xdr:cNvPr id="227" name="フローチャート: 判断 226">
          <a:extLst>
            <a:ext uri="{FF2B5EF4-FFF2-40B4-BE49-F238E27FC236}">
              <a16:creationId xmlns:a16="http://schemas.microsoft.com/office/drawing/2014/main" id="{00000000-0008-0000-0200-0000E3000000}"/>
            </a:ext>
          </a:extLst>
        </xdr:cNvPr>
        <xdr:cNvSpPr/>
      </xdr:nvSpPr>
      <xdr:spPr>
        <a:xfrm>
          <a:off x="7810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109237</xdr:rowOff>
    </xdr:from>
    <xdr:ext cx="469744" cy="259045"/>
    <xdr:sp macro="" textlink="">
      <xdr:nvSpPr>
        <xdr:cNvPr id="228" name="n_3aveValue【体育館・プール】&#10;一人当たり面積">
          <a:extLst>
            <a:ext uri="{FF2B5EF4-FFF2-40B4-BE49-F238E27FC236}">
              <a16:creationId xmlns:a16="http://schemas.microsoft.com/office/drawing/2014/main" id="{00000000-0008-0000-0200-0000E4000000}"/>
            </a:ext>
          </a:extLst>
        </xdr:cNvPr>
        <xdr:cNvSpPr txBox="1"/>
      </xdr:nvSpPr>
      <xdr:spPr>
        <a:xfrm>
          <a:off x="7626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120650</xdr:rowOff>
    </xdr:from>
    <xdr:to>
      <xdr:col>55</xdr:col>
      <xdr:colOff>50800</xdr:colOff>
      <xdr:row>57</xdr:row>
      <xdr:rowOff>50800</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104267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73677</xdr:rowOff>
    </xdr:from>
    <xdr:ext cx="469744" cy="259045"/>
    <xdr:sp macro="" textlink="">
      <xdr:nvSpPr>
        <xdr:cNvPr id="235" name="【体育館・プール】&#10;一人当たり面積該当値テキスト">
          <a:extLst>
            <a:ext uri="{FF2B5EF4-FFF2-40B4-BE49-F238E27FC236}">
              <a16:creationId xmlns:a16="http://schemas.microsoft.com/office/drawing/2014/main" id="{00000000-0008-0000-0200-0000EB000000}"/>
            </a:ext>
          </a:extLst>
        </xdr:cNvPr>
        <xdr:cNvSpPr txBox="1"/>
      </xdr:nvSpPr>
      <xdr:spPr>
        <a:xfrm>
          <a:off x="10515600" y="96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78740</xdr:rowOff>
    </xdr:from>
    <xdr:to>
      <xdr:col>50</xdr:col>
      <xdr:colOff>165100</xdr:colOff>
      <xdr:row>62</xdr:row>
      <xdr:rowOff>8890</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9588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0</xdr:rowOff>
    </xdr:from>
    <xdr:to>
      <xdr:col>55</xdr:col>
      <xdr:colOff>0</xdr:colOff>
      <xdr:row>61</xdr:row>
      <xdr:rowOff>129540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9639300" y="9772650"/>
          <a:ext cx="838200" cy="8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109220</xdr:rowOff>
    </xdr:from>
    <xdr:to>
      <xdr:col>46</xdr:col>
      <xdr:colOff>38100</xdr:colOff>
      <xdr:row>62</xdr:row>
      <xdr:rowOff>39370</xdr:rowOff>
    </xdr:to>
    <xdr:sp macro="" textlink="">
      <xdr:nvSpPr>
        <xdr:cNvPr id="238" name="楕円 237">
          <a:extLst>
            <a:ext uri="{FF2B5EF4-FFF2-40B4-BE49-F238E27FC236}">
              <a16:creationId xmlns:a16="http://schemas.microsoft.com/office/drawing/2014/main" id="{00000000-0008-0000-0200-0000EE000000}"/>
            </a:ext>
          </a:extLst>
        </xdr:cNvPr>
        <xdr:cNvSpPr/>
      </xdr:nvSpPr>
      <xdr:spPr>
        <a:xfrm>
          <a:off x="869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129540</xdr:rowOff>
    </xdr:from>
    <xdr:to>
      <xdr:col>50</xdr:col>
      <xdr:colOff>114300</xdr:colOff>
      <xdr:row>61</xdr:row>
      <xdr:rowOff>160020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flipV="1">
          <a:off x="8750300" y="10587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78740</xdr:rowOff>
    </xdr:from>
    <xdr:to>
      <xdr:col>41</xdr:col>
      <xdr:colOff>101600</xdr:colOff>
      <xdr:row>62</xdr:row>
      <xdr:rowOff>8890</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7810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129540</xdr:rowOff>
    </xdr:from>
    <xdr:to>
      <xdr:col>45</xdr:col>
      <xdr:colOff>177800</xdr:colOff>
      <xdr:row>61</xdr:row>
      <xdr:rowOff>160020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7861300" y="105879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42" name="n_1mainValue【体育館・プール】&#10;一人当たり面積">
          <a:extLst>
            <a:ext uri="{FF2B5EF4-FFF2-40B4-BE49-F238E27FC236}">
              <a16:creationId xmlns:a16="http://schemas.microsoft.com/office/drawing/2014/main" id="{00000000-0008-0000-0200-0000F2000000}"/>
            </a:ext>
          </a:extLst>
        </xdr:cNvPr>
        <xdr:cNvSpPr txBox="1"/>
      </xdr:nvSpPr>
      <xdr:spPr>
        <a:xfrm>
          <a:off x="93917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30497</xdr:rowOff>
    </xdr:from>
    <xdr:ext cx="469744" cy="259045"/>
    <xdr:sp macro="" textlink="">
      <xdr:nvSpPr>
        <xdr:cNvPr id="243" name="n_2mainValue【体育館・プール】&#10;一人当たり面積">
          <a:extLst>
            <a:ext uri="{FF2B5EF4-FFF2-40B4-BE49-F238E27FC236}">
              <a16:creationId xmlns:a16="http://schemas.microsoft.com/office/drawing/2014/main" id="{00000000-0008-0000-0200-0000F3000000}"/>
            </a:ext>
          </a:extLst>
        </xdr:cNvPr>
        <xdr:cNvSpPr txBox="1"/>
      </xdr:nvSpPr>
      <xdr:spPr>
        <a:xfrm>
          <a:off x="8515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17</xdr:rowOff>
    </xdr:from>
    <xdr:ext cx="469744" cy="259045"/>
    <xdr:sp macro="" textlink="">
      <xdr:nvSpPr>
        <xdr:cNvPr id="244" name="n_3mainValue【体育館・プール】&#10;一人当たり面積">
          <a:extLst>
            <a:ext uri="{FF2B5EF4-FFF2-40B4-BE49-F238E27FC236}">
              <a16:creationId xmlns:a16="http://schemas.microsoft.com/office/drawing/2014/main" id="{00000000-0008-0000-0200-0000F4000000}"/>
            </a:ext>
          </a:extLst>
        </xdr:cNvPr>
        <xdr:cNvSpPr txBox="1"/>
      </xdr:nvSpPr>
      <xdr:spPr>
        <a:xfrm>
          <a:off x="762642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a:extLst>
            <a:ext uri="{FF2B5EF4-FFF2-40B4-BE49-F238E27FC236}">
              <a16:creationId xmlns:a16="http://schemas.microsoft.com/office/drawing/2014/main" id="{00000000-0008-0000-0200-00000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70" name="【福祉施設】&#10;有形固定資産減価償却率最小値テキスト">
          <a:extLst>
            <a:ext uri="{FF2B5EF4-FFF2-40B4-BE49-F238E27FC236}">
              <a16:creationId xmlns:a16="http://schemas.microsoft.com/office/drawing/2014/main" id="{00000000-0008-0000-0200-00000E010000}"/>
            </a:ext>
          </a:extLst>
        </xdr:cNvPr>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72" name="【福祉施設】&#10;有形固定資産減価償却率最大値テキスト">
          <a:extLst>
            <a:ext uri="{FF2B5EF4-FFF2-40B4-BE49-F238E27FC236}">
              <a16:creationId xmlns:a16="http://schemas.microsoft.com/office/drawing/2014/main" id="{00000000-0008-0000-0200-000010010000}"/>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74" name="【福祉施設】&#10;有形固定資産減価償却率平均値テキスト">
          <a:extLst>
            <a:ext uri="{FF2B5EF4-FFF2-40B4-BE49-F238E27FC236}">
              <a16:creationId xmlns:a16="http://schemas.microsoft.com/office/drawing/2014/main" id="{00000000-0008-0000-0200-000012010000}"/>
            </a:ext>
          </a:extLst>
        </xdr:cNvPr>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75" name="フローチャート: 判断 274">
          <a:extLst>
            <a:ext uri="{FF2B5EF4-FFF2-40B4-BE49-F238E27FC236}">
              <a16:creationId xmlns:a16="http://schemas.microsoft.com/office/drawing/2014/main" id="{00000000-0008-0000-0200-000013010000}"/>
            </a:ext>
          </a:extLst>
        </xdr:cNvPr>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xdr:rowOff>
    </xdr:from>
    <xdr:ext cx="405111" cy="259045"/>
    <xdr:sp macro="" textlink="">
      <xdr:nvSpPr>
        <xdr:cNvPr id="277" name="n_1aveValue【福祉施設】&#10;有形固定資産減価償却率">
          <a:extLst>
            <a:ext uri="{FF2B5EF4-FFF2-40B4-BE49-F238E27FC236}">
              <a16:creationId xmlns:a16="http://schemas.microsoft.com/office/drawing/2014/main" id="{00000000-0008-0000-0200-000015010000}"/>
            </a:ext>
          </a:extLst>
        </xdr:cNvPr>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82550</xdr:rowOff>
    </xdr:from>
    <xdr:to>
      <xdr:col>15</xdr:col>
      <xdr:colOff>101600</xdr:colOff>
      <xdr:row>83</xdr:row>
      <xdr:rowOff>12700</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3827</xdr:rowOff>
    </xdr:from>
    <xdr:ext cx="405111" cy="259045"/>
    <xdr:sp macro="" textlink="">
      <xdr:nvSpPr>
        <xdr:cNvPr id="279" name="n_2aveValue【福祉施設】&#10;有形固定資産減価償却率">
          <a:extLst>
            <a:ext uri="{FF2B5EF4-FFF2-40B4-BE49-F238E27FC236}">
              <a16:creationId xmlns:a16="http://schemas.microsoft.com/office/drawing/2014/main" id="{00000000-0008-0000-0200-000017010000}"/>
            </a:ext>
          </a:extLst>
        </xdr:cNvPr>
        <xdr:cNvSpPr txBox="1"/>
      </xdr:nvSpPr>
      <xdr:spPr>
        <a:xfrm>
          <a:off x="2705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83</xdr:row>
      <xdr:rowOff>52070</xdr:rowOff>
    </xdr:from>
    <xdr:to>
      <xdr:col>10</xdr:col>
      <xdr:colOff>165100</xdr:colOff>
      <xdr:row>83</xdr:row>
      <xdr:rowOff>153670</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968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144797</xdr:rowOff>
    </xdr:from>
    <xdr:ext cx="405111" cy="259045"/>
    <xdr:sp macro="" textlink="">
      <xdr:nvSpPr>
        <xdr:cNvPr id="281" name="n_3aveValue【福祉施設】&#10;有形固定資産減価償却率">
          <a:extLst>
            <a:ext uri="{FF2B5EF4-FFF2-40B4-BE49-F238E27FC236}">
              <a16:creationId xmlns:a16="http://schemas.microsoft.com/office/drawing/2014/main" id="{00000000-0008-0000-0200-000019010000}"/>
            </a:ext>
          </a:extLst>
        </xdr:cNvPr>
        <xdr:cNvSpPr txBox="1"/>
      </xdr:nvSpPr>
      <xdr:spPr>
        <a:xfrm>
          <a:off x="1816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45847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126382</xdr:rowOff>
    </xdr:from>
    <xdr:ext cx="405111" cy="259045"/>
    <xdr:sp macro="" textlink="">
      <xdr:nvSpPr>
        <xdr:cNvPr id="288" name="【福祉施設】&#10;有形固定資産減価償却率該当値テキスト">
          <a:extLst>
            <a:ext uri="{FF2B5EF4-FFF2-40B4-BE49-F238E27FC236}">
              <a16:creationId xmlns:a16="http://schemas.microsoft.com/office/drawing/2014/main" id="{00000000-0008-0000-0200-000020010000}"/>
            </a:ext>
          </a:extLst>
        </xdr:cNvPr>
        <xdr:cNvSpPr txBox="1"/>
      </xdr:nvSpPr>
      <xdr:spPr>
        <a:xfrm>
          <a:off x="4673600"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65405</xdr:rowOff>
    </xdr:from>
    <xdr:to>
      <xdr:col>20</xdr:col>
      <xdr:colOff>38100</xdr:colOff>
      <xdr:row>81</xdr:row>
      <xdr:rowOff>167005</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3746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116205</xdr:rowOff>
    </xdr:from>
    <xdr:to>
      <xdr:col>24</xdr:col>
      <xdr:colOff>63500</xdr:colOff>
      <xdr:row>81</xdr:row>
      <xdr:rowOff>154305</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3797300" y="140036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92075</xdr:rowOff>
    </xdr:from>
    <xdr:to>
      <xdr:col>15</xdr:col>
      <xdr:colOff>101600</xdr:colOff>
      <xdr:row>82</xdr:row>
      <xdr:rowOff>22225</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2857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116205</xdr:rowOff>
    </xdr:from>
    <xdr:to>
      <xdr:col>19</xdr:col>
      <xdr:colOff>177800</xdr:colOff>
      <xdr:row>81</xdr:row>
      <xdr:rowOff>142875</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flipV="1">
          <a:off x="2908300" y="140036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132080</xdr:rowOff>
    </xdr:from>
    <xdr:to>
      <xdr:col>10</xdr:col>
      <xdr:colOff>165100</xdr:colOff>
      <xdr:row>82</xdr:row>
      <xdr:rowOff>62230</xdr:rowOff>
    </xdr:to>
    <xdr:sp macro="" textlink="">
      <xdr:nvSpPr>
        <xdr:cNvPr id="293" name="楕円 292">
          <a:extLst>
            <a:ext uri="{FF2B5EF4-FFF2-40B4-BE49-F238E27FC236}">
              <a16:creationId xmlns:a16="http://schemas.microsoft.com/office/drawing/2014/main" id="{00000000-0008-0000-0200-000025010000}"/>
            </a:ext>
          </a:extLst>
        </xdr:cNvPr>
        <xdr:cNvSpPr/>
      </xdr:nvSpPr>
      <xdr:spPr>
        <a:xfrm>
          <a:off x="19685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142875</xdr:rowOff>
    </xdr:from>
    <xdr:to>
      <xdr:col>15</xdr:col>
      <xdr:colOff>50800</xdr:colOff>
      <xdr:row>82</xdr:row>
      <xdr:rowOff>11430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flipV="1">
          <a:off x="2019300" y="140303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295" name="n_1mainValue【福祉施設】&#10;有形固定資産減価償却率">
          <a:extLst>
            <a:ext uri="{FF2B5EF4-FFF2-40B4-BE49-F238E27FC236}">
              <a16:creationId xmlns:a16="http://schemas.microsoft.com/office/drawing/2014/main" id="{00000000-0008-0000-0200-000027010000}"/>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38752</xdr:rowOff>
    </xdr:from>
    <xdr:ext cx="405111" cy="259045"/>
    <xdr:sp macro="" textlink="">
      <xdr:nvSpPr>
        <xdr:cNvPr id="296" name="n_2mainValue【福祉施設】&#10;有形固定資産減価償却率">
          <a:extLst>
            <a:ext uri="{FF2B5EF4-FFF2-40B4-BE49-F238E27FC236}">
              <a16:creationId xmlns:a16="http://schemas.microsoft.com/office/drawing/2014/main" id="{00000000-0008-0000-0200-000028010000}"/>
            </a:ext>
          </a:extLst>
        </xdr:cNvPr>
        <xdr:cNvSpPr txBox="1"/>
      </xdr:nvSpPr>
      <xdr:spPr>
        <a:xfrm>
          <a:off x="2705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78757</xdr:rowOff>
    </xdr:from>
    <xdr:ext cx="405111" cy="259045"/>
    <xdr:sp macro="" textlink="">
      <xdr:nvSpPr>
        <xdr:cNvPr id="297" name="n_3mainValue【福祉施設】&#10;有形固定資産減価償却率">
          <a:extLst>
            <a:ext uri="{FF2B5EF4-FFF2-40B4-BE49-F238E27FC236}">
              <a16:creationId xmlns:a16="http://schemas.microsoft.com/office/drawing/2014/main" id="{00000000-0008-0000-0200-000029010000}"/>
            </a:ext>
          </a:extLst>
        </xdr:cNvPr>
        <xdr:cNvSpPr txBox="1"/>
      </xdr:nvSpPr>
      <xdr:spPr>
        <a:xfrm>
          <a:off x="1816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福祉施設】&#10;一人当たり面積グラフ枠">
          <a:extLst>
            <a:ext uri="{FF2B5EF4-FFF2-40B4-BE49-F238E27FC236}">
              <a16:creationId xmlns:a16="http://schemas.microsoft.com/office/drawing/2014/main" id="{00000000-0008-0000-0200-00004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38100</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10476865" y="132461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22" name="【福祉施設】&#10;一人当たり面積最小値テキスト">
          <a:extLst>
            <a:ext uri="{FF2B5EF4-FFF2-40B4-BE49-F238E27FC236}">
              <a16:creationId xmlns:a16="http://schemas.microsoft.com/office/drawing/2014/main" id="{00000000-0008-0000-0200-000042010000}"/>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324" name="【福祉施設】&#10;一人当たり面積最大値テキスト">
          <a:extLst>
            <a:ext uri="{FF2B5EF4-FFF2-40B4-BE49-F238E27FC236}">
              <a16:creationId xmlns:a16="http://schemas.microsoft.com/office/drawing/2014/main" id="{00000000-0008-0000-0200-000044010000}"/>
            </a:ext>
          </a:extLst>
        </xdr:cNvPr>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73677</xdr:rowOff>
    </xdr:from>
    <xdr:ext cx="469744" cy="259045"/>
    <xdr:sp macro="" textlink="">
      <xdr:nvSpPr>
        <xdr:cNvPr id="326" name="【福祉施設】&#10;一人当たり面積平均値テキスト">
          <a:extLst>
            <a:ext uri="{FF2B5EF4-FFF2-40B4-BE49-F238E27FC236}">
              <a16:creationId xmlns:a16="http://schemas.microsoft.com/office/drawing/2014/main" id="{00000000-0008-0000-0200-000046010000}"/>
            </a:ext>
          </a:extLst>
        </xdr:cNvPr>
        <xdr:cNvSpPr txBox="1"/>
      </xdr:nvSpPr>
      <xdr:spPr>
        <a:xfrm>
          <a:off x="10515600" y="13961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50800</xdr:rowOff>
    </xdr:from>
    <xdr:to>
      <xdr:col>55</xdr:col>
      <xdr:colOff>50800</xdr:colOff>
      <xdr:row>82</xdr:row>
      <xdr:rowOff>152400</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04267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69850</xdr:rowOff>
    </xdr:from>
    <xdr:to>
      <xdr:col>50</xdr:col>
      <xdr:colOff>165100</xdr:colOff>
      <xdr:row>82</xdr:row>
      <xdr:rowOff>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9588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16527</xdr:rowOff>
    </xdr:from>
    <xdr:ext cx="469744" cy="259045"/>
    <xdr:sp macro="" textlink="">
      <xdr:nvSpPr>
        <xdr:cNvPr id="329" name="n_1aveValue【福祉施設】&#10;一人当たり面積">
          <a:extLst>
            <a:ext uri="{FF2B5EF4-FFF2-40B4-BE49-F238E27FC236}">
              <a16:creationId xmlns:a16="http://schemas.microsoft.com/office/drawing/2014/main" id="{00000000-0008-0000-0200-000049010000}"/>
            </a:ext>
          </a:extLst>
        </xdr:cNvPr>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76200</xdr:rowOff>
    </xdr:from>
    <xdr:to>
      <xdr:col>46</xdr:col>
      <xdr:colOff>38100</xdr:colOff>
      <xdr:row>83</xdr:row>
      <xdr:rowOff>6350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22877</xdr:rowOff>
    </xdr:from>
    <xdr:ext cx="469744" cy="259045"/>
    <xdr:sp macro="" textlink="">
      <xdr:nvSpPr>
        <xdr:cNvPr id="331" name="n_2aveValue【福祉施設】&#10;一人当たり面積">
          <a:extLst>
            <a:ext uri="{FF2B5EF4-FFF2-40B4-BE49-F238E27FC236}">
              <a16:creationId xmlns:a16="http://schemas.microsoft.com/office/drawing/2014/main" id="{00000000-0008-0000-0200-00004B010000}"/>
            </a:ext>
          </a:extLst>
        </xdr:cNvPr>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81</xdr:row>
      <xdr:rowOff>107950</xdr:rowOff>
    </xdr:from>
    <xdr:to>
      <xdr:col>41</xdr:col>
      <xdr:colOff>101600</xdr:colOff>
      <xdr:row>82</xdr:row>
      <xdr:rowOff>38100</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7810500" y="1399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54627</xdr:rowOff>
    </xdr:from>
    <xdr:ext cx="469744" cy="259045"/>
    <xdr:sp macro="" textlink="">
      <xdr:nvSpPr>
        <xdr:cNvPr id="333" name="n_3aveValue【福祉施設】&#10;一人当たり面積">
          <a:extLst>
            <a:ext uri="{FF2B5EF4-FFF2-40B4-BE49-F238E27FC236}">
              <a16:creationId xmlns:a16="http://schemas.microsoft.com/office/drawing/2014/main" id="{00000000-0008-0000-0200-00004D010000}"/>
            </a:ext>
          </a:extLst>
        </xdr:cNvPr>
        <xdr:cNvSpPr txBox="1"/>
      </xdr:nvSpPr>
      <xdr:spPr>
        <a:xfrm>
          <a:off x="76264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152400</xdr:rowOff>
    </xdr:from>
    <xdr:to>
      <xdr:col>55</xdr:col>
      <xdr:colOff>50800</xdr:colOff>
      <xdr:row>83</xdr:row>
      <xdr:rowOff>82550</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0426700" y="1421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130827</xdr:rowOff>
    </xdr:from>
    <xdr:ext cx="469744" cy="259045"/>
    <xdr:sp macro="" textlink="">
      <xdr:nvSpPr>
        <xdr:cNvPr id="340" name="【福祉施設】&#10;一人当たり面積該当値テキスト">
          <a:extLst>
            <a:ext uri="{FF2B5EF4-FFF2-40B4-BE49-F238E27FC236}">
              <a16:creationId xmlns:a16="http://schemas.microsoft.com/office/drawing/2014/main" id="{00000000-0008-0000-0200-000054010000}"/>
            </a:ext>
          </a:extLst>
        </xdr:cNvPr>
        <xdr:cNvSpPr txBox="1"/>
      </xdr:nvSpPr>
      <xdr:spPr>
        <a:xfrm>
          <a:off x="1051560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107950</xdr:rowOff>
    </xdr:from>
    <xdr:to>
      <xdr:col>50</xdr:col>
      <xdr:colOff>165100</xdr:colOff>
      <xdr:row>84</xdr:row>
      <xdr:rowOff>38100</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9588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31750</xdr:rowOff>
    </xdr:from>
    <xdr:to>
      <xdr:col>55</xdr:col>
      <xdr:colOff>0</xdr:colOff>
      <xdr:row>83</xdr:row>
      <xdr:rowOff>158750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9639300" y="14262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120650</xdr:rowOff>
    </xdr:from>
    <xdr:to>
      <xdr:col>46</xdr:col>
      <xdr:colOff>38100</xdr:colOff>
      <xdr:row>84</xdr:row>
      <xdr:rowOff>50800</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8699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158750</xdr:rowOff>
    </xdr:from>
    <xdr:to>
      <xdr:col>50</xdr:col>
      <xdr:colOff>114300</xdr:colOff>
      <xdr:row>84</xdr:row>
      <xdr:rowOff>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8750300" y="14389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7810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0</xdr:rowOff>
    </xdr:from>
    <xdr:to>
      <xdr:col>45</xdr:col>
      <xdr:colOff>177800</xdr:colOff>
      <xdr:row>84</xdr:row>
      <xdr:rowOff>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7861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29227</xdr:rowOff>
    </xdr:from>
    <xdr:ext cx="469744" cy="259045"/>
    <xdr:sp macro="" textlink="">
      <xdr:nvSpPr>
        <xdr:cNvPr id="347" name="n_1mainValue【福祉施設】&#10;一人当たり面積">
          <a:extLst>
            <a:ext uri="{FF2B5EF4-FFF2-40B4-BE49-F238E27FC236}">
              <a16:creationId xmlns:a16="http://schemas.microsoft.com/office/drawing/2014/main" id="{00000000-0008-0000-0200-00005B010000}"/>
            </a:ext>
          </a:extLst>
        </xdr:cNvPr>
        <xdr:cNvSpPr txBox="1"/>
      </xdr:nvSpPr>
      <xdr:spPr>
        <a:xfrm>
          <a:off x="93917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41927</xdr:rowOff>
    </xdr:from>
    <xdr:ext cx="469744" cy="259045"/>
    <xdr:sp macro="" textlink="">
      <xdr:nvSpPr>
        <xdr:cNvPr id="348" name="n_2mainValue【福祉施設】&#10;一人当たり面積">
          <a:extLst>
            <a:ext uri="{FF2B5EF4-FFF2-40B4-BE49-F238E27FC236}">
              <a16:creationId xmlns:a16="http://schemas.microsoft.com/office/drawing/2014/main" id="{00000000-0008-0000-0200-00005C010000}"/>
            </a:ext>
          </a:extLst>
        </xdr:cNvPr>
        <xdr:cNvSpPr txBox="1"/>
      </xdr:nvSpPr>
      <xdr:spPr>
        <a:xfrm>
          <a:off x="8515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49" name="n_3mainValue【福祉施設】&#10;一人当たり面積">
          <a:extLst>
            <a:ext uri="{FF2B5EF4-FFF2-40B4-BE49-F238E27FC236}">
              <a16:creationId xmlns:a16="http://schemas.microsoft.com/office/drawing/2014/main" id="{00000000-0008-0000-0200-00005D010000}"/>
            </a:ext>
          </a:extLst>
        </xdr:cNvPr>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a:extLst>
            <a:ext uri="{FF2B5EF4-FFF2-40B4-BE49-F238E27FC236}">
              <a16:creationId xmlns:a16="http://schemas.microsoft.com/office/drawing/2014/main" id="{00000000-0008-0000-0200-000076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76" name="【市民会館】&#10;有形固定資産減価償却率最小値テキスト">
          <a:extLst>
            <a:ext uri="{FF2B5EF4-FFF2-40B4-BE49-F238E27FC236}">
              <a16:creationId xmlns:a16="http://schemas.microsoft.com/office/drawing/2014/main" id="{00000000-0008-0000-0200-000078010000}"/>
            </a:ext>
          </a:extLst>
        </xdr:cNvPr>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78" name="【市民会館】&#10;有形固定資産減価償却率最大値テキスト">
          <a:extLst>
            <a:ext uri="{FF2B5EF4-FFF2-40B4-BE49-F238E27FC236}">
              <a16:creationId xmlns:a16="http://schemas.microsoft.com/office/drawing/2014/main" id="{00000000-0008-0000-0200-00007A010000}"/>
            </a:ext>
          </a:extLst>
        </xdr:cNvPr>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7456</xdr:rowOff>
    </xdr:from>
    <xdr:ext cx="405111" cy="259045"/>
    <xdr:sp macro="" textlink="">
      <xdr:nvSpPr>
        <xdr:cNvPr id="380" name="【市民会館】&#10;有形固定資産減価償却率平均値テキスト">
          <a:extLst>
            <a:ext uri="{FF2B5EF4-FFF2-40B4-BE49-F238E27FC236}">
              <a16:creationId xmlns:a16="http://schemas.microsoft.com/office/drawing/2014/main" id="{00000000-0008-0000-0200-00007C010000}"/>
            </a:ext>
          </a:extLst>
        </xdr:cNvPr>
        <xdr:cNvSpPr txBox="1"/>
      </xdr:nvSpPr>
      <xdr:spPr>
        <a:xfrm>
          <a:off x="4673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114135</xdr:rowOff>
    </xdr:from>
    <xdr:ext cx="405111" cy="259045"/>
    <xdr:sp macro="" textlink="">
      <xdr:nvSpPr>
        <xdr:cNvPr id="383" name="n_1aveValue【市民会館】&#10;有形固定資産減価償却率">
          <a:extLst>
            <a:ext uri="{FF2B5EF4-FFF2-40B4-BE49-F238E27FC236}">
              <a16:creationId xmlns:a16="http://schemas.microsoft.com/office/drawing/2014/main" id="{00000000-0008-0000-0200-00007F010000}"/>
            </a:ext>
          </a:extLst>
        </xdr:cNvPr>
        <xdr:cNvSpPr txBox="1"/>
      </xdr:nvSpPr>
      <xdr:spPr>
        <a:xfrm>
          <a:off x="3582044" y="1760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36830</xdr:rowOff>
    </xdr:from>
    <xdr:to>
      <xdr:col>15</xdr:col>
      <xdr:colOff>101600</xdr:colOff>
      <xdr:row>104</xdr:row>
      <xdr:rowOff>138430</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154957</xdr:rowOff>
    </xdr:from>
    <xdr:ext cx="405111" cy="259045"/>
    <xdr:sp macro="" textlink="">
      <xdr:nvSpPr>
        <xdr:cNvPr id="385" name="n_2aveValue【市民会館】&#10;有形固定資産減価償却率">
          <a:extLst>
            <a:ext uri="{FF2B5EF4-FFF2-40B4-BE49-F238E27FC236}">
              <a16:creationId xmlns:a16="http://schemas.microsoft.com/office/drawing/2014/main" id="{00000000-0008-0000-0200-000081010000}"/>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142966</xdr:rowOff>
    </xdr:from>
    <xdr:to>
      <xdr:col>10</xdr:col>
      <xdr:colOff>165100</xdr:colOff>
      <xdr:row>104</xdr:row>
      <xdr:rowOff>73116</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968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89643</xdr:rowOff>
    </xdr:from>
    <xdr:ext cx="405111" cy="259045"/>
    <xdr:sp macro="" textlink="">
      <xdr:nvSpPr>
        <xdr:cNvPr id="387" name="n_3aveValue【市民会館】&#10;有形固定資産減価償却率">
          <a:extLst>
            <a:ext uri="{FF2B5EF4-FFF2-40B4-BE49-F238E27FC236}">
              <a16:creationId xmlns:a16="http://schemas.microsoft.com/office/drawing/2014/main" id="{00000000-0008-0000-0200-000083010000}"/>
            </a:ext>
          </a:extLst>
        </xdr:cNvPr>
        <xdr:cNvSpPr txBox="1"/>
      </xdr:nvSpPr>
      <xdr:spPr>
        <a:xfrm>
          <a:off x="1816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394" name="【市民会館】&#10;有形固定資産減価償却率該当値テキスト">
          <a:extLst>
            <a:ext uri="{FF2B5EF4-FFF2-40B4-BE49-F238E27FC236}">
              <a16:creationId xmlns:a16="http://schemas.microsoft.com/office/drawing/2014/main" id="{00000000-0008-0000-0200-00008A010000}"/>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115207</xdr:rowOff>
    </xdr:from>
    <xdr:to>
      <xdr:col>20</xdr:col>
      <xdr:colOff>38100</xdr:colOff>
      <xdr:row>106</xdr:row>
      <xdr:rowOff>45357</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3746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133350</xdr:rowOff>
    </xdr:from>
    <xdr:to>
      <xdr:col>24</xdr:col>
      <xdr:colOff>63500</xdr:colOff>
      <xdr:row>105</xdr:row>
      <xdr:rowOff>166007</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3797300" y="18135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146231</xdr:rowOff>
    </xdr:from>
    <xdr:to>
      <xdr:col>15</xdr:col>
      <xdr:colOff>101600</xdr:colOff>
      <xdr:row>106</xdr:row>
      <xdr:rowOff>76381</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2857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25581</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flipV="1">
          <a:off x="2908300" y="1816825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147864</xdr:rowOff>
    </xdr:from>
    <xdr:to>
      <xdr:col>10</xdr:col>
      <xdr:colOff>165100</xdr:colOff>
      <xdr:row>106</xdr:row>
      <xdr:rowOff>78014</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968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25581</xdr:rowOff>
    </xdr:from>
    <xdr:to>
      <xdr:col>15</xdr:col>
      <xdr:colOff>50800</xdr:colOff>
      <xdr:row>106</xdr:row>
      <xdr:rowOff>27214</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2019300" y="1819928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36484</xdr:rowOff>
    </xdr:from>
    <xdr:ext cx="405111" cy="259045"/>
    <xdr:sp macro="" textlink="">
      <xdr:nvSpPr>
        <xdr:cNvPr id="401" name="n_1mainValue【市民会館】&#10;有形固定資産減価償却率">
          <a:extLst>
            <a:ext uri="{FF2B5EF4-FFF2-40B4-BE49-F238E27FC236}">
              <a16:creationId xmlns:a16="http://schemas.microsoft.com/office/drawing/2014/main" id="{00000000-0008-0000-0200-000091010000}"/>
            </a:ext>
          </a:extLst>
        </xdr:cNvPr>
        <xdr:cNvSpPr txBox="1"/>
      </xdr:nvSpPr>
      <xdr:spPr>
        <a:xfrm>
          <a:off x="35820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67508</xdr:rowOff>
    </xdr:from>
    <xdr:ext cx="405111" cy="259045"/>
    <xdr:sp macro="" textlink="">
      <xdr:nvSpPr>
        <xdr:cNvPr id="402" name="n_2mainValue【市民会館】&#10;有形固定資産減価償却率">
          <a:extLst>
            <a:ext uri="{FF2B5EF4-FFF2-40B4-BE49-F238E27FC236}">
              <a16:creationId xmlns:a16="http://schemas.microsoft.com/office/drawing/2014/main" id="{00000000-0008-0000-0200-000092010000}"/>
            </a:ext>
          </a:extLst>
        </xdr:cNvPr>
        <xdr:cNvSpPr txBox="1"/>
      </xdr:nvSpPr>
      <xdr:spPr>
        <a:xfrm>
          <a:off x="2705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69141</xdr:rowOff>
    </xdr:from>
    <xdr:ext cx="405111" cy="259045"/>
    <xdr:sp macro="" textlink="">
      <xdr:nvSpPr>
        <xdr:cNvPr id="403" name="n_3mainValue【市民会館】&#10;有形固定資産減価償却率">
          <a:extLst>
            <a:ext uri="{FF2B5EF4-FFF2-40B4-BE49-F238E27FC236}">
              <a16:creationId xmlns:a16="http://schemas.microsoft.com/office/drawing/2014/main" id="{00000000-0008-0000-0200-000093010000}"/>
            </a:ext>
          </a:extLst>
        </xdr:cNvPr>
        <xdr:cNvSpPr txBox="1"/>
      </xdr:nvSpPr>
      <xdr:spPr>
        <a:xfrm>
          <a:off x="1816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00000000-0008-0000-0200-0000A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426" name="【市民会館】&#10;一人当たり面積最小値テキスト">
          <a:extLst>
            <a:ext uri="{FF2B5EF4-FFF2-40B4-BE49-F238E27FC236}">
              <a16:creationId xmlns:a16="http://schemas.microsoft.com/office/drawing/2014/main" id="{00000000-0008-0000-0200-0000AA010000}"/>
            </a:ext>
          </a:extLst>
        </xdr:cNvPr>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428" name="【市民会館】&#10;一人当たり面積最大値テキスト">
          <a:extLst>
            <a:ext uri="{FF2B5EF4-FFF2-40B4-BE49-F238E27FC236}">
              <a16:creationId xmlns:a16="http://schemas.microsoft.com/office/drawing/2014/main" id="{00000000-0008-0000-0200-0000AC010000}"/>
            </a:ext>
          </a:extLst>
        </xdr:cNvPr>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77995</xdr:rowOff>
    </xdr:from>
    <xdr:ext cx="469744" cy="259045"/>
    <xdr:sp macro="" textlink="">
      <xdr:nvSpPr>
        <xdr:cNvPr id="430" name="【市民会館】&#10;一人当たり面積平均値テキスト">
          <a:extLst>
            <a:ext uri="{FF2B5EF4-FFF2-40B4-BE49-F238E27FC236}">
              <a16:creationId xmlns:a16="http://schemas.microsoft.com/office/drawing/2014/main" id="{00000000-0008-0000-0200-0000AE010000}"/>
            </a:ext>
          </a:extLst>
        </xdr:cNvPr>
        <xdr:cNvSpPr txBox="1"/>
      </xdr:nvSpPr>
      <xdr:spPr>
        <a:xfrm>
          <a:off x="10515600" y="1790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10940</xdr:rowOff>
    </xdr:from>
    <xdr:ext cx="469744" cy="259045"/>
    <xdr:sp macro="" textlink="">
      <xdr:nvSpPr>
        <xdr:cNvPr id="433" name="n_1aveValue【市民会館】&#10;一人当たり面積">
          <a:extLst>
            <a:ext uri="{FF2B5EF4-FFF2-40B4-BE49-F238E27FC236}">
              <a16:creationId xmlns:a16="http://schemas.microsoft.com/office/drawing/2014/main" id="{00000000-0008-0000-0200-0000B1010000}"/>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36830</xdr:rowOff>
    </xdr:from>
    <xdr:to>
      <xdr:col>46</xdr:col>
      <xdr:colOff>38100</xdr:colOff>
      <xdr:row>105</xdr:row>
      <xdr:rowOff>138430</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154957</xdr:rowOff>
    </xdr:from>
    <xdr:ext cx="469744" cy="259045"/>
    <xdr:sp macro="" textlink="">
      <xdr:nvSpPr>
        <xdr:cNvPr id="435" name="n_2aveValue【市民会館】&#10;一人当たり面積">
          <a:extLst>
            <a:ext uri="{FF2B5EF4-FFF2-40B4-BE49-F238E27FC236}">
              <a16:creationId xmlns:a16="http://schemas.microsoft.com/office/drawing/2014/main" id="{00000000-0008-0000-0200-0000B3010000}"/>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144272</xdr:rowOff>
    </xdr:from>
    <xdr:to>
      <xdr:col>41</xdr:col>
      <xdr:colOff>101600</xdr:colOff>
      <xdr:row>105</xdr:row>
      <xdr:rowOff>74422</xdr:rowOff>
    </xdr:to>
    <xdr:sp macro="" textlink="">
      <xdr:nvSpPr>
        <xdr:cNvPr id="436" name="フローチャート: 判断 435">
          <a:extLst>
            <a:ext uri="{FF2B5EF4-FFF2-40B4-BE49-F238E27FC236}">
              <a16:creationId xmlns:a16="http://schemas.microsoft.com/office/drawing/2014/main" id="{00000000-0008-0000-0200-0000B4010000}"/>
            </a:ext>
          </a:extLst>
        </xdr:cNvPr>
        <xdr:cNvSpPr/>
      </xdr:nvSpPr>
      <xdr:spPr>
        <a:xfrm>
          <a:off x="7810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90949</xdr:rowOff>
    </xdr:from>
    <xdr:ext cx="469744" cy="259045"/>
    <xdr:sp macro="" textlink="">
      <xdr:nvSpPr>
        <xdr:cNvPr id="437" name="n_3aveValue【市民会館】&#10;一人当たり面積">
          <a:extLst>
            <a:ext uri="{FF2B5EF4-FFF2-40B4-BE49-F238E27FC236}">
              <a16:creationId xmlns:a16="http://schemas.microsoft.com/office/drawing/2014/main" id="{00000000-0008-0000-0200-0000B5010000}"/>
            </a:ext>
          </a:extLst>
        </xdr:cNvPr>
        <xdr:cNvSpPr txBox="1"/>
      </xdr:nvSpPr>
      <xdr:spPr>
        <a:xfrm>
          <a:off x="7626427" y="1775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9398</xdr:rowOff>
    </xdr:from>
    <xdr:to>
      <xdr:col>55</xdr:col>
      <xdr:colOff>50800</xdr:colOff>
      <xdr:row>107</xdr:row>
      <xdr:rowOff>110998</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04267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95775</xdr:rowOff>
    </xdr:from>
    <xdr:ext cx="469744" cy="259045"/>
    <xdr:sp macro="" textlink="">
      <xdr:nvSpPr>
        <xdr:cNvPr id="444" name="【市民会館】&#10;一人当たり面積該当値テキスト">
          <a:extLst>
            <a:ext uri="{FF2B5EF4-FFF2-40B4-BE49-F238E27FC236}">
              <a16:creationId xmlns:a16="http://schemas.microsoft.com/office/drawing/2014/main" id="{00000000-0008-0000-0200-0000BC010000}"/>
            </a:ext>
          </a:extLst>
        </xdr:cNvPr>
        <xdr:cNvSpPr txBox="1"/>
      </xdr:nvSpPr>
      <xdr:spPr>
        <a:xfrm>
          <a:off x="10515600" y="1826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9398</xdr:rowOff>
    </xdr:from>
    <xdr:to>
      <xdr:col>50</xdr:col>
      <xdr:colOff>165100</xdr:colOff>
      <xdr:row>107</xdr:row>
      <xdr:rowOff>110998</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9588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60198</xdr:rowOff>
    </xdr:from>
    <xdr:to>
      <xdr:col>55</xdr:col>
      <xdr:colOff>0</xdr:colOff>
      <xdr:row>107</xdr:row>
      <xdr:rowOff>60198</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9639300" y="184053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xdr:rowOff>
    </xdr:from>
    <xdr:to>
      <xdr:col>46</xdr:col>
      <xdr:colOff>38100</xdr:colOff>
      <xdr:row>107</xdr:row>
      <xdr:rowOff>110998</xdr:rowOff>
    </xdr:to>
    <xdr:sp macro="" textlink="">
      <xdr:nvSpPr>
        <xdr:cNvPr id="447" name="楕円 446">
          <a:extLst>
            <a:ext uri="{FF2B5EF4-FFF2-40B4-BE49-F238E27FC236}">
              <a16:creationId xmlns:a16="http://schemas.microsoft.com/office/drawing/2014/main" id="{00000000-0008-0000-0200-0000BF010000}"/>
            </a:ext>
          </a:extLst>
        </xdr:cNvPr>
        <xdr:cNvSpPr/>
      </xdr:nvSpPr>
      <xdr:spPr>
        <a:xfrm>
          <a:off x="8699500" y="183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60198</xdr:rowOff>
    </xdr:from>
    <xdr:to>
      <xdr:col>50</xdr:col>
      <xdr:colOff>114300</xdr:colOff>
      <xdr:row>107</xdr:row>
      <xdr:rowOff>60198</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8750300" y="1840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36830</xdr:rowOff>
    </xdr:from>
    <xdr:to>
      <xdr:col>41</xdr:col>
      <xdr:colOff>101600</xdr:colOff>
      <xdr:row>107</xdr:row>
      <xdr:rowOff>138430</xdr:rowOff>
    </xdr:to>
    <xdr:sp macro="" textlink="">
      <xdr:nvSpPr>
        <xdr:cNvPr id="449" name="楕円 448">
          <a:extLst>
            <a:ext uri="{FF2B5EF4-FFF2-40B4-BE49-F238E27FC236}">
              <a16:creationId xmlns:a16="http://schemas.microsoft.com/office/drawing/2014/main" id="{00000000-0008-0000-0200-0000C1010000}"/>
            </a:ext>
          </a:extLst>
        </xdr:cNvPr>
        <xdr:cNvSpPr/>
      </xdr:nvSpPr>
      <xdr:spPr>
        <a:xfrm>
          <a:off x="7810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60198</xdr:rowOff>
    </xdr:from>
    <xdr:to>
      <xdr:col>45</xdr:col>
      <xdr:colOff>177800</xdr:colOff>
      <xdr:row>107</xdr:row>
      <xdr:rowOff>87630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flipV="1">
          <a:off x="7861300" y="18405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102125</xdr:rowOff>
    </xdr:from>
    <xdr:ext cx="469744" cy="259045"/>
    <xdr:sp macro="" textlink="">
      <xdr:nvSpPr>
        <xdr:cNvPr id="451" name="n_1mainValue【市民会館】&#10;一人当たり面積">
          <a:extLst>
            <a:ext uri="{FF2B5EF4-FFF2-40B4-BE49-F238E27FC236}">
              <a16:creationId xmlns:a16="http://schemas.microsoft.com/office/drawing/2014/main" id="{00000000-0008-0000-0200-0000C3010000}"/>
            </a:ext>
          </a:extLst>
        </xdr:cNvPr>
        <xdr:cNvSpPr txBox="1"/>
      </xdr:nvSpPr>
      <xdr:spPr>
        <a:xfrm>
          <a:off x="93917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102125</xdr:rowOff>
    </xdr:from>
    <xdr:ext cx="469744" cy="259045"/>
    <xdr:sp macro="" textlink="">
      <xdr:nvSpPr>
        <xdr:cNvPr id="452" name="n_2mainValue【市民会館】&#10;一人当たり面積">
          <a:extLst>
            <a:ext uri="{FF2B5EF4-FFF2-40B4-BE49-F238E27FC236}">
              <a16:creationId xmlns:a16="http://schemas.microsoft.com/office/drawing/2014/main" id="{00000000-0008-0000-0200-0000C4010000}"/>
            </a:ext>
          </a:extLst>
        </xdr:cNvPr>
        <xdr:cNvSpPr txBox="1"/>
      </xdr:nvSpPr>
      <xdr:spPr>
        <a:xfrm>
          <a:off x="8515427" y="1844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53" name="n_3mainValue【市民会館】&#10;一人当たり面積">
          <a:extLst>
            <a:ext uri="{FF2B5EF4-FFF2-40B4-BE49-F238E27FC236}">
              <a16:creationId xmlns:a16="http://schemas.microsoft.com/office/drawing/2014/main" id="{00000000-0008-0000-0200-0000C5010000}"/>
            </a:ext>
          </a:extLst>
        </xdr:cNvPr>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a:extLst>
            <a:ext uri="{FF2B5EF4-FFF2-40B4-BE49-F238E27FC236}">
              <a16:creationId xmlns:a16="http://schemas.microsoft.com/office/drawing/2014/main" id="{00000000-0008-0000-0200-0000D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80" name="【一般廃棄物処理施設】&#10;有形固定資産減価償却率最小値テキスト">
          <a:extLst>
            <a:ext uri="{FF2B5EF4-FFF2-40B4-BE49-F238E27FC236}">
              <a16:creationId xmlns:a16="http://schemas.microsoft.com/office/drawing/2014/main" id="{00000000-0008-0000-0200-0000E0010000}"/>
            </a:ext>
          </a:extLst>
        </xdr:cNvPr>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82" name="【一般廃棄物処理施設】&#10;有形固定資産減価償却率最大値テキスト">
          <a:extLst>
            <a:ext uri="{FF2B5EF4-FFF2-40B4-BE49-F238E27FC236}">
              <a16:creationId xmlns:a16="http://schemas.microsoft.com/office/drawing/2014/main" id="{00000000-0008-0000-0200-0000E2010000}"/>
            </a:ext>
          </a:extLst>
        </xdr:cNvPr>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58074</xdr:rowOff>
    </xdr:from>
    <xdr:ext cx="405111" cy="259045"/>
    <xdr:sp macro="" textlink="">
      <xdr:nvSpPr>
        <xdr:cNvPr id="484" name="【一般廃棄物処理施設】&#10;有形固定資産減価償却率平均値テキスト">
          <a:extLst>
            <a:ext uri="{FF2B5EF4-FFF2-40B4-BE49-F238E27FC236}">
              <a16:creationId xmlns:a16="http://schemas.microsoft.com/office/drawing/2014/main" id="{00000000-0008-0000-0200-0000E4010000}"/>
            </a:ext>
          </a:extLst>
        </xdr:cNvPr>
        <xdr:cNvSpPr txBox="1"/>
      </xdr:nvSpPr>
      <xdr:spPr>
        <a:xfrm>
          <a:off x="1635760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30860</xdr:rowOff>
    </xdr:from>
    <xdr:ext cx="405111" cy="259045"/>
    <xdr:sp macro="" textlink="">
      <xdr:nvSpPr>
        <xdr:cNvPr id="487" name="n_1aveValue【一般廃棄物処理施設】&#10;有形固定資産減価償却率">
          <a:extLst>
            <a:ext uri="{FF2B5EF4-FFF2-40B4-BE49-F238E27FC236}">
              <a16:creationId xmlns:a16="http://schemas.microsoft.com/office/drawing/2014/main" id="{00000000-0008-0000-0200-0000E7010000}"/>
            </a:ext>
          </a:extLst>
        </xdr:cNvPr>
        <xdr:cNvSpPr txBox="1"/>
      </xdr:nvSpPr>
      <xdr:spPr>
        <a:xfrm>
          <a:off x="152660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131536</xdr:rowOff>
    </xdr:from>
    <xdr:to>
      <xdr:col>76</xdr:col>
      <xdr:colOff>165100</xdr:colOff>
      <xdr:row>36</xdr:row>
      <xdr:rowOff>61686</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78213</xdr:rowOff>
    </xdr:from>
    <xdr:ext cx="405111" cy="259045"/>
    <xdr:sp macro="" textlink="">
      <xdr:nvSpPr>
        <xdr:cNvPr id="489" name="n_2aveValue【一般廃棄物処理施設】&#10;有形固定資産減価償却率">
          <a:extLst>
            <a:ext uri="{FF2B5EF4-FFF2-40B4-BE49-F238E27FC236}">
              <a16:creationId xmlns:a16="http://schemas.microsoft.com/office/drawing/2014/main" id="{00000000-0008-0000-0200-0000E9010000}"/>
            </a:ext>
          </a:extLst>
        </xdr:cNvPr>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51526</xdr:rowOff>
    </xdr:from>
    <xdr:to>
      <xdr:col>72</xdr:col>
      <xdr:colOff>38100</xdr:colOff>
      <xdr:row>35</xdr:row>
      <xdr:rowOff>153126</xdr:rowOff>
    </xdr:to>
    <xdr:sp macro="" textlink="">
      <xdr:nvSpPr>
        <xdr:cNvPr id="490" name="フローチャート: 判断 489">
          <a:extLst>
            <a:ext uri="{FF2B5EF4-FFF2-40B4-BE49-F238E27FC236}">
              <a16:creationId xmlns:a16="http://schemas.microsoft.com/office/drawing/2014/main" id="{00000000-0008-0000-0200-0000EA010000}"/>
            </a:ext>
          </a:extLst>
        </xdr:cNvPr>
        <xdr:cNvSpPr/>
      </xdr:nvSpPr>
      <xdr:spPr>
        <a:xfrm>
          <a:off x="13652500" y="605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33</xdr:row>
      <xdr:rowOff>169653</xdr:rowOff>
    </xdr:from>
    <xdr:ext cx="405111" cy="259045"/>
    <xdr:sp macro="" textlink="">
      <xdr:nvSpPr>
        <xdr:cNvPr id="491" name="n_3aveValue【一般廃棄物処理施設】&#10;有形固定資産減価償却率">
          <a:extLst>
            <a:ext uri="{FF2B5EF4-FFF2-40B4-BE49-F238E27FC236}">
              <a16:creationId xmlns:a16="http://schemas.microsoft.com/office/drawing/2014/main" id="{00000000-0008-0000-0200-0000EB010000}"/>
            </a:ext>
          </a:extLst>
        </xdr:cNvPr>
        <xdr:cNvSpPr txBox="1"/>
      </xdr:nvSpPr>
      <xdr:spPr>
        <a:xfrm>
          <a:off x="13500744" y="582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79284</xdr:rowOff>
    </xdr:from>
    <xdr:to>
      <xdr:col>85</xdr:col>
      <xdr:colOff>177800</xdr:colOff>
      <xdr:row>39</xdr:row>
      <xdr:rowOff>9434</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6268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57711</xdr:rowOff>
    </xdr:from>
    <xdr:ext cx="405111" cy="259045"/>
    <xdr:sp macro="" textlink="">
      <xdr:nvSpPr>
        <xdr:cNvPr id="498" name="【一般廃棄物処理施設】&#10;有形固定資産減価償却率該当値テキスト">
          <a:extLst>
            <a:ext uri="{FF2B5EF4-FFF2-40B4-BE49-F238E27FC236}">
              <a16:creationId xmlns:a16="http://schemas.microsoft.com/office/drawing/2014/main" id="{00000000-0008-0000-0200-0000F2010000}"/>
            </a:ext>
          </a:extLst>
        </xdr:cNvPr>
        <xdr:cNvSpPr txBox="1"/>
      </xdr:nvSpPr>
      <xdr:spPr>
        <a:xfrm>
          <a:off x="16357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10704</xdr:rowOff>
    </xdr:from>
    <xdr:to>
      <xdr:col>81</xdr:col>
      <xdr:colOff>101600</xdr:colOff>
      <xdr:row>39</xdr:row>
      <xdr:rowOff>112304</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54305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130084</xdr:rowOff>
    </xdr:from>
    <xdr:to>
      <xdr:col>85</xdr:col>
      <xdr:colOff>127000</xdr:colOff>
      <xdr:row>39</xdr:row>
      <xdr:rowOff>61504</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flipV="1">
          <a:off x="15481300" y="6645184"/>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54791</xdr:rowOff>
    </xdr:from>
    <xdr:to>
      <xdr:col>76</xdr:col>
      <xdr:colOff>165100</xdr:colOff>
      <xdr:row>39</xdr:row>
      <xdr:rowOff>156391</xdr:rowOff>
    </xdr:to>
    <xdr:sp macro="" textlink="">
      <xdr:nvSpPr>
        <xdr:cNvPr id="501" name="楕円 500">
          <a:extLst>
            <a:ext uri="{FF2B5EF4-FFF2-40B4-BE49-F238E27FC236}">
              <a16:creationId xmlns:a16="http://schemas.microsoft.com/office/drawing/2014/main" id="{00000000-0008-0000-0200-0000F5010000}"/>
            </a:ext>
          </a:extLst>
        </xdr:cNvPr>
        <xdr:cNvSpPr/>
      </xdr:nvSpPr>
      <xdr:spPr>
        <a:xfrm>
          <a:off x="14541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61504</xdr:rowOff>
    </xdr:from>
    <xdr:to>
      <xdr:col>81</xdr:col>
      <xdr:colOff>50800</xdr:colOff>
      <xdr:row>39</xdr:row>
      <xdr:rowOff>105591</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flipV="1">
          <a:off x="14592300" y="674805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97246</xdr:rowOff>
    </xdr:from>
    <xdr:to>
      <xdr:col>72</xdr:col>
      <xdr:colOff>38100</xdr:colOff>
      <xdr:row>40</xdr:row>
      <xdr:rowOff>27396</xdr:rowOff>
    </xdr:to>
    <xdr:sp macro="" textlink="">
      <xdr:nvSpPr>
        <xdr:cNvPr id="503" name="楕円 502">
          <a:extLst>
            <a:ext uri="{FF2B5EF4-FFF2-40B4-BE49-F238E27FC236}">
              <a16:creationId xmlns:a16="http://schemas.microsoft.com/office/drawing/2014/main" id="{00000000-0008-0000-0200-0000F7010000}"/>
            </a:ext>
          </a:extLst>
        </xdr:cNvPr>
        <xdr:cNvSpPr/>
      </xdr:nvSpPr>
      <xdr:spPr>
        <a:xfrm>
          <a:off x="136525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105591</xdr:rowOff>
    </xdr:from>
    <xdr:to>
      <xdr:col>76</xdr:col>
      <xdr:colOff>114300</xdr:colOff>
      <xdr:row>39</xdr:row>
      <xdr:rowOff>148046</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13703300" y="679214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103431</xdr:rowOff>
    </xdr:from>
    <xdr:ext cx="405111" cy="259045"/>
    <xdr:sp macro="" textlink="">
      <xdr:nvSpPr>
        <xdr:cNvPr id="505" name="n_1mainValue【一般廃棄物処理施設】&#10;有形固定資産減価償却率">
          <a:extLst>
            <a:ext uri="{FF2B5EF4-FFF2-40B4-BE49-F238E27FC236}">
              <a16:creationId xmlns:a16="http://schemas.microsoft.com/office/drawing/2014/main" id="{00000000-0008-0000-0200-0000F9010000}"/>
            </a:ext>
          </a:extLst>
        </xdr:cNvPr>
        <xdr:cNvSpPr txBox="1"/>
      </xdr:nvSpPr>
      <xdr:spPr>
        <a:xfrm>
          <a:off x="15266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147518</xdr:rowOff>
    </xdr:from>
    <xdr:ext cx="405111" cy="259045"/>
    <xdr:sp macro="" textlink="">
      <xdr:nvSpPr>
        <xdr:cNvPr id="506" name="n_2mainValue【一般廃棄物処理施設】&#10;有形固定資産減価償却率">
          <a:extLst>
            <a:ext uri="{FF2B5EF4-FFF2-40B4-BE49-F238E27FC236}">
              <a16:creationId xmlns:a16="http://schemas.microsoft.com/office/drawing/2014/main" id="{00000000-0008-0000-0200-0000FA010000}"/>
            </a:ext>
          </a:extLst>
        </xdr:cNvPr>
        <xdr:cNvSpPr txBox="1"/>
      </xdr:nvSpPr>
      <xdr:spPr>
        <a:xfrm>
          <a:off x="14389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18523</xdr:rowOff>
    </xdr:from>
    <xdr:ext cx="405111" cy="259045"/>
    <xdr:sp macro="" textlink="">
      <xdr:nvSpPr>
        <xdr:cNvPr id="507" name="n_3mainValue【一般廃棄物処理施設】&#10;有形固定資産減価償却率">
          <a:extLst>
            <a:ext uri="{FF2B5EF4-FFF2-40B4-BE49-F238E27FC236}">
              <a16:creationId xmlns:a16="http://schemas.microsoft.com/office/drawing/2014/main" id="{00000000-0008-0000-0200-0000FB010000}"/>
            </a:ext>
          </a:extLst>
        </xdr:cNvPr>
        <xdr:cNvSpPr txBox="1"/>
      </xdr:nvSpPr>
      <xdr:spPr>
        <a:xfrm>
          <a:off x="13500744"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a:extLst>
            <a:ext uri="{FF2B5EF4-FFF2-40B4-BE49-F238E27FC236}">
              <a16:creationId xmlns:a16="http://schemas.microsoft.com/office/drawing/2014/main" id="{00000000-0008-0000-0200-0000F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a:extLst>
            <a:ext uri="{FF2B5EF4-FFF2-40B4-BE49-F238E27FC236}">
              <a16:creationId xmlns:a16="http://schemas.microsoft.com/office/drawing/2014/main" id="{00000000-0008-0000-0200-00000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a:extLst>
            <a:ext uri="{FF2B5EF4-FFF2-40B4-BE49-F238E27FC236}">
              <a16:creationId xmlns:a16="http://schemas.microsoft.com/office/drawing/2014/main" id="{00000000-0008-0000-0200-00001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530" name="【一般廃棄物処理施設】&#10;一人当たり有形固定資産（償却資産）額最小値テキスト">
          <a:extLst>
            <a:ext uri="{FF2B5EF4-FFF2-40B4-BE49-F238E27FC236}">
              <a16:creationId xmlns:a16="http://schemas.microsoft.com/office/drawing/2014/main" id="{00000000-0008-0000-0200-000012020000}"/>
            </a:ext>
          </a:extLst>
        </xdr:cNvPr>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532" name="【一般廃棄物処理施設】&#10;一人当たり有形固定資産（償却資産）額最大値テキスト">
          <a:extLst>
            <a:ext uri="{FF2B5EF4-FFF2-40B4-BE49-F238E27FC236}">
              <a16:creationId xmlns:a16="http://schemas.microsoft.com/office/drawing/2014/main" id="{00000000-0008-0000-0200-000014020000}"/>
            </a:ext>
          </a:extLst>
        </xdr:cNvPr>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534" name="【一般廃棄物処理施設】&#10;一人当たり有形固定資産（償却資産）額平均値テキスト">
          <a:extLst>
            <a:ext uri="{FF2B5EF4-FFF2-40B4-BE49-F238E27FC236}">
              <a16:creationId xmlns:a16="http://schemas.microsoft.com/office/drawing/2014/main" id="{00000000-0008-0000-0200-000016020000}"/>
            </a:ext>
          </a:extLst>
        </xdr:cNvPr>
        <xdr:cNvSpPr txBox="1"/>
      </xdr:nvSpPr>
      <xdr:spPr>
        <a:xfrm>
          <a:off x="22199600" y="6595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535" name="フローチャート: 判断 534">
          <a:extLst>
            <a:ext uri="{FF2B5EF4-FFF2-40B4-BE49-F238E27FC236}">
              <a16:creationId xmlns:a16="http://schemas.microsoft.com/office/drawing/2014/main" id="{00000000-0008-0000-0200-000017020000}"/>
            </a:ext>
          </a:extLst>
        </xdr:cNvPr>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536" name="フローチャート: 判断 535">
          <a:extLst>
            <a:ext uri="{FF2B5EF4-FFF2-40B4-BE49-F238E27FC236}">
              <a16:creationId xmlns:a16="http://schemas.microsoft.com/office/drawing/2014/main" id="{00000000-0008-0000-0200-000018020000}"/>
            </a:ext>
          </a:extLst>
        </xdr:cNvPr>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30672</xdr:rowOff>
    </xdr:from>
    <xdr:ext cx="534377" cy="259045"/>
    <xdr:sp macro="" textlink="">
      <xdr:nvSpPr>
        <xdr:cNvPr id="537" name="n_1aveValue【一般廃棄物処理施設】&#10;一人当たり有形固定資産（償却資産）額">
          <a:extLst>
            <a:ext uri="{FF2B5EF4-FFF2-40B4-BE49-F238E27FC236}">
              <a16:creationId xmlns:a16="http://schemas.microsoft.com/office/drawing/2014/main" id="{00000000-0008-0000-0200-000019020000}"/>
            </a:ext>
          </a:extLst>
        </xdr:cNvPr>
        <xdr:cNvSpPr txBox="1"/>
      </xdr:nvSpPr>
      <xdr:spPr>
        <a:xfrm>
          <a:off x="210434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83236</xdr:rowOff>
    </xdr:from>
    <xdr:to>
      <xdr:col>107</xdr:col>
      <xdr:colOff>101600</xdr:colOff>
      <xdr:row>40</xdr:row>
      <xdr:rowOff>13386</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29913</xdr:rowOff>
    </xdr:from>
    <xdr:ext cx="534377" cy="259045"/>
    <xdr:sp macro="" textlink="">
      <xdr:nvSpPr>
        <xdr:cNvPr id="539" name="n_2aveValue【一般廃棄物処理施設】&#10;一人当たり有形固定資産（償却資産）額">
          <a:extLst>
            <a:ext uri="{FF2B5EF4-FFF2-40B4-BE49-F238E27FC236}">
              <a16:creationId xmlns:a16="http://schemas.microsoft.com/office/drawing/2014/main" id="{00000000-0008-0000-0200-00001B020000}"/>
            </a:ext>
          </a:extLst>
        </xdr:cNvPr>
        <xdr:cNvSpPr txBox="1"/>
      </xdr:nvSpPr>
      <xdr:spPr>
        <a:xfrm>
          <a:off x="20167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31797</xdr:rowOff>
    </xdr:from>
    <xdr:to>
      <xdr:col>102</xdr:col>
      <xdr:colOff>165100</xdr:colOff>
      <xdr:row>39</xdr:row>
      <xdr:rowOff>133397</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9494500" y="671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149924</xdr:rowOff>
    </xdr:from>
    <xdr:ext cx="534377" cy="259045"/>
    <xdr:sp macro="" textlink="">
      <xdr:nvSpPr>
        <xdr:cNvPr id="541" name="n_3aveValue【一般廃棄物処理施設】&#10;一人当たり有形固定資産（償却資産）額">
          <a:extLst>
            <a:ext uri="{FF2B5EF4-FFF2-40B4-BE49-F238E27FC236}">
              <a16:creationId xmlns:a16="http://schemas.microsoft.com/office/drawing/2014/main" id="{00000000-0008-0000-0200-00001D020000}"/>
            </a:ext>
          </a:extLst>
        </xdr:cNvPr>
        <xdr:cNvSpPr txBox="1"/>
      </xdr:nvSpPr>
      <xdr:spPr>
        <a:xfrm>
          <a:off x="19278111" y="64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44155</xdr:rowOff>
    </xdr:from>
    <xdr:to>
      <xdr:col>116</xdr:col>
      <xdr:colOff>114300</xdr:colOff>
      <xdr:row>40</xdr:row>
      <xdr:rowOff>145755</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22110700" y="690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22582</xdr:rowOff>
    </xdr:from>
    <xdr:ext cx="534377" cy="259045"/>
    <xdr:sp macro="" textlink="">
      <xdr:nvSpPr>
        <xdr:cNvPr id="548" name="【一般廃棄物処理施設】&#10;一人当たり有形固定資産（償却資産）額該当値テキスト">
          <a:extLst>
            <a:ext uri="{FF2B5EF4-FFF2-40B4-BE49-F238E27FC236}">
              <a16:creationId xmlns:a16="http://schemas.microsoft.com/office/drawing/2014/main" id="{00000000-0008-0000-0200-000024020000}"/>
            </a:ext>
          </a:extLst>
        </xdr:cNvPr>
        <xdr:cNvSpPr txBox="1"/>
      </xdr:nvSpPr>
      <xdr:spPr>
        <a:xfrm>
          <a:off x="22199600" y="688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50633</xdr:rowOff>
    </xdr:from>
    <xdr:to>
      <xdr:col>112</xdr:col>
      <xdr:colOff>38100</xdr:colOff>
      <xdr:row>41</xdr:row>
      <xdr:rowOff>152233</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21272500" y="70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94955</xdr:rowOff>
    </xdr:from>
    <xdr:to>
      <xdr:col>116</xdr:col>
      <xdr:colOff>63500</xdr:colOff>
      <xdr:row>41</xdr:row>
      <xdr:rowOff>101433</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flipV="1">
          <a:off x="21323300" y="6952955"/>
          <a:ext cx="838200" cy="17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50697</xdr:rowOff>
    </xdr:from>
    <xdr:to>
      <xdr:col>107</xdr:col>
      <xdr:colOff>101600</xdr:colOff>
      <xdr:row>41</xdr:row>
      <xdr:rowOff>152297</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20383500" y="708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101433</xdr:rowOff>
    </xdr:from>
    <xdr:to>
      <xdr:col>111</xdr:col>
      <xdr:colOff>177800</xdr:colOff>
      <xdr:row>41</xdr:row>
      <xdr:rowOff>101497</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flipV="1">
          <a:off x="20434300" y="7130883"/>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50784</xdr:rowOff>
    </xdr:from>
    <xdr:to>
      <xdr:col>102</xdr:col>
      <xdr:colOff>165100</xdr:colOff>
      <xdr:row>41</xdr:row>
      <xdr:rowOff>152384</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9494500" y="70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101497</xdr:rowOff>
    </xdr:from>
    <xdr:to>
      <xdr:col>107</xdr:col>
      <xdr:colOff>50800</xdr:colOff>
      <xdr:row>41</xdr:row>
      <xdr:rowOff>101584</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flipV="1">
          <a:off x="19545300" y="7130947"/>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41</xdr:row>
      <xdr:rowOff>143360</xdr:rowOff>
    </xdr:from>
    <xdr:ext cx="469744" cy="259045"/>
    <xdr:sp macro="" textlink="">
      <xdr:nvSpPr>
        <xdr:cNvPr id="555" name="n_1mainValue【一般廃棄物処理施設】&#10;一人当たり有形固定資産（償却資産）額">
          <a:extLst>
            <a:ext uri="{FF2B5EF4-FFF2-40B4-BE49-F238E27FC236}">
              <a16:creationId xmlns:a16="http://schemas.microsoft.com/office/drawing/2014/main" id="{00000000-0008-0000-0200-00002B020000}"/>
            </a:ext>
          </a:extLst>
        </xdr:cNvPr>
        <xdr:cNvSpPr txBox="1"/>
      </xdr:nvSpPr>
      <xdr:spPr>
        <a:xfrm>
          <a:off x="21075728" y="717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143424</xdr:rowOff>
    </xdr:from>
    <xdr:ext cx="469744" cy="259045"/>
    <xdr:sp macro="" textlink="">
      <xdr:nvSpPr>
        <xdr:cNvPr id="556" name="n_2mainValue【一般廃棄物処理施設】&#10;一人当たり有形固定資産（償却資産）額">
          <a:extLst>
            <a:ext uri="{FF2B5EF4-FFF2-40B4-BE49-F238E27FC236}">
              <a16:creationId xmlns:a16="http://schemas.microsoft.com/office/drawing/2014/main" id="{00000000-0008-0000-0200-00002C020000}"/>
            </a:ext>
          </a:extLst>
        </xdr:cNvPr>
        <xdr:cNvSpPr txBox="1"/>
      </xdr:nvSpPr>
      <xdr:spPr>
        <a:xfrm>
          <a:off x="20199428" y="717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143511</xdr:rowOff>
    </xdr:from>
    <xdr:ext cx="469744" cy="259045"/>
    <xdr:sp macro="" textlink="">
      <xdr:nvSpPr>
        <xdr:cNvPr id="557" name="n_3mainValue【一般廃棄物処理施設】&#10;一人当たり有形固定資産（償却資産）額">
          <a:extLst>
            <a:ext uri="{FF2B5EF4-FFF2-40B4-BE49-F238E27FC236}">
              <a16:creationId xmlns:a16="http://schemas.microsoft.com/office/drawing/2014/main" id="{00000000-0008-0000-0200-00002D020000}"/>
            </a:ext>
          </a:extLst>
        </xdr:cNvPr>
        <xdr:cNvSpPr txBox="1"/>
      </xdr:nvSpPr>
      <xdr:spPr>
        <a:xfrm>
          <a:off x="19310428" y="717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a:extLst>
            <a:ext uri="{FF2B5EF4-FFF2-40B4-BE49-F238E27FC236}">
              <a16:creationId xmlns:a16="http://schemas.microsoft.com/office/drawing/2014/main" id="{00000000-0008-0000-0200-00004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82" name="【保健センター・保健所】&#10;有形固定資産減価償却率最小値テキスト">
          <a:extLst>
            <a:ext uri="{FF2B5EF4-FFF2-40B4-BE49-F238E27FC236}">
              <a16:creationId xmlns:a16="http://schemas.microsoft.com/office/drawing/2014/main" id="{00000000-0008-0000-0200-000046020000}"/>
            </a:ext>
          </a:extLst>
        </xdr:cNvPr>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84" name="【保健センター・保健所】&#10;有形固定資産減価償却率最大値テキスト">
          <a:extLst>
            <a:ext uri="{FF2B5EF4-FFF2-40B4-BE49-F238E27FC236}">
              <a16:creationId xmlns:a16="http://schemas.microsoft.com/office/drawing/2014/main" id="{00000000-0008-0000-0200-000048020000}"/>
            </a:ext>
          </a:extLst>
        </xdr:cNvPr>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112412</xdr:rowOff>
    </xdr:from>
    <xdr:ext cx="405111" cy="259045"/>
    <xdr:sp macro="" textlink="">
      <xdr:nvSpPr>
        <xdr:cNvPr id="586" name="【保健センター・保健所】&#10;有形固定資産減価償却率平均値テキスト">
          <a:extLst>
            <a:ext uri="{FF2B5EF4-FFF2-40B4-BE49-F238E27FC236}">
              <a16:creationId xmlns:a16="http://schemas.microsoft.com/office/drawing/2014/main" id="{00000000-0008-0000-0200-00004A020000}"/>
            </a:ext>
          </a:extLst>
        </xdr:cNvPr>
        <xdr:cNvSpPr txBox="1"/>
      </xdr:nvSpPr>
      <xdr:spPr>
        <a:xfrm>
          <a:off x="16357600" y="10056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114317</xdr:rowOff>
    </xdr:from>
    <xdr:ext cx="405111" cy="259045"/>
    <xdr:sp macro="" textlink="">
      <xdr:nvSpPr>
        <xdr:cNvPr id="589" name="n_1aveValue【保健センター・保健所】&#10;有形固定資産減価償却率">
          <a:extLst>
            <a:ext uri="{FF2B5EF4-FFF2-40B4-BE49-F238E27FC236}">
              <a16:creationId xmlns:a16="http://schemas.microsoft.com/office/drawing/2014/main" id="{00000000-0008-0000-0200-00004D020000}"/>
            </a:ext>
          </a:extLst>
        </xdr:cNvPr>
        <xdr:cNvSpPr txBox="1"/>
      </xdr:nvSpPr>
      <xdr:spPr>
        <a:xfrm>
          <a:off x="152660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34925</xdr:rowOff>
    </xdr:from>
    <xdr:to>
      <xdr:col>76</xdr:col>
      <xdr:colOff>165100</xdr:colOff>
      <xdr:row>59</xdr:row>
      <xdr:rowOff>136525</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127652</xdr:rowOff>
    </xdr:from>
    <xdr:ext cx="405111" cy="259045"/>
    <xdr:sp macro="" textlink="">
      <xdr:nvSpPr>
        <xdr:cNvPr id="591" name="n_2aveValue【保健センター・保健所】&#10;有形固定資産減価償却率">
          <a:extLst>
            <a:ext uri="{FF2B5EF4-FFF2-40B4-BE49-F238E27FC236}">
              <a16:creationId xmlns:a16="http://schemas.microsoft.com/office/drawing/2014/main" id="{00000000-0008-0000-0200-00004F020000}"/>
            </a:ext>
          </a:extLst>
        </xdr:cNvPr>
        <xdr:cNvSpPr txBox="1"/>
      </xdr:nvSpPr>
      <xdr:spPr>
        <a:xfrm>
          <a:off x="14389744" y="1024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74930</xdr:rowOff>
    </xdr:from>
    <xdr:to>
      <xdr:col>72</xdr:col>
      <xdr:colOff>38100</xdr:colOff>
      <xdr:row>60</xdr:row>
      <xdr:rowOff>5080</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1365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167657</xdr:rowOff>
    </xdr:from>
    <xdr:ext cx="405111" cy="259045"/>
    <xdr:sp macro="" textlink="">
      <xdr:nvSpPr>
        <xdr:cNvPr id="593" name="n_3aveValue【保健センター・保健所】&#10;有形固定資産減価償却率">
          <a:extLst>
            <a:ext uri="{FF2B5EF4-FFF2-40B4-BE49-F238E27FC236}">
              <a16:creationId xmlns:a16="http://schemas.microsoft.com/office/drawing/2014/main" id="{00000000-0008-0000-0200-000051020000}"/>
            </a:ext>
          </a:extLst>
        </xdr:cNvPr>
        <xdr:cNvSpPr txBox="1"/>
      </xdr:nvSpPr>
      <xdr:spPr>
        <a:xfrm>
          <a:off x="13500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124460</xdr:rowOff>
    </xdr:from>
    <xdr:to>
      <xdr:col>85</xdr:col>
      <xdr:colOff>177800</xdr:colOff>
      <xdr:row>58</xdr:row>
      <xdr:rowOff>54610</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626870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147337</xdr:rowOff>
    </xdr:from>
    <xdr:ext cx="405111" cy="259045"/>
    <xdr:sp macro="" textlink="">
      <xdr:nvSpPr>
        <xdr:cNvPr id="600" name="【保健センター・保健所】&#10;有形固定資産減価償却率該当値テキスト">
          <a:extLst>
            <a:ext uri="{FF2B5EF4-FFF2-40B4-BE49-F238E27FC236}">
              <a16:creationId xmlns:a16="http://schemas.microsoft.com/office/drawing/2014/main" id="{00000000-0008-0000-0200-000058020000}"/>
            </a:ext>
          </a:extLst>
        </xdr:cNvPr>
        <xdr:cNvSpPr txBox="1"/>
      </xdr:nvSpPr>
      <xdr:spPr>
        <a:xfrm>
          <a:off x="16357600"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162560</xdr:rowOff>
    </xdr:from>
    <xdr:to>
      <xdr:col>81</xdr:col>
      <xdr:colOff>101600</xdr:colOff>
      <xdr:row>58</xdr:row>
      <xdr:rowOff>92710</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5430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xdr:rowOff>
    </xdr:from>
    <xdr:to>
      <xdr:col>85</xdr:col>
      <xdr:colOff>127000</xdr:colOff>
      <xdr:row>58</xdr:row>
      <xdr:rowOff>41910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5481300" y="994791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31115</xdr:rowOff>
    </xdr:from>
    <xdr:to>
      <xdr:col>76</xdr:col>
      <xdr:colOff>165100</xdr:colOff>
      <xdr:row>58</xdr:row>
      <xdr:rowOff>132715</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4541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41910</xdr:rowOff>
    </xdr:from>
    <xdr:to>
      <xdr:col>81</xdr:col>
      <xdr:colOff>50800</xdr:colOff>
      <xdr:row>58</xdr:row>
      <xdr:rowOff>81915</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flipV="1">
          <a:off x="14592300" y="99860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36525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81915</xdr:rowOff>
    </xdr:from>
    <xdr:to>
      <xdr:col>76</xdr:col>
      <xdr:colOff>114300</xdr:colOff>
      <xdr:row>58</xdr:row>
      <xdr:rowOff>120015</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13703300" y="100260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109237</xdr:rowOff>
    </xdr:from>
    <xdr:ext cx="405111" cy="259045"/>
    <xdr:sp macro="" textlink="">
      <xdr:nvSpPr>
        <xdr:cNvPr id="607" name="n_1mainValue【保健センター・保健所】&#10;有形固定資産減価償却率">
          <a:extLst>
            <a:ext uri="{FF2B5EF4-FFF2-40B4-BE49-F238E27FC236}">
              <a16:creationId xmlns:a16="http://schemas.microsoft.com/office/drawing/2014/main" id="{00000000-0008-0000-0200-00005F020000}"/>
            </a:ext>
          </a:extLst>
        </xdr:cNvPr>
        <xdr:cNvSpPr txBox="1"/>
      </xdr:nvSpPr>
      <xdr:spPr>
        <a:xfrm>
          <a:off x="15266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608" name="n_2mainValue【保健センター・保健所】&#10;有形固定資産減価償却率">
          <a:extLst>
            <a:ext uri="{FF2B5EF4-FFF2-40B4-BE49-F238E27FC236}">
              <a16:creationId xmlns:a16="http://schemas.microsoft.com/office/drawing/2014/main" id="{00000000-0008-0000-0200-000060020000}"/>
            </a:ext>
          </a:extLst>
        </xdr:cNvPr>
        <xdr:cNvSpPr txBox="1"/>
      </xdr:nvSpPr>
      <xdr:spPr>
        <a:xfrm>
          <a:off x="14389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09" name="n_3mainValue【保健センター・保健所】&#10;有形固定資産減価償却率">
          <a:extLst>
            <a:ext uri="{FF2B5EF4-FFF2-40B4-BE49-F238E27FC236}">
              <a16:creationId xmlns:a16="http://schemas.microsoft.com/office/drawing/2014/main" id="{00000000-0008-0000-0200-000061020000}"/>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0" name="【保健センター・保健所】&#10;一人当たり面積グラフ枠">
          <a:extLst>
            <a:ext uri="{FF2B5EF4-FFF2-40B4-BE49-F238E27FC236}">
              <a16:creationId xmlns:a16="http://schemas.microsoft.com/office/drawing/2014/main" id="{00000000-0008-0000-0200-00007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632" name="【保健センター・保健所】&#10;一人当たり面積最小値テキスト">
          <a:extLst>
            <a:ext uri="{FF2B5EF4-FFF2-40B4-BE49-F238E27FC236}">
              <a16:creationId xmlns:a16="http://schemas.microsoft.com/office/drawing/2014/main" id="{00000000-0008-0000-0200-000078020000}"/>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34" name="【保健センター・保健所】&#10;一人当たり面積最大値テキスト">
          <a:extLst>
            <a:ext uri="{FF2B5EF4-FFF2-40B4-BE49-F238E27FC236}">
              <a16:creationId xmlns:a16="http://schemas.microsoft.com/office/drawing/2014/main" id="{00000000-0008-0000-0200-00007A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41927</xdr:rowOff>
    </xdr:from>
    <xdr:ext cx="469744" cy="259045"/>
    <xdr:sp macro="" textlink="">
      <xdr:nvSpPr>
        <xdr:cNvPr id="636" name="【保健センター・保健所】&#10;一人当たり面積平均値テキスト">
          <a:extLst>
            <a:ext uri="{FF2B5EF4-FFF2-40B4-BE49-F238E27FC236}">
              <a16:creationId xmlns:a16="http://schemas.microsoft.com/office/drawing/2014/main" id="{00000000-0008-0000-0200-00007C020000}"/>
            </a:ext>
          </a:extLst>
        </xdr:cNvPr>
        <xdr:cNvSpPr txBox="1"/>
      </xdr:nvSpPr>
      <xdr:spPr>
        <a:xfrm>
          <a:off x="2219960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637" name="フローチャート: 判断 636">
          <a:extLst>
            <a:ext uri="{FF2B5EF4-FFF2-40B4-BE49-F238E27FC236}">
              <a16:creationId xmlns:a16="http://schemas.microsoft.com/office/drawing/2014/main" id="{00000000-0008-0000-0200-00007D020000}"/>
            </a:ext>
          </a:extLst>
        </xdr:cNvPr>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638" name="フローチャート: 判断 637">
          <a:extLst>
            <a:ext uri="{FF2B5EF4-FFF2-40B4-BE49-F238E27FC236}">
              <a16:creationId xmlns:a16="http://schemas.microsoft.com/office/drawing/2014/main" id="{00000000-0008-0000-0200-00007E020000}"/>
            </a:ext>
          </a:extLst>
        </xdr:cNvPr>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87647</xdr:rowOff>
    </xdr:from>
    <xdr:ext cx="469744" cy="259045"/>
    <xdr:sp macro="" textlink="">
      <xdr:nvSpPr>
        <xdr:cNvPr id="639" name="n_1aveValue【保健センター・保健所】&#10;一人当たり面積">
          <a:extLst>
            <a:ext uri="{FF2B5EF4-FFF2-40B4-BE49-F238E27FC236}">
              <a16:creationId xmlns:a16="http://schemas.microsoft.com/office/drawing/2014/main" id="{00000000-0008-0000-0200-00007F020000}"/>
            </a:ext>
          </a:extLst>
        </xdr:cNvPr>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166370</xdr:rowOff>
    </xdr:from>
    <xdr:to>
      <xdr:col>107</xdr:col>
      <xdr:colOff>101600</xdr:colOff>
      <xdr:row>60</xdr:row>
      <xdr:rowOff>96520</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87647</xdr:rowOff>
    </xdr:from>
    <xdr:ext cx="469744" cy="259045"/>
    <xdr:sp macro="" textlink="">
      <xdr:nvSpPr>
        <xdr:cNvPr id="641" name="n_2aveValue【保健センター・保健所】&#10;一人当たり面積">
          <a:extLst>
            <a:ext uri="{FF2B5EF4-FFF2-40B4-BE49-F238E27FC236}">
              <a16:creationId xmlns:a16="http://schemas.microsoft.com/office/drawing/2014/main" id="{00000000-0008-0000-0200-000081020000}"/>
            </a:ext>
          </a:extLst>
        </xdr:cNvPr>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63500</xdr:rowOff>
    </xdr:from>
    <xdr:to>
      <xdr:col>102</xdr:col>
      <xdr:colOff>165100</xdr:colOff>
      <xdr:row>58</xdr:row>
      <xdr:rowOff>165100</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9494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58</xdr:row>
      <xdr:rowOff>156227</xdr:rowOff>
    </xdr:from>
    <xdr:ext cx="469744" cy="259045"/>
    <xdr:sp macro="" textlink="">
      <xdr:nvSpPr>
        <xdr:cNvPr id="643" name="n_3aveValue【保健センター・保健所】&#10;一人当たり面積">
          <a:extLst>
            <a:ext uri="{FF2B5EF4-FFF2-40B4-BE49-F238E27FC236}">
              <a16:creationId xmlns:a16="http://schemas.microsoft.com/office/drawing/2014/main" id="{00000000-0008-0000-0200-000083020000}"/>
            </a:ext>
          </a:extLst>
        </xdr:cNvPr>
        <xdr:cNvSpPr txBox="1"/>
      </xdr:nvSpPr>
      <xdr:spPr>
        <a:xfrm>
          <a:off x="1931042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22110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86377</xdr:rowOff>
    </xdr:from>
    <xdr:ext cx="469744" cy="259045"/>
    <xdr:sp macro="" textlink="">
      <xdr:nvSpPr>
        <xdr:cNvPr id="650" name="【保健センター・保健所】&#10;一人当たり面積該当値テキスト">
          <a:extLst>
            <a:ext uri="{FF2B5EF4-FFF2-40B4-BE49-F238E27FC236}">
              <a16:creationId xmlns:a16="http://schemas.microsoft.com/office/drawing/2014/main" id="{00000000-0008-0000-0200-00008A020000}"/>
            </a:ext>
          </a:extLst>
        </xdr:cNvPr>
        <xdr:cNvSpPr txBox="1"/>
      </xdr:nvSpPr>
      <xdr:spPr>
        <a:xfrm>
          <a:off x="22199600"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63500</xdr:rowOff>
    </xdr:from>
    <xdr:to>
      <xdr:col>112</xdr:col>
      <xdr:colOff>38100</xdr:colOff>
      <xdr:row>58</xdr:row>
      <xdr:rowOff>165100</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2127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114300</xdr:rowOff>
    </xdr:from>
    <xdr:to>
      <xdr:col>116</xdr:col>
      <xdr:colOff>63500</xdr:colOff>
      <xdr:row>58</xdr:row>
      <xdr:rowOff>114300</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213233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114300</xdr:rowOff>
    </xdr:from>
    <xdr:to>
      <xdr:col>111</xdr:col>
      <xdr:colOff>177800</xdr:colOff>
      <xdr:row>58</xdr:row>
      <xdr:rowOff>114300</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20434300" y="1005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63500</xdr:rowOff>
    </xdr:from>
    <xdr:to>
      <xdr:col>102</xdr:col>
      <xdr:colOff>165100</xdr:colOff>
      <xdr:row>58</xdr:row>
      <xdr:rowOff>165100</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9494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114300</xdr:rowOff>
    </xdr:from>
    <xdr:to>
      <xdr:col>107</xdr:col>
      <xdr:colOff>50800</xdr:colOff>
      <xdr:row>58</xdr:row>
      <xdr:rowOff>114300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9545300" y="1005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10177</xdr:rowOff>
    </xdr:from>
    <xdr:ext cx="469744" cy="259045"/>
    <xdr:sp macro="" textlink="">
      <xdr:nvSpPr>
        <xdr:cNvPr id="657" name="n_1mainValue【保健センター・保健所】&#10;一人当たり面積">
          <a:extLst>
            <a:ext uri="{FF2B5EF4-FFF2-40B4-BE49-F238E27FC236}">
              <a16:creationId xmlns:a16="http://schemas.microsoft.com/office/drawing/2014/main" id="{00000000-0008-0000-0200-000091020000}"/>
            </a:ext>
          </a:extLst>
        </xdr:cNvPr>
        <xdr:cNvSpPr txBox="1"/>
      </xdr:nvSpPr>
      <xdr:spPr>
        <a:xfrm>
          <a:off x="210757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658" name="n_2mainValue【保健センター・保健所】&#10;一人当たり面積">
          <a:extLst>
            <a:ext uri="{FF2B5EF4-FFF2-40B4-BE49-F238E27FC236}">
              <a16:creationId xmlns:a16="http://schemas.microsoft.com/office/drawing/2014/main" id="{00000000-0008-0000-0200-000092020000}"/>
            </a:ext>
          </a:extLst>
        </xdr:cNvPr>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10177</xdr:rowOff>
    </xdr:from>
    <xdr:ext cx="469744" cy="259045"/>
    <xdr:sp macro="" textlink="">
      <xdr:nvSpPr>
        <xdr:cNvPr id="659" name="n_3mainValue【保健センター・保健所】&#10;一人当たり面積">
          <a:extLst>
            <a:ext uri="{FF2B5EF4-FFF2-40B4-BE49-F238E27FC236}">
              <a16:creationId xmlns:a16="http://schemas.microsoft.com/office/drawing/2014/main" id="{00000000-0008-0000-0200-000093020000}"/>
            </a:ext>
          </a:extLst>
        </xdr:cNvPr>
        <xdr:cNvSpPr txBox="1"/>
      </xdr:nvSpPr>
      <xdr:spPr>
        <a:xfrm>
          <a:off x="19310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0" name="正方形/長方形 659">
          <a:extLst>
            <a:ext uri="{FF2B5EF4-FFF2-40B4-BE49-F238E27FC236}">
              <a16:creationId xmlns:a16="http://schemas.microsoft.com/office/drawing/2014/main" id="{00000000-0008-0000-0200-00009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1" name="正方形/長方形 660">
          <a:extLst>
            <a:ext uri="{FF2B5EF4-FFF2-40B4-BE49-F238E27FC236}">
              <a16:creationId xmlns:a16="http://schemas.microsoft.com/office/drawing/2014/main" id="{00000000-0008-0000-0200-00009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2" name="正方形/長方形 661">
          <a:extLst>
            <a:ext uri="{FF2B5EF4-FFF2-40B4-BE49-F238E27FC236}">
              <a16:creationId xmlns:a16="http://schemas.microsoft.com/office/drawing/2014/main" id="{00000000-0008-0000-0200-00009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3" name="正方形/長方形 662">
          <a:extLst>
            <a:ext uri="{FF2B5EF4-FFF2-40B4-BE49-F238E27FC236}">
              <a16:creationId xmlns:a16="http://schemas.microsoft.com/office/drawing/2014/main" id="{00000000-0008-0000-0200-00009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4" name="正方形/長方形 663">
          <a:extLst>
            <a:ext uri="{FF2B5EF4-FFF2-40B4-BE49-F238E27FC236}">
              <a16:creationId xmlns:a16="http://schemas.microsoft.com/office/drawing/2014/main" id="{00000000-0008-0000-0200-00009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5" name="正方形/長方形 664">
          <a:extLst>
            <a:ext uri="{FF2B5EF4-FFF2-40B4-BE49-F238E27FC236}">
              <a16:creationId xmlns:a16="http://schemas.microsoft.com/office/drawing/2014/main" id="{00000000-0008-0000-0200-00009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6" name="正方形/長方形 665">
          <a:extLst>
            <a:ext uri="{FF2B5EF4-FFF2-40B4-BE49-F238E27FC236}">
              <a16:creationId xmlns:a16="http://schemas.microsoft.com/office/drawing/2014/main" id="{00000000-0008-0000-0200-00009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8" name="テキスト ボックス 667">
          <a:extLst>
            <a:ext uri="{FF2B5EF4-FFF2-40B4-BE49-F238E27FC236}">
              <a16:creationId xmlns:a16="http://schemas.microsoft.com/office/drawing/2014/main" id="{00000000-0008-0000-0200-00009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5" name="直線コネクタ 674">
          <a:extLst>
            <a:ext uri="{FF2B5EF4-FFF2-40B4-BE49-F238E27FC236}">
              <a16:creationId xmlns:a16="http://schemas.microsoft.com/office/drawing/2014/main" id="{00000000-0008-0000-0200-0000A3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3" name="【消防施設】&#10;有形固定資産減価償却率グラフ枠">
          <a:extLst>
            <a:ext uri="{FF2B5EF4-FFF2-40B4-BE49-F238E27FC236}">
              <a16:creationId xmlns:a16="http://schemas.microsoft.com/office/drawing/2014/main" id="{00000000-0008-0000-0200-0000A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85" name="【消防施設】&#10;有形固定資産減価償却率最小値テキスト">
          <a:extLst>
            <a:ext uri="{FF2B5EF4-FFF2-40B4-BE49-F238E27FC236}">
              <a16:creationId xmlns:a16="http://schemas.microsoft.com/office/drawing/2014/main" id="{00000000-0008-0000-0200-0000AD020000}"/>
            </a:ext>
          </a:extLst>
        </xdr:cNvPr>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87" name="【消防施設】&#10;有形固定資産減価償却率最大値テキスト">
          <a:extLst>
            <a:ext uri="{FF2B5EF4-FFF2-40B4-BE49-F238E27FC236}">
              <a16:creationId xmlns:a16="http://schemas.microsoft.com/office/drawing/2014/main" id="{00000000-0008-0000-0200-0000AF020000}"/>
            </a:ext>
          </a:extLst>
        </xdr:cNvPr>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689" name="【消防施設】&#10;有形固定資産減価償却率平均値テキスト">
          <a:extLst>
            <a:ext uri="{FF2B5EF4-FFF2-40B4-BE49-F238E27FC236}">
              <a16:creationId xmlns:a16="http://schemas.microsoft.com/office/drawing/2014/main" id="{00000000-0008-0000-0200-0000B1020000}"/>
            </a:ext>
          </a:extLst>
        </xdr:cNvPr>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90" name="フローチャート: 判断 689">
          <a:extLst>
            <a:ext uri="{FF2B5EF4-FFF2-40B4-BE49-F238E27FC236}">
              <a16:creationId xmlns:a16="http://schemas.microsoft.com/office/drawing/2014/main" id="{00000000-0008-0000-0200-0000B2020000}"/>
            </a:ext>
          </a:extLst>
        </xdr:cNvPr>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91" name="フローチャート: 判断 690">
          <a:extLst>
            <a:ext uri="{FF2B5EF4-FFF2-40B4-BE49-F238E27FC236}">
              <a16:creationId xmlns:a16="http://schemas.microsoft.com/office/drawing/2014/main" id="{00000000-0008-0000-0200-0000B3020000}"/>
            </a:ext>
          </a:extLst>
        </xdr:cNvPr>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65422</xdr:rowOff>
    </xdr:from>
    <xdr:ext cx="405111" cy="259045"/>
    <xdr:sp macro="" textlink="">
      <xdr:nvSpPr>
        <xdr:cNvPr id="692" name="n_1aveValue【消防施設】&#10;有形固定資産減価償却率">
          <a:extLst>
            <a:ext uri="{FF2B5EF4-FFF2-40B4-BE49-F238E27FC236}">
              <a16:creationId xmlns:a16="http://schemas.microsoft.com/office/drawing/2014/main" id="{00000000-0008-0000-0200-0000B4020000}"/>
            </a:ext>
          </a:extLst>
        </xdr:cNvPr>
        <xdr:cNvSpPr txBox="1"/>
      </xdr:nvSpPr>
      <xdr:spPr>
        <a:xfrm>
          <a:off x="15266044" y="1395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132080</xdr:rowOff>
    </xdr:from>
    <xdr:to>
      <xdr:col>76</xdr:col>
      <xdr:colOff>165100</xdr:colOff>
      <xdr:row>83</xdr:row>
      <xdr:rowOff>62230</xdr:rowOff>
    </xdr:to>
    <xdr:sp macro="" textlink="">
      <xdr:nvSpPr>
        <xdr:cNvPr id="693" name="フローチャート: 判断 692">
          <a:extLst>
            <a:ext uri="{FF2B5EF4-FFF2-40B4-BE49-F238E27FC236}">
              <a16:creationId xmlns:a16="http://schemas.microsoft.com/office/drawing/2014/main" id="{00000000-0008-0000-0200-0000B5020000}"/>
            </a:ext>
          </a:extLst>
        </xdr:cNvPr>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78757</xdr:rowOff>
    </xdr:from>
    <xdr:ext cx="405111" cy="259045"/>
    <xdr:sp macro="" textlink="">
      <xdr:nvSpPr>
        <xdr:cNvPr id="694" name="n_2aveValue【消防施設】&#10;有形固定資産減価償却率">
          <a:extLst>
            <a:ext uri="{FF2B5EF4-FFF2-40B4-BE49-F238E27FC236}">
              <a16:creationId xmlns:a16="http://schemas.microsoft.com/office/drawing/2014/main" id="{00000000-0008-0000-0200-0000B6020000}"/>
            </a:ext>
          </a:extLst>
        </xdr:cNvPr>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52070</xdr:rowOff>
    </xdr:from>
    <xdr:to>
      <xdr:col>72</xdr:col>
      <xdr:colOff>38100</xdr:colOff>
      <xdr:row>82</xdr:row>
      <xdr:rowOff>153670</xdr:rowOff>
    </xdr:to>
    <xdr:sp macro="" textlink="">
      <xdr:nvSpPr>
        <xdr:cNvPr id="695" name="フローチャート: 判断 694">
          <a:extLst>
            <a:ext uri="{FF2B5EF4-FFF2-40B4-BE49-F238E27FC236}">
              <a16:creationId xmlns:a16="http://schemas.microsoft.com/office/drawing/2014/main" id="{00000000-0008-0000-0200-0000B7020000}"/>
            </a:ext>
          </a:extLst>
        </xdr:cNvPr>
        <xdr:cNvSpPr/>
      </xdr:nvSpPr>
      <xdr:spPr>
        <a:xfrm>
          <a:off x="13652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170197</xdr:rowOff>
    </xdr:from>
    <xdr:ext cx="405111" cy="259045"/>
    <xdr:sp macro="" textlink="">
      <xdr:nvSpPr>
        <xdr:cNvPr id="696" name="n_3aveValue【消防施設】&#10;有形固定資産減価償却率">
          <a:extLst>
            <a:ext uri="{FF2B5EF4-FFF2-40B4-BE49-F238E27FC236}">
              <a16:creationId xmlns:a16="http://schemas.microsoft.com/office/drawing/2014/main" id="{00000000-0008-0000-0200-0000B8020000}"/>
            </a:ext>
          </a:extLst>
        </xdr:cNvPr>
        <xdr:cNvSpPr txBox="1"/>
      </xdr:nvSpPr>
      <xdr:spPr>
        <a:xfrm>
          <a:off x="13500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702" name="楕円 701">
          <a:extLst>
            <a:ext uri="{FF2B5EF4-FFF2-40B4-BE49-F238E27FC236}">
              <a16:creationId xmlns:a16="http://schemas.microsoft.com/office/drawing/2014/main" id="{00000000-0008-0000-0200-0000BE020000}"/>
            </a:ext>
          </a:extLst>
        </xdr:cNvPr>
        <xdr:cNvSpPr/>
      </xdr:nvSpPr>
      <xdr:spPr>
        <a:xfrm>
          <a:off x="16268700" y="1423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150513</xdr:rowOff>
    </xdr:from>
    <xdr:ext cx="405111" cy="259045"/>
    <xdr:sp macro="" textlink="">
      <xdr:nvSpPr>
        <xdr:cNvPr id="703" name="【消防施設】&#10;有形固定資産減価償却率該当値テキスト">
          <a:extLst>
            <a:ext uri="{FF2B5EF4-FFF2-40B4-BE49-F238E27FC236}">
              <a16:creationId xmlns:a16="http://schemas.microsoft.com/office/drawing/2014/main" id="{00000000-0008-0000-0200-0000BF020000}"/>
            </a:ext>
          </a:extLst>
        </xdr:cNvPr>
        <xdr:cNvSpPr txBox="1"/>
      </xdr:nvSpPr>
      <xdr:spPr>
        <a:xfrm>
          <a:off x="16357600"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50164</xdr:rowOff>
    </xdr:from>
    <xdr:to>
      <xdr:col>81</xdr:col>
      <xdr:colOff>101600</xdr:colOff>
      <xdr:row>83</xdr:row>
      <xdr:rowOff>151764</xdr:rowOff>
    </xdr:to>
    <xdr:sp macro="" textlink="">
      <xdr:nvSpPr>
        <xdr:cNvPr id="704" name="楕円 703">
          <a:extLst>
            <a:ext uri="{FF2B5EF4-FFF2-40B4-BE49-F238E27FC236}">
              <a16:creationId xmlns:a16="http://schemas.microsoft.com/office/drawing/2014/main" id="{00000000-0008-0000-0200-0000C0020000}"/>
            </a:ext>
          </a:extLst>
        </xdr:cNvPr>
        <xdr:cNvSpPr/>
      </xdr:nvSpPr>
      <xdr:spPr>
        <a:xfrm>
          <a:off x="15430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51436</xdr:rowOff>
    </xdr:from>
    <xdr:to>
      <xdr:col>85</xdr:col>
      <xdr:colOff>127000</xdr:colOff>
      <xdr:row>83</xdr:row>
      <xdr:rowOff>100964</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flipV="1">
          <a:off x="15481300" y="14281786"/>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84455</xdr:rowOff>
    </xdr:from>
    <xdr:to>
      <xdr:col>76</xdr:col>
      <xdr:colOff>165100</xdr:colOff>
      <xdr:row>84</xdr:row>
      <xdr:rowOff>14605</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14541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100964</xdr:rowOff>
    </xdr:from>
    <xdr:to>
      <xdr:col>81</xdr:col>
      <xdr:colOff>50800</xdr:colOff>
      <xdr:row>83</xdr:row>
      <xdr:rowOff>135255</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14592300" y="14331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73025</xdr:rowOff>
    </xdr:from>
    <xdr:to>
      <xdr:col>72</xdr:col>
      <xdr:colOff>38100</xdr:colOff>
      <xdr:row>84</xdr:row>
      <xdr:rowOff>3175</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13652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123825</xdr:rowOff>
    </xdr:from>
    <xdr:to>
      <xdr:col>76</xdr:col>
      <xdr:colOff>114300</xdr:colOff>
      <xdr:row>83</xdr:row>
      <xdr:rowOff>135255</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3703300" y="1435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142891</xdr:rowOff>
    </xdr:from>
    <xdr:ext cx="405111" cy="259045"/>
    <xdr:sp macro="" textlink="">
      <xdr:nvSpPr>
        <xdr:cNvPr id="710" name="n_1mainValue【消防施設】&#10;有形固定資産減価償却率">
          <a:extLst>
            <a:ext uri="{FF2B5EF4-FFF2-40B4-BE49-F238E27FC236}">
              <a16:creationId xmlns:a16="http://schemas.microsoft.com/office/drawing/2014/main" id="{00000000-0008-0000-0200-0000C6020000}"/>
            </a:ext>
          </a:extLst>
        </xdr:cNvPr>
        <xdr:cNvSpPr txBox="1"/>
      </xdr:nvSpPr>
      <xdr:spPr>
        <a:xfrm>
          <a:off x="152660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5732</xdr:rowOff>
    </xdr:from>
    <xdr:ext cx="405111" cy="259045"/>
    <xdr:sp macro="" textlink="">
      <xdr:nvSpPr>
        <xdr:cNvPr id="711" name="n_2mainValue【消防施設】&#10;有形固定資産減価償却率">
          <a:extLst>
            <a:ext uri="{FF2B5EF4-FFF2-40B4-BE49-F238E27FC236}">
              <a16:creationId xmlns:a16="http://schemas.microsoft.com/office/drawing/2014/main" id="{00000000-0008-0000-0200-0000C7020000}"/>
            </a:ext>
          </a:extLst>
        </xdr:cNvPr>
        <xdr:cNvSpPr txBox="1"/>
      </xdr:nvSpPr>
      <xdr:spPr>
        <a:xfrm>
          <a:off x="143897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165752</xdr:rowOff>
    </xdr:from>
    <xdr:ext cx="405111" cy="259045"/>
    <xdr:sp macro="" textlink="">
      <xdr:nvSpPr>
        <xdr:cNvPr id="712" name="n_3mainValue【消防施設】&#10;有形固定資産減価償却率">
          <a:extLst>
            <a:ext uri="{FF2B5EF4-FFF2-40B4-BE49-F238E27FC236}">
              <a16:creationId xmlns:a16="http://schemas.microsoft.com/office/drawing/2014/main" id="{00000000-0008-0000-0200-0000C8020000}"/>
            </a:ext>
          </a:extLst>
        </xdr:cNvPr>
        <xdr:cNvSpPr txBox="1"/>
      </xdr:nvSpPr>
      <xdr:spPr>
        <a:xfrm>
          <a:off x="13500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3" name="正方形/長方形 712">
          <a:extLst>
            <a:ext uri="{FF2B5EF4-FFF2-40B4-BE49-F238E27FC236}">
              <a16:creationId xmlns:a16="http://schemas.microsoft.com/office/drawing/2014/main" id="{00000000-0008-0000-0200-0000C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4" name="正方形/長方形 713">
          <a:extLst>
            <a:ext uri="{FF2B5EF4-FFF2-40B4-BE49-F238E27FC236}">
              <a16:creationId xmlns:a16="http://schemas.microsoft.com/office/drawing/2014/main" id="{00000000-0008-0000-0200-0000C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5" name="正方形/長方形 714">
          <a:extLst>
            <a:ext uri="{FF2B5EF4-FFF2-40B4-BE49-F238E27FC236}">
              <a16:creationId xmlns:a16="http://schemas.microsoft.com/office/drawing/2014/main" id="{00000000-0008-0000-0200-0000C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6" name="正方形/長方形 715">
          <a:extLst>
            <a:ext uri="{FF2B5EF4-FFF2-40B4-BE49-F238E27FC236}">
              <a16:creationId xmlns:a16="http://schemas.microsoft.com/office/drawing/2014/main" id="{00000000-0008-0000-0200-0000C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7" name="正方形/長方形 716">
          <a:extLst>
            <a:ext uri="{FF2B5EF4-FFF2-40B4-BE49-F238E27FC236}">
              <a16:creationId xmlns:a16="http://schemas.microsoft.com/office/drawing/2014/main" id="{00000000-0008-0000-0200-0000C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200-0000C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200-0000C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0" name="正方形/長方形 719">
          <a:extLst>
            <a:ext uri="{FF2B5EF4-FFF2-40B4-BE49-F238E27FC236}">
              <a16:creationId xmlns:a16="http://schemas.microsoft.com/office/drawing/2014/main" id="{00000000-0008-0000-0200-0000D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5" name="【消防施設】&#10;一人当たり面積グラフ枠">
          <a:extLst>
            <a:ext uri="{FF2B5EF4-FFF2-40B4-BE49-F238E27FC236}">
              <a16:creationId xmlns:a16="http://schemas.microsoft.com/office/drawing/2014/main" id="{00000000-0008-0000-0200-0000D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flipV="1">
          <a:off x="22160864" y="1328547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37" name="【消防施設】&#10;一人当たり面積最小値テキスト">
          <a:extLst>
            <a:ext uri="{FF2B5EF4-FFF2-40B4-BE49-F238E27FC236}">
              <a16:creationId xmlns:a16="http://schemas.microsoft.com/office/drawing/2014/main" id="{00000000-0008-0000-0200-0000E1020000}"/>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739" name="【消防施設】&#10;一人当たり面積最大値テキスト">
          <a:extLst>
            <a:ext uri="{FF2B5EF4-FFF2-40B4-BE49-F238E27FC236}">
              <a16:creationId xmlns:a16="http://schemas.microsoft.com/office/drawing/2014/main" id="{00000000-0008-0000-0200-0000E3020000}"/>
            </a:ext>
          </a:extLst>
        </xdr:cNvPr>
        <xdr:cNvSpPr txBox="1"/>
      </xdr:nvSpPr>
      <xdr:spPr>
        <a:xfrm>
          <a:off x="221996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22072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144797</xdr:rowOff>
    </xdr:from>
    <xdr:ext cx="469744" cy="259045"/>
    <xdr:sp macro="" textlink="">
      <xdr:nvSpPr>
        <xdr:cNvPr id="741" name="【消防施設】&#10;一人当たり面積平均値テキスト">
          <a:extLst>
            <a:ext uri="{FF2B5EF4-FFF2-40B4-BE49-F238E27FC236}">
              <a16:creationId xmlns:a16="http://schemas.microsoft.com/office/drawing/2014/main" id="{00000000-0008-0000-0200-0000E5020000}"/>
            </a:ext>
          </a:extLst>
        </xdr:cNvPr>
        <xdr:cNvSpPr txBox="1"/>
      </xdr:nvSpPr>
      <xdr:spPr>
        <a:xfrm>
          <a:off x="22199600" y="1454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166370</xdr:rowOff>
    </xdr:from>
    <xdr:to>
      <xdr:col>116</xdr:col>
      <xdr:colOff>114300</xdr:colOff>
      <xdr:row>85</xdr:row>
      <xdr:rowOff>96520</xdr:rowOff>
    </xdr:to>
    <xdr:sp macro="" textlink="">
      <xdr:nvSpPr>
        <xdr:cNvPr id="742" name="フローチャート: 判断 741">
          <a:extLst>
            <a:ext uri="{FF2B5EF4-FFF2-40B4-BE49-F238E27FC236}">
              <a16:creationId xmlns:a16="http://schemas.microsoft.com/office/drawing/2014/main" id="{00000000-0008-0000-0200-0000E6020000}"/>
            </a:ext>
          </a:extLst>
        </xdr:cNvPr>
        <xdr:cNvSpPr/>
      </xdr:nvSpPr>
      <xdr:spPr>
        <a:xfrm>
          <a:off x="221107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743" name="フローチャート: 判断 742">
          <a:extLst>
            <a:ext uri="{FF2B5EF4-FFF2-40B4-BE49-F238E27FC236}">
              <a16:creationId xmlns:a16="http://schemas.microsoft.com/office/drawing/2014/main" id="{00000000-0008-0000-0200-0000E7020000}"/>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21607</xdr:rowOff>
    </xdr:from>
    <xdr:ext cx="469744" cy="259045"/>
    <xdr:sp macro="" textlink="">
      <xdr:nvSpPr>
        <xdr:cNvPr id="744" name="n_1aveValue【消防施設】&#10;一人当たり面積">
          <a:extLst>
            <a:ext uri="{FF2B5EF4-FFF2-40B4-BE49-F238E27FC236}">
              <a16:creationId xmlns:a16="http://schemas.microsoft.com/office/drawing/2014/main" id="{00000000-0008-0000-0200-0000E8020000}"/>
            </a:ext>
          </a:extLst>
        </xdr:cNvPr>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40639</xdr:rowOff>
    </xdr:from>
    <xdr:to>
      <xdr:col>107</xdr:col>
      <xdr:colOff>101600</xdr:colOff>
      <xdr:row>85</xdr:row>
      <xdr:rowOff>142239</xdr:rowOff>
    </xdr:to>
    <xdr:sp macro="" textlink="">
      <xdr:nvSpPr>
        <xdr:cNvPr id="745" name="フローチャート: 判断 744">
          <a:extLst>
            <a:ext uri="{FF2B5EF4-FFF2-40B4-BE49-F238E27FC236}">
              <a16:creationId xmlns:a16="http://schemas.microsoft.com/office/drawing/2014/main" id="{00000000-0008-0000-0200-0000E9020000}"/>
            </a:ext>
          </a:extLst>
        </xdr:cNvPr>
        <xdr:cNvSpPr/>
      </xdr:nvSpPr>
      <xdr:spPr>
        <a:xfrm>
          <a:off x="20383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133366</xdr:rowOff>
    </xdr:from>
    <xdr:ext cx="469744" cy="259045"/>
    <xdr:sp macro="" textlink="">
      <xdr:nvSpPr>
        <xdr:cNvPr id="746" name="n_2aveValue【消防施設】&#10;一人当たり面積">
          <a:extLst>
            <a:ext uri="{FF2B5EF4-FFF2-40B4-BE49-F238E27FC236}">
              <a16:creationId xmlns:a16="http://schemas.microsoft.com/office/drawing/2014/main" id="{00000000-0008-0000-0200-0000EA020000}"/>
            </a:ext>
          </a:extLst>
        </xdr:cNvPr>
        <xdr:cNvSpPr txBox="1"/>
      </xdr:nvSpPr>
      <xdr:spPr>
        <a:xfrm>
          <a:off x="20199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40639</xdr:rowOff>
    </xdr:from>
    <xdr:to>
      <xdr:col>102</xdr:col>
      <xdr:colOff>165100</xdr:colOff>
      <xdr:row>85</xdr:row>
      <xdr:rowOff>142239</xdr:rowOff>
    </xdr:to>
    <xdr:sp macro="" textlink="">
      <xdr:nvSpPr>
        <xdr:cNvPr id="747" name="フローチャート: 判断 746">
          <a:extLst>
            <a:ext uri="{FF2B5EF4-FFF2-40B4-BE49-F238E27FC236}">
              <a16:creationId xmlns:a16="http://schemas.microsoft.com/office/drawing/2014/main" id="{00000000-0008-0000-0200-0000EB020000}"/>
            </a:ext>
          </a:extLst>
        </xdr:cNvPr>
        <xdr:cNvSpPr/>
      </xdr:nvSpPr>
      <xdr:spPr>
        <a:xfrm>
          <a:off x="19494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133366</xdr:rowOff>
    </xdr:from>
    <xdr:ext cx="469744" cy="259045"/>
    <xdr:sp macro="" textlink="">
      <xdr:nvSpPr>
        <xdr:cNvPr id="748" name="n_3aveValue【消防施設】&#10;一人当たり面積">
          <a:extLst>
            <a:ext uri="{FF2B5EF4-FFF2-40B4-BE49-F238E27FC236}">
              <a16:creationId xmlns:a16="http://schemas.microsoft.com/office/drawing/2014/main" id="{00000000-0008-0000-0200-0000EC020000}"/>
            </a:ext>
          </a:extLst>
        </xdr:cNvPr>
        <xdr:cNvSpPr txBox="1"/>
      </xdr:nvSpPr>
      <xdr:spPr>
        <a:xfrm>
          <a:off x="19310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200-0000F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54" name="楕円 753">
          <a:extLst>
            <a:ext uri="{FF2B5EF4-FFF2-40B4-BE49-F238E27FC236}">
              <a16:creationId xmlns:a16="http://schemas.microsoft.com/office/drawing/2014/main" id="{00000000-0008-0000-0200-0000F2020000}"/>
            </a:ext>
          </a:extLst>
        </xdr:cNvPr>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10177</xdr:rowOff>
    </xdr:from>
    <xdr:ext cx="469744" cy="259045"/>
    <xdr:sp macro="" textlink="">
      <xdr:nvSpPr>
        <xdr:cNvPr id="755" name="【消防施設】&#10;一人当たり面積該当値テキスト">
          <a:extLst>
            <a:ext uri="{FF2B5EF4-FFF2-40B4-BE49-F238E27FC236}">
              <a16:creationId xmlns:a16="http://schemas.microsoft.com/office/drawing/2014/main" id="{00000000-0008-0000-0200-0000F3020000}"/>
            </a:ext>
          </a:extLst>
        </xdr:cNvPr>
        <xdr:cNvSpPr txBox="1"/>
      </xdr:nvSpPr>
      <xdr:spPr>
        <a:xfrm>
          <a:off x="22199600"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147320</xdr:rowOff>
    </xdr:from>
    <xdr:to>
      <xdr:col>112</xdr:col>
      <xdr:colOff>38100</xdr:colOff>
      <xdr:row>84</xdr:row>
      <xdr:rowOff>77470</xdr:rowOff>
    </xdr:to>
    <xdr:sp macro="" textlink="">
      <xdr:nvSpPr>
        <xdr:cNvPr id="756" name="楕円 755">
          <a:extLst>
            <a:ext uri="{FF2B5EF4-FFF2-40B4-BE49-F238E27FC236}">
              <a16:creationId xmlns:a16="http://schemas.microsoft.com/office/drawing/2014/main" id="{00000000-0008-0000-0200-0000F4020000}"/>
            </a:ext>
          </a:extLst>
        </xdr:cNvPr>
        <xdr:cNvSpPr/>
      </xdr:nvSpPr>
      <xdr:spPr>
        <a:xfrm>
          <a:off x="21272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26670</xdr:rowOff>
    </xdr:from>
    <xdr:to>
      <xdr:col>116</xdr:col>
      <xdr:colOff>63500</xdr:colOff>
      <xdr:row>84</xdr:row>
      <xdr:rowOff>38100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21323300" y="144284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36830</xdr:rowOff>
    </xdr:from>
    <xdr:to>
      <xdr:col>107</xdr:col>
      <xdr:colOff>101600</xdr:colOff>
      <xdr:row>85</xdr:row>
      <xdr:rowOff>138430</xdr:rowOff>
    </xdr:to>
    <xdr:sp macro="" textlink="">
      <xdr:nvSpPr>
        <xdr:cNvPr id="758" name="楕円 757">
          <a:extLst>
            <a:ext uri="{FF2B5EF4-FFF2-40B4-BE49-F238E27FC236}">
              <a16:creationId xmlns:a16="http://schemas.microsoft.com/office/drawing/2014/main" id="{00000000-0008-0000-0200-0000F6020000}"/>
            </a:ext>
          </a:extLst>
        </xdr:cNvPr>
        <xdr:cNvSpPr/>
      </xdr:nvSpPr>
      <xdr:spPr>
        <a:xfrm>
          <a:off x="20383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26670</xdr:rowOff>
    </xdr:from>
    <xdr:to>
      <xdr:col>111</xdr:col>
      <xdr:colOff>177800</xdr:colOff>
      <xdr:row>85</xdr:row>
      <xdr:rowOff>87630</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flipV="1">
          <a:off x="20434300" y="1442847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166370</xdr:rowOff>
    </xdr:from>
    <xdr:to>
      <xdr:col>102</xdr:col>
      <xdr:colOff>165100</xdr:colOff>
      <xdr:row>84</xdr:row>
      <xdr:rowOff>96520</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19494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45720</xdr:rowOff>
    </xdr:from>
    <xdr:to>
      <xdr:col>107</xdr:col>
      <xdr:colOff>50800</xdr:colOff>
      <xdr:row>85</xdr:row>
      <xdr:rowOff>87630</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9545300" y="144475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68597</xdr:rowOff>
    </xdr:from>
    <xdr:ext cx="469744" cy="259045"/>
    <xdr:sp macro="" textlink="">
      <xdr:nvSpPr>
        <xdr:cNvPr id="762" name="n_1mainValue【消防施設】&#10;一人当たり面積">
          <a:extLst>
            <a:ext uri="{FF2B5EF4-FFF2-40B4-BE49-F238E27FC236}">
              <a16:creationId xmlns:a16="http://schemas.microsoft.com/office/drawing/2014/main" id="{00000000-0008-0000-0200-0000FA020000}"/>
            </a:ext>
          </a:extLst>
        </xdr:cNvPr>
        <xdr:cNvSpPr txBox="1"/>
      </xdr:nvSpPr>
      <xdr:spPr>
        <a:xfrm>
          <a:off x="21075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763" name="n_2mainValue【消防施設】&#10;一人当たり面積">
          <a:extLst>
            <a:ext uri="{FF2B5EF4-FFF2-40B4-BE49-F238E27FC236}">
              <a16:creationId xmlns:a16="http://schemas.microsoft.com/office/drawing/2014/main" id="{00000000-0008-0000-0200-0000FB020000}"/>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113047</xdr:rowOff>
    </xdr:from>
    <xdr:ext cx="469744" cy="259045"/>
    <xdr:sp macro="" textlink="">
      <xdr:nvSpPr>
        <xdr:cNvPr id="764" name="n_3mainValue【消防施設】&#10;一人当たり面積">
          <a:extLst>
            <a:ext uri="{FF2B5EF4-FFF2-40B4-BE49-F238E27FC236}">
              <a16:creationId xmlns:a16="http://schemas.microsoft.com/office/drawing/2014/main" id="{00000000-0008-0000-0200-0000FC020000}"/>
            </a:ext>
          </a:extLst>
        </xdr:cNvPr>
        <xdr:cNvSpPr txBox="1"/>
      </xdr:nvSpPr>
      <xdr:spPr>
        <a:xfrm>
          <a:off x="19310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a:extLst>
            <a:ext uri="{FF2B5EF4-FFF2-40B4-BE49-F238E27FC236}">
              <a16:creationId xmlns:a16="http://schemas.microsoft.com/office/drawing/2014/main" id="{00000000-0008-0000-0200-0000F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a:extLst>
            <a:ext uri="{FF2B5EF4-FFF2-40B4-BE49-F238E27FC236}">
              <a16:creationId xmlns:a16="http://schemas.microsoft.com/office/drawing/2014/main" id="{00000000-0008-0000-0200-0000F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a:extLst>
            <a:ext uri="{FF2B5EF4-FFF2-40B4-BE49-F238E27FC236}">
              <a16:creationId xmlns:a16="http://schemas.microsoft.com/office/drawing/2014/main" id="{00000000-0008-0000-0200-0000F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a:extLst>
            <a:ext uri="{FF2B5EF4-FFF2-40B4-BE49-F238E27FC236}">
              <a16:creationId xmlns:a16="http://schemas.microsoft.com/office/drawing/2014/main" id="{00000000-0008-0000-0200-000000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a:extLst>
            <a:ext uri="{FF2B5EF4-FFF2-40B4-BE49-F238E27FC236}">
              <a16:creationId xmlns:a16="http://schemas.microsoft.com/office/drawing/2014/main" id="{00000000-0008-0000-0200-000001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a:extLst>
            <a:ext uri="{FF2B5EF4-FFF2-40B4-BE49-F238E27FC236}">
              <a16:creationId xmlns:a16="http://schemas.microsoft.com/office/drawing/2014/main" id="{00000000-0008-0000-0200-000002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a:extLst>
            <a:ext uri="{FF2B5EF4-FFF2-40B4-BE49-F238E27FC236}">
              <a16:creationId xmlns:a16="http://schemas.microsoft.com/office/drawing/2014/main" id="{00000000-0008-0000-0200-000003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a:extLst>
            <a:ext uri="{FF2B5EF4-FFF2-40B4-BE49-F238E27FC236}">
              <a16:creationId xmlns:a16="http://schemas.microsoft.com/office/drawing/2014/main" id="{00000000-0008-0000-0200-000004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3" name="テキスト ボックス 772">
          <a:extLst>
            <a:ext uri="{FF2B5EF4-FFF2-40B4-BE49-F238E27FC236}">
              <a16:creationId xmlns:a16="http://schemas.microsoft.com/office/drawing/2014/main" id="{00000000-0008-0000-0200-000005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79" name="直線コネクタ 778">
          <a:extLst>
            <a:ext uri="{FF2B5EF4-FFF2-40B4-BE49-F238E27FC236}">
              <a16:creationId xmlns:a16="http://schemas.microsoft.com/office/drawing/2014/main" id="{00000000-0008-0000-0200-00000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1" name="直線コネクタ 780">
          <a:extLst>
            <a:ext uri="{FF2B5EF4-FFF2-40B4-BE49-F238E27FC236}">
              <a16:creationId xmlns:a16="http://schemas.microsoft.com/office/drawing/2014/main" id="{00000000-0008-0000-0200-00000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9" name="【庁舎】&#10;有形固定資産減価償却率グラフ枠">
          <a:extLst>
            <a:ext uri="{FF2B5EF4-FFF2-40B4-BE49-F238E27FC236}">
              <a16:creationId xmlns:a16="http://schemas.microsoft.com/office/drawing/2014/main" id="{00000000-0008-0000-0200-00001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91" name="【庁舎】&#10;有形固定資産減価償却率最小値テキスト">
          <a:extLst>
            <a:ext uri="{FF2B5EF4-FFF2-40B4-BE49-F238E27FC236}">
              <a16:creationId xmlns:a16="http://schemas.microsoft.com/office/drawing/2014/main" id="{00000000-0008-0000-0200-000017030000}"/>
            </a:ext>
          </a:extLst>
        </xdr:cNvPr>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93" name="【庁舎】&#10;有形固定資産減価償却率最大値テキスト">
          <a:extLst>
            <a:ext uri="{FF2B5EF4-FFF2-40B4-BE49-F238E27FC236}">
              <a16:creationId xmlns:a16="http://schemas.microsoft.com/office/drawing/2014/main" id="{00000000-0008-0000-0200-00001903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4" name="直線コネクタ 793">
          <a:extLst>
            <a:ext uri="{FF2B5EF4-FFF2-40B4-BE49-F238E27FC236}">
              <a16:creationId xmlns:a16="http://schemas.microsoft.com/office/drawing/2014/main" id="{00000000-0008-0000-0200-00001A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108693</xdr:rowOff>
    </xdr:from>
    <xdr:ext cx="405111" cy="259045"/>
    <xdr:sp macro="" textlink="">
      <xdr:nvSpPr>
        <xdr:cNvPr id="795" name="【庁舎】&#10;有形固定資産減価償却率平均値テキスト">
          <a:extLst>
            <a:ext uri="{FF2B5EF4-FFF2-40B4-BE49-F238E27FC236}">
              <a16:creationId xmlns:a16="http://schemas.microsoft.com/office/drawing/2014/main" id="{00000000-0008-0000-0200-00001B030000}"/>
            </a:ext>
          </a:extLst>
        </xdr:cNvPr>
        <xdr:cNvSpPr txBox="1"/>
      </xdr:nvSpPr>
      <xdr:spPr>
        <a:xfrm>
          <a:off x="16357600" y="1776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96" name="フローチャート: 判断 795">
          <a:extLst>
            <a:ext uri="{FF2B5EF4-FFF2-40B4-BE49-F238E27FC236}">
              <a16:creationId xmlns:a16="http://schemas.microsoft.com/office/drawing/2014/main" id="{00000000-0008-0000-0200-00001C030000}"/>
            </a:ext>
          </a:extLst>
        </xdr:cNvPr>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97" name="フローチャート: 判断 796">
          <a:extLst>
            <a:ext uri="{FF2B5EF4-FFF2-40B4-BE49-F238E27FC236}">
              <a16:creationId xmlns:a16="http://schemas.microsoft.com/office/drawing/2014/main" id="{00000000-0008-0000-0200-00001D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17797</xdr:rowOff>
    </xdr:from>
    <xdr:ext cx="405111" cy="259045"/>
    <xdr:sp macro="" textlink="">
      <xdr:nvSpPr>
        <xdr:cNvPr id="798" name="n_1aveValue【庁舎】&#10;有形固定資産減価償却率">
          <a:extLst>
            <a:ext uri="{FF2B5EF4-FFF2-40B4-BE49-F238E27FC236}">
              <a16:creationId xmlns:a16="http://schemas.microsoft.com/office/drawing/2014/main" id="{00000000-0008-0000-0200-00001E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69487</xdr:rowOff>
    </xdr:from>
    <xdr:to>
      <xdr:col>76</xdr:col>
      <xdr:colOff>165100</xdr:colOff>
      <xdr:row>104</xdr:row>
      <xdr:rowOff>171087</xdr:rowOff>
    </xdr:to>
    <xdr:sp macro="" textlink="">
      <xdr:nvSpPr>
        <xdr:cNvPr id="799" name="フローチャート: 判断 798">
          <a:extLst>
            <a:ext uri="{FF2B5EF4-FFF2-40B4-BE49-F238E27FC236}">
              <a16:creationId xmlns:a16="http://schemas.microsoft.com/office/drawing/2014/main" id="{00000000-0008-0000-0200-00001F030000}"/>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16164</xdr:rowOff>
    </xdr:from>
    <xdr:ext cx="405111" cy="259045"/>
    <xdr:sp macro="" textlink="">
      <xdr:nvSpPr>
        <xdr:cNvPr id="800" name="n_2aveValue【庁舎】&#10;有形固定資産減価償却率">
          <a:extLst>
            <a:ext uri="{FF2B5EF4-FFF2-40B4-BE49-F238E27FC236}">
              <a16:creationId xmlns:a16="http://schemas.microsoft.com/office/drawing/2014/main" id="{00000000-0008-0000-0200-000020030000}"/>
            </a:ext>
          </a:extLst>
        </xdr:cNvPr>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907</xdr:rowOff>
    </xdr:from>
    <xdr:to>
      <xdr:col>72</xdr:col>
      <xdr:colOff>38100</xdr:colOff>
      <xdr:row>104</xdr:row>
      <xdr:rowOff>102507</xdr:rowOff>
    </xdr:to>
    <xdr:sp macro="" textlink="">
      <xdr:nvSpPr>
        <xdr:cNvPr id="801" name="フローチャート: 判断 800">
          <a:extLst>
            <a:ext uri="{FF2B5EF4-FFF2-40B4-BE49-F238E27FC236}">
              <a16:creationId xmlns:a16="http://schemas.microsoft.com/office/drawing/2014/main" id="{00000000-0008-0000-0200-000021030000}"/>
            </a:ext>
          </a:extLst>
        </xdr:cNvPr>
        <xdr:cNvSpPr/>
      </xdr:nvSpPr>
      <xdr:spPr>
        <a:xfrm>
          <a:off x="13652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119034</xdr:rowOff>
    </xdr:from>
    <xdr:ext cx="405111" cy="259045"/>
    <xdr:sp macro="" textlink="">
      <xdr:nvSpPr>
        <xdr:cNvPr id="802" name="n_3aveValue【庁舎】&#10;有形固定資産減価償却率">
          <a:extLst>
            <a:ext uri="{FF2B5EF4-FFF2-40B4-BE49-F238E27FC236}">
              <a16:creationId xmlns:a16="http://schemas.microsoft.com/office/drawing/2014/main" id="{00000000-0008-0000-0200-000022030000}"/>
            </a:ext>
          </a:extLst>
        </xdr:cNvPr>
        <xdr:cNvSpPr txBox="1"/>
      </xdr:nvSpPr>
      <xdr:spPr>
        <a:xfrm>
          <a:off x="13500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00000000-0008-0000-0200-00002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00000000-0008-0000-0200-00002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08" name="楕円 807">
          <a:extLst>
            <a:ext uri="{FF2B5EF4-FFF2-40B4-BE49-F238E27FC236}">
              <a16:creationId xmlns:a16="http://schemas.microsoft.com/office/drawing/2014/main" id="{00000000-0008-0000-0200-000028030000}"/>
            </a:ext>
          </a:extLst>
        </xdr:cNvPr>
        <xdr:cNvSpPr/>
      </xdr:nvSpPr>
      <xdr:spPr>
        <a:xfrm>
          <a:off x="16268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72407</xdr:rowOff>
    </xdr:from>
    <xdr:ext cx="405111" cy="259045"/>
    <xdr:sp macro="" textlink="">
      <xdr:nvSpPr>
        <xdr:cNvPr id="809" name="【庁舎】&#10;有形固定資産減価償却率該当値テキスト">
          <a:extLst>
            <a:ext uri="{FF2B5EF4-FFF2-40B4-BE49-F238E27FC236}">
              <a16:creationId xmlns:a16="http://schemas.microsoft.com/office/drawing/2014/main" id="{00000000-0008-0000-0200-000029030000}"/>
            </a:ext>
          </a:extLst>
        </xdr:cNvPr>
        <xdr:cNvSpPr txBox="1"/>
      </xdr:nvSpPr>
      <xdr:spPr>
        <a:xfrm>
          <a:off x="16357600"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159294</xdr:rowOff>
    </xdr:from>
    <xdr:to>
      <xdr:col>81</xdr:col>
      <xdr:colOff>101600</xdr:colOff>
      <xdr:row>106</xdr:row>
      <xdr:rowOff>89444</xdr:rowOff>
    </xdr:to>
    <xdr:sp macro="" textlink="">
      <xdr:nvSpPr>
        <xdr:cNvPr id="810" name="楕円 809">
          <a:extLst>
            <a:ext uri="{FF2B5EF4-FFF2-40B4-BE49-F238E27FC236}">
              <a16:creationId xmlns:a16="http://schemas.microsoft.com/office/drawing/2014/main" id="{00000000-0008-0000-0200-00002A030000}"/>
            </a:ext>
          </a:extLst>
        </xdr:cNvPr>
        <xdr:cNvSpPr/>
      </xdr:nvSpPr>
      <xdr:spPr>
        <a:xfrm>
          <a:off x="15430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144780</xdr:rowOff>
    </xdr:from>
    <xdr:to>
      <xdr:col>85</xdr:col>
      <xdr:colOff>127000</xdr:colOff>
      <xdr:row>106</xdr:row>
      <xdr:rowOff>38644</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flipV="1">
          <a:off x="15481300" y="1814703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9071</xdr:rowOff>
    </xdr:from>
    <xdr:to>
      <xdr:col>76</xdr:col>
      <xdr:colOff>165100</xdr:colOff>
      <xdr:row>106</xdr:row>
      <xdr:rowOff>110671</xdr:rowOff>
    </xdr:to>
    <xdr:sp macro="" textlink="">
      <xdr:nvSpPr>
        <xdr:cNvPr id="812" name="楕円 811">
          <a:extLst>
            <a:ext uri="{FF2B5EF4-FFF2-40B4-BE49-F238E27FC236}">
              <a16:creationId xmlns:a16="http://schemas.microsoft.com/office/drawing/2014/main" id="{00000000-0008-0000-0200-00002C030000}"/>
            </a:ext>
          </a:extLst>
        </xdr:cNvPr>
        <xdr:cNvSpPr/>
      </xdr:nvSpPr>
      <xdr:spPr>
        <a:xfrm>
          <a:off x="14541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38644</xdr:rowOff>
    </xdr:from>
    <xdr:to>
      <xdr:col>81</xdr:col>
      <xdr:colOff>50800</xdr:colOff>
      <xdr:row>106</xdr:row>
      <xdr:rowOff>59871</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flipV="1">
          <a:off x="14592300" y="1821234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814" name="楕円 813">
          <a:extLst>
            <a:ext uri="{FF2B5EF4-FFF2-40B4-BE49-F238E27FC236}">
              <a16:creationId xmlns:a16="http://schemas.microsoft.com/office/drawing/2014/main" id="{00000000-0008-0000-0200-00002E030000}"/>
            </a:ext>
          </a:extLst>
        </xdr:cNvPr>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106</xdr:row>
      <xdr:rowOff>59871</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3703300" y="18006605"/>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80571</xdr:rowOff>
    </xdr:from>
    <xdr:ext cx="405111" cy="259045"/>
    <xdr:sp macro="" textlink="">
      <xdr:nvSpPr>
        <xdr:cNvPr id="816" name="n_1mainValue【庁舎】&#10;有形固定資産減価償却率">
          <a:extLst>
            <a:ext uri="{FF2B5EF4-FFF2-40B4-BE49-F238E27FC236}">
              <a16:creationId xmlns:a16="http://schemas.microsoft.com/office/drawing/2014/main" id="{00000000-0008-0000-0200-000030030000}"/>
            </a:ext>
          </a:extLst>
        </xdr:cNvPr>
        <xdr:cNvSpPr txBox="1"/>
      </xdr:nvSpPr>
      <xdr:spPr>
        <a:xfrm>
          <a:off x="152660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101798</xdr:rowOff>
    </xdr:from>
    <xdr:ext cx="405111" cy="259045"/>
    <xdr:sp macro="" textlink="">
      <xdr:nvSpPr>
        <xdr:cNvPr id="817" name="n_2mainValue【庁舎】&#10;有形固定資産減価償却率">
          <a:extLst>
            <a:ext uri="{FF2B5EF4-FFF2-40B4-BE49-F238E27FC236}">
              <a16:creationId xmlns:a16="http://schemas.microsoft.com/office/drawing/2014/main" id="{00000000-0008-0000-0200-000031030000}"/>
            </a:ext>
          </a:extLst>
        </xdr:cNvPr>
        <xdr:cNvSpPr txBox="1"/>
      </xdr:nvSpPr>
      <xdr:spPr>
        <a:xfrm>
          <a:off x="143897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46282</xdr:rowOff>
    </xdr:from>
    <xdr:ext cx="405111" cy="259045"/>
    <xdr:sp macro="" textlink="">
      <xdr:nvSpPr>
        <xdr:cNvPr id="818" name="n_3mainValue【庁舎】&#10;有形固定資産減価償却率">
          <a:extLst>
            <a:ext uri="{FF2B5EF4-FFF2-40B4-BE49-F238E27FC236}">
              <a16:creationId xmlns:a16="http://schemas.microsoft.com/office/drawing/2014/main" id="{00000000-0008-0000-0200-000032030000}"/>
            </a:ext>
          </a:extLst>
        </xdr:cNvPr>
        <xdr:cNvSpPr txBox="1"/>
      </xdr:nvSpPr>
      <xdr:spPr>
        <a:xfrm>
          <a:off x="13500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1" name="正方形/長方形 820">
          <a:extLst>
            <a:ext uri="{FF2B5EF4-FFF2-40B4-BE49-F238E27FC236}">
              <a16:creationId xmlns:a16="http://schemas.microsoft.com/office/drawing/2014/main" id="{00000000-0008-0000-0200-00003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2" name="正方形/長方形 821">
          <a:extLst>
            <a:ext uri="{FF2B5EF4-FFF2-40B4-BE49-F238E27FC236}">
              <a16:creationId xmlns:a16="http://schemas.microsoft.com/office/drawing/2014/main" id="{00000000-0008-0000-0200-00003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3" name="正方形/長方形 822">
          <a:extLst>
            <a:ext uri="{FF2B5EF4-FFF2-40B4-BE49-F238E27FC236}">
              <a16:creationId xmlns:a16="http://schemas.microsoft.com/office/drawing/2014/main" id="{00000000-0008-0000-0200-00003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4" name="正方形/長方形 823">
          <a:extLst>
            <a:ext uri="{FF2B5EF4-FFF2-40B4-BE49-F238E27FC236}">
              <a16:creationId xmlns:a16="http://schemas.microsoft.com/office/drawing/2014/main" id="{00000000-0008-0000-0200-00003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5" name="正方形/長方形 824">
          <a:extLst>
            <a:ext uri="{FF2B5EF4-FFF2-40B4-BE49-F238E27FC236}">
              <a16:creationId xmlns:a16="http://schemas.microsoft.com/office/drawing/2014/main" id="{00000000-0008-0000-0200-00003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6" name="正方形/長方形 825">
          <a:extLst>
            <a:ext uri="{FF2B5EF4-FFF2-40B4-BE49-F238E27FC236}">
              <a16:creationId xmlns:a16="http://schemas.microsoft.com/office/drawing/2014/main" id="{00000000-0008-0000-0200-00003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8" name="直線コネクタ 827">
          <a:extLst>
            <a:ext uri="{FF2B5EF4-FFF2-40B4-BE49-F238E27FC236}">
              <a16:creationId xmlns:a16="http://schemas.microsoft.com/office/drawing/2014/main" id="{00000000-0008-0000-0200-00003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8" name="テキスト ボックス 837">
          <a:extLst>
            <a:ext uri="{FF2B5EF4-FFF2-40B4-BE49-F238E27FC236}">
              <a16:creationId xmlns:a16="http://schemas.microsoft.com/office/drawing/2014/main" id="{00000000-0008-0000-0200-000046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1" name="【庁舎】&#10;一人当たり面積グラフ枠">
          <a:extLst>
            <a:ext uri="{FF2B5EF4-FFF2-40B4-BE49-F238E27FC236}">
              <a16:creationId xmlns:a16="http://schemas.microsoft.com/office/drawing/2014/main" id="{00000000-0008-0000-0200-00004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106</xdr:row>
      <xdr:rowOff>29211</xdr:rowOff>
    </xdr:from>
    <xdr:to>
      <xdr:col>116</xdr:col>
      <xdr:colOff>62864</xdr:colOff>
      <xdr:row>108</xdr:row>
      <xdr:rowOff>146050</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flipV="1">
          <a:off x="22160864" y="18202911"/>
          <a:ext cx="0" cy="459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149877</xdr:rowOff>
    </xdr:from>
    <xdr:ext cx="469744" cy="259045"/>
    <xdr:sp macro="" textlink="">
      <xdr:nvSpPr>
        <xdr:cNvPr id="843" name="【庁舎】&#10;一人当たり面積最小値テキスト">
          <a:extLst>
            <a:ext uri="{FF2B5EF4-FFF2-40B4-BE49-F238E27FC236}">
              <a16:creationId xmlns:a16="http://schemas.microsoft.com/office/drawing/2014/main" id="{00000000-0008-0000-0200-00004B030000}"/>
            </a:ext>
          </a:extLst>
        </xdr:cNvPr>
        <xdr:cNvSpPr txBox="1"/>
      </xdr:nvSpPr>
      <xdr:spPr>
        <a:xfrm>
          <a:off x="22199600" y="186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146050</xdr:rowOff>
    </xdr:from>
    <xdr:to>
      <xdr:col>116</xdr:col>
      <xdr:colOff>152400</xdr:colOff>
      <xdr:row>108</xdr:row>
      <xdr:rowOff>146050</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22072600" y="1866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147338</xdr:rowOff>
    </xdr:from>
    <xdr:ext cx="469744" cy="259045"/>
    <xdr:sp macro="" textlink="">
      <xdr:nvSpPr>
        <xdr:cNvPr id="845" name="【庁舎】&#10;一人当たり面積最大値テキスト">
          <a:extLst>
            <a:ext uri="{FF2B5EF4-FFF2-40B4-BE49-F238E27FC236}">
              <a16:creationId xmlns:a16="http://schemas.microsoft.com/office/drawing/2014/main" id="{00000000-0008-0000-0200-00004D030000}"/>
            </a:ext>
          </a:extLst>
        </xdr:cNvPr>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29211</xdr:rowOff>
    </xdr:from>
    <xdr:to>
      <xdr:col>116</xdr:col>
      <xdr:colOff>152400</xdr:colOff>
      <xdr:row>106</xdr:row>
      <xdr:rowOff>29211</xdr:rowOff>
    </xdr:to>
    <xdr:cxnSp macro="">
      <xdr:nvCxnSpPr>
        <xdr:cNvPr id="846" name="直線コネクタ 845">
          <a:extLst>
            <a:ext uri="{FF2B5EF4-FFF2-40B4-BE49-F238E27FC236}">
              <a16:creationId xmlns:a16="http://schemas.microsoft.com/office/drawing/2014/main" id="{00000000-0008-0000-0200-00004E030000}"/>
            </a:ext>
          </a:extLst>
        </xdr:cNvPr>
        <xdr:cNvCxnSpPr/>
      </xdr:nvCxnSpPr>
      <xdr:spPr>
        <a:xfrm>
          <a:off x="22072600" y="18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53357</xdr:rowOff>
    </xdr:from>
    <xdr:ext cx="469744" cy="259045"/>
    <xdr:sp macro="" textlink="">
      <xdr:nvSpPr>
        <xdr:cNvPr id="847" name="【庁舎】&#10;一人当たり面積平均値テキスト">
          <a:extLst>
            <a:ext uri="{FF2B5EF4-FFF2-40B4-BE49-F238E27FC236}">
              <a16:creationId xmlns:a16="http://schemas.microsoft.com/office/drawing/2014/main" id="{00000000-0008-0000-0200-00004F030000}"/>
            </a:ext>
          </a:extLst>
        </xdr:cNvPr>
        <xdr:cNvSpPr txBox="1"/>
      </xdr:nvSpPr>
      <xdr:spPr>
        <a:xfrm>
          <a:off x="22199600" y="18398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74930</xdr:rowOff>
    </xdr:from>
    <xdr:to>
      <xdr:col>116</xdr:col>
      <xdr:colOff>114300</xdr:colOff>
      <xdr:row>108</xdr:row>
      <xdr:rowOff>5080</xdr:rowOff>
    </xdr:to>
    <xdr:sp macro="" textlink="">
      <xdr:nvSpPr>
        <xdr:cNvPr id="848" name="フローチャート: 判断 847">
          <a:extLst>
            <a:ext uri="{FF2B5EF4-FFF2-40B4-BE49-F238E27FC236}">
              <a16:creationId xmlns:a16="http://schemas.microsoft.com/office/drawing/2014/main" id="{00000000-0008-0000-0200-000050030000}"/>
            </a:ext>
          </a:extLst>
        </xdr:cNvPr>
        <xdr:cNvSpPr/>
      </xdr:nvSpPr>
      <xdr:spPr>
        <a:xfrm>
          <a:off x="22110700" y="1842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100</xdr:row>
      <xdr:rowOff>35561</xdr:rowOff>
    </xdr:from>
    <xdr:to>
      <xdr:col>112</xdr:col>
      <xdr:colOff>38100</xdr:colOff>
      <xdr:row>100</xdr:row>
      <xdr:rowOff>137161</xdr:rowOff>
    </xdr:to>
    <xdr:sp macro="" textlink="">
      <xdr:nvSpPr>
        <xdr:cNvPr id="849" name="フローチャート: 判断 848">
          <a:extLst>
            <a:ext uri="{FF2B5EF4-FFF2-40B4-BE49-F238E27FC236}">
              <a16:creationId xmlns:a16="http://schemas.microsoft.com/office/drawing/2014/main" id="{00000000-0008-0000-0200-000051030000}"/>
            </a:ext>
          </a:extLst>
        </xdr:cNvPr>
        <xdr:cNvSpPr/>
      </xdr:nvSpPr>
      <xdr:spPr>
        <a:xfrm>
          <a:off x="21272500" y="1718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98</xdr:row>
      <xdr:rowOff>153688</xdr:rowOff>
    </xdr:from>
    <xdr:ext cx="469744" cy="259045"/>
    <xdr:sp macro="" textlink="">
      <xdr:nvSpPr>
        <xdr:cNvPr id="850" name="n_1aveValue【庁舎】&#10;一人当たり面積">
          <a:extLst>
            <a:ext uri="{FF2B5EF4-FFF2-40B4-BE49-F238E27FC236}">
              <a16:creationId xmlns:a16="http://schemas.microsoft.com/office/drawing/2014/main" id="{00000000-0008-0000-0200-000052030000}"/>
            </a:ext>
          </a:extLst>
        </xdr:cNvPr>
        <xdr:cNvSpPr txBox="1"/>
      </xdr:nvSpPr>
      <xdr:spPr>
        <a:xfrm>
          <a:off x="210757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82550</xdr:rowOff>
    </xdr:from>
    <xdr:to>
      <xdr:col>107</xdr:col>
      <xdr:colOff>101600</xdr:colOff>
      <xdr:row>108</xdr:row>
      <xdr:rowOff>12700</xdr:rowOff>
    </xdr:to>
    <xdr:sp macro="" textlink="">
      <xdr:nvSpPr>
        <xdr:cNvPr id="851" name="フローチャート: 判断 850">
          <a:extLst>
            <a:ext uri="{FF2B5EF4-FFF2-40B4-BE49-F238E27FC236}">
              <a16:creationId xmlns:a16="http://schemas.microsoft.com/office/drawing/2014/main" id="{00000000-0008-0000-0200-000053030000}"/>
            </a:ext>
          </a:extLst>
        </xdr:cNvPr>
        <xdr:cNvSpPr/>
      </xdr:nvSpPr>
      <xdr:spPr>
        <a:xfrm>
          <a:off x="20383500" y="18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3827</xdr:rowOff>
    </xdr:from>
    <xdr:ext cx="469744" cy="259045"/>
    <xdr:sp macro="" textlink="">
      <xdr:nvSpPr>
        <xdr:cNvPr id="852" name="n_2aveValue【庁舎】&#10;一人当たり面積">
          <a:extLst>
            <a:ext uri="{FF2B5EF4-FFF2-40B4-BE49-F238E27FC236}">
              <a16:creationId xmlns:a16="http://schemas.microsoft.com/office/drawing/2014/main" id="{00000000-0008-0000-0200-00005403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62230</xdr:rowOff>
    </xdr:from>
    <xdr:to>
      <xdr:col>102</xdr:col>
      <xdr:colOff>165100</xdr:colOff>
      <xdr:row>107</xdr:row>
      <xdr:rowOff>163830</xdr:rowOff>
    </xdr:to>
    <xdr:sp macro="" textlink="">
      <xdr:nvSpPr>
        <xdr:cNvPr id="853" name="フローチャート: 判断 852">
          <a:extLst>
            <a:ext uri="{FF2B5EF4-FFF2-40B4-BE49-F238E27FC236}">
              <a16:creationId xmlns:a16="http://schemas.microsoft.com/office/drawing/2014/main" id="{00000000-0008-0000-0200-000055030000}"/>
            </a:ext>
          </a:extLst>
        </xdr:cNvPr>
        <xdr:cNvSpPr/>
      </xdr:nvSpPr>
      <xdr:spPr>
        <a:xfrm>
          <a:off x="19494500" y="1840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154957</xdr:rowOff>
    </xdr:from>
    <xdr:ext cx="469744" cy="259045"/>
    <xdr:sp macro="" textlink="">
      <xdr:nvSpPr>
        <xdr:cNvPr id="854" name="n_3aveValue【庁舎】&#10;一人当たり面積">
          <a:extLst>
            <a:ext uri="{FF2B5EF4-FFF2-40B4-BE49-F238E27FC236}">
              <a16:creationId xmlns:a16="http://schemas.microsoft.com/office/drawing/2014/main" id="{00000000-0008-0000-0200-000056030000}"/>
            </a:ext>
          </a:extLst>
        </xdr:cNvPr>
        <xdr:cNvSpPr txBox="1"/>
      </xdr:nvSpPr>
      <xdr:spPr>
        <a:xfrm>
          <a:off x="19310427" y="185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00000000-0008-0000-0200-00005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00000000-0008-0000-0200-00005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00000000-0008-0000-0200-00005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149861</xdr:rowOff>
    </xdr:from>
    <xdr:to>
      <xdr:col>116</xdr:col>
      <xdr:colOff>114300</xdr:colOff>
      <xdr:row>106</xdr:row>
      <xdr:rowOff>80011</xdr:rowOff>
    </xdr:to>
    <xdr:sp macro="" textlink="">
      <xdr:nvSpPr>
        <xdr:cNvPr id="860" name="楕円 859">
          <a:extLst>
            <a:ext uri="{FF2B5EF4-FFF2-40B4-BE49-F238E27FC236}">
              <a16:creationId xmlns:a16="http://schemas.microsoft.com/office/drawing/2014/main" id="{00000000-0008-0000-0200-00005C030000}"/>
            </a:ext>
          </a:extLst>
        </xdr:cNvPr>
        <xdr:cNvSpPr/>
      </xdr:nvSpPr>
      <xdr:spPr>
        <a:xfrm>
          <a:off x="22110700" y="1815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102888</xdr:rowOff>
    </xdr:from>
    <xdr:ext cx="469744" cy="259045"/>
    <xdr:sp macro="" textlink="">
      <xdr:nvSpPr>
        <xdr:cNvPr id="861" name="【庁舎】&#10;一人当たり面積該当値テキスト">
          <a:extLst>
            <a:ext uri="{FF2B5EF4-FFF2-40B4-BE49-F238E27FC236}">
              <a16:creationId xmlns:a16="http://schemas.microsoft.com/office/drawing/2014/main" id="{00000000-0008-0000-0200-00005D030000}"/>
            </a:ext>
          </a:extLst>
        </xdr:cNvPr>
        <xdr:cNvSpPr txBox="1"/>
      </xdr:nvSpPr>
      <xdr:spPr>
        <a:xfrm>
          <a:off x="22199600"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87630</xdr:rowOff>
    </xdr:from>
    <xdr:to>
      <xdr:col>112</xdr:col>
      <xdr:colOff>38100</xdr:colOff>
      <xdr:row>107</xdr:row>
      <xdr:rowOff>17780</xdr:rowOff>
    </xdr:to>
    <xdr:sp macro="" textlink="">
      <xdr:nvSpPr>
        <xdr:cNvPr id="862" name="楕円 861">
          <a:extLst>
            <a:ext uri="{FF2B5EF4-FFF2-40B4-BE49-F238E27FC236}">
              <a16:creationId xmlns:a16="http://schemas.microsoft.com/office/drawing/2014/main" id="{00000000-0008-0000-0200-00005E030000}"/>
            </a:ext>
          </a:extLst>
        </xdr:cNvPr>
        <xdr:cNvSpPr/>
      </xdr:nvSpPr>
      <xdr:spPr>
        <a:xfrm>
          <a:off x="21272500" y="1826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29211</xdr:rowOff>
    </xdr:from>
    <xdr:to>
      <xdr:col>116</xdr:col>
      <xdr:colOff>63500</xdr:colOff>
      <xdr:row>106</xdr:row>
      <xdr:rowOff>138430</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flipV="1">
          <a:off x="21323300" y="18202911"/>
          <a:ext cx="838200" cy="10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154939</xdr:rowOff>
    </xdr:from>
    <xdr:to>
      <xdr:col>107</xdr:col>
      <xdr:colOff>101600</xdr:colOff>
      <xdr:row>107</xdr:row>
      <xdr:rowOff>85089</xdr:rowOff>
    </xdr:to>
    <xdr:sp macro="" textlink="">
      <xdr:nvSpPr>
        <xdr:cNvPr id="864" name="楕円 863">
          <a:extLst>
            <a:ext uri="{FF2B5EF4-FFF2-40B4-BE49-F238E27FC236}">
              <a16:creationId xmlns:a16="http://schemas.microsoft.com/office/drawing/2014/main" id="{00000000-0008-0000-0200-000060030000}"/>
            </a:ext>
          </a:extLst>
        </xdr:cNvPr>
        <xdr:cNvSpPr/>
      </xdr:nvSpPr>
      <xdr:spPr>
        <a:xfrm>
          <a:off x="203835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138430</xdr:rowOff>
    </xdr:from>
    <xdr:to>
      <xdr:col>111</xdr:col>
      <xdr:colOff>177800</xdr:colOff>
      <xdr:row>107</xdr:row>
      <xdr:rowOff>34289</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flipV="1">
          <a:off x="20434300" y="18312130"/>
          <a:ext cx="889000" cy="6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100330</xdr:rowOff>
    </xdr:from>
    <xdr:to>
      <xdr:col>102</xdr:col>
      <xdr:colOff>165100</xdr:colOff>
      <xdr:row>107</xdr:row>
      <xdr:rowOff>30480</xdr:rowOff>
    </xdr:to>
    <xdr:sp macro="" textlink="">
      <xdr:nvSpPr>
        <xdr:cNvPr id="866" name="楕円 865">
          <a:extLst>
            <a:ext uri="{FF2B5EF4-FFF2-40B4-BE49-F238E27FC236}">
              <a16:creationId xmlns:a16="http://schemas.microsoft.com/office/drawing/2014/main" id="{00000000-0008-0000-0200-000062030000}"/>
            </a:ext>
          </a:extLst>
        </xdr:cNvPr>
        <xdr:cNvSpPr/>
      </xdr:nvSpPr>
      <xdr:spPr>
        <a:xfrm>
          <a:off x="19494500" y="182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151130</xdr:rowOff>
    </xdr:from>
    <xdr:to>
      <xdr:col>107</xdr:col>
      <xdr:colOff>50800</xdr:colOff>
      <xdr:row>107</xdr:row>
      <xdr:rowOff>34289</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9545300" y="18324830"/>
          <a:ext cx="889000" cy="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8907</xdr:rowOff>
    </xdr:from>
    <xdr:ext cx="469744" cy="259045"/>
    <xdr:sp macro="" textlink="">
      <xdr:nvSpPr>
        <xdr:cNvPr id="868" name="n_1mainValue【庁舎】&#10;一人当たり面積">
          <a:extLst>
            <a:ext uri="{FF2B5EF4-FFF2-40B4-BE49-F238E27FC236}">
              <a16:creationId xmlns:a16="http://schemas.microsoft.com/office/drawing/2014/main" id="{00000000-0008-0000-0200-000064030000}"/>
            </a:ext>
          </a:extLst>
        </xdr:cNvPr>
        <xdr:cNvSpPr txBox="1"/>
      </xdr:nvSpPr>
      <xdr:spPr>
        <a:xfrm>
          <a:off x="21075727"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101616</xdr:rowOff>
    </xdr:from>
    <xdr:ext cx="469744" cy="259045"/>
    <xdr:sp macro="" textlink="">
      <xdr:nvSpPr>
        <xdr:cNvPr id="869" name="n_2mainValue【庁舎】&#10;一人当たり面積">
          <a:extLst>
            <a:ext uri="{FF2B5EF4-FFF2-40B4-BE49-F238E27FC236}">
              <a16:creationId xmlns:a16="http://schemas.microsoft.com/office/drawing/2014/main" id="{00000000-0008-0000-0200-000065030000}"/>
            </a:ext>
          </a:extLst>
        </xdr:cNvPr>
        <xdr:cNvSpPr txBox="1"/>
      </xdr:nvSpPr>
      <xdr:spPr>
        <a:xfrm>
          <a:off x="20199427" y="1810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47007</xdr:rowOff>
    </xdr:from>
    <xdr:ext cx="469744" cy="259045"/>
    <xdr:sp macro="" textlink="">
      <xdr:nvSpPr>
        <xdr:cNvPr id="870" name="n_3mainValue【庁舎】&#10;一人当たり面積">
          <a:extLst>
            <a:ext uri="{FF2B5EF4-FFF2-40B4-BE49-F238E27FC236}">
              <a16:creationId xmlns:a16="http://schemas.microsoft.com/office/drawing/2014/main" id="{00000000-0008-0000-0200-000066030000}"/>
            </a:ext>
          </a:extLst>
        </xdr:cNvPr>
        <xdr:cNvSpPr txBox="1"/>
      </xdr:nvSpPr>
      <xdr:spPr>
        <a:xfrm>
          <a:off x="19310427" y="1804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1" name="正方形/長方形 870">
          <a:extLst>
            <a:ext uri="{FF2B5EF4-FFF2-40B4-BE49-F238E27FC236}">
              <a16:creationId xmlns:a16="http://schemas.microsoft.com/office/drawing/2014/main" id="{00000000-0008-0000-0200-000067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2" name="正方形/長方形 871">
          <a:extLst>
            <a:ext uri="{FF2B5EF4-FFF2-40B4-BE49-F238E27FC236}">
              <a16:creationId xmlns:a16="http://schemas.microsoft.com/office/drawing/2014/main" id="{00000000-0008-0000-0200-000068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類似団体内平均と比較し、有形固定資産減価償却率が高くなっているのは、公営住宅、認定こども園・幼稚園・保育所、公民館、図書館、体育館・プール、福祉施設、保健センター・保健所である。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施設あるが耐用年数を過ぎており、今後の運営、管理について関係課と連携を図り検討していく。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体育館・プールについては、全体的に耐用年数を迎えようとしており、今後、個別計画を策定するなかで施設の老朽化の状況も踏まえ、施設のあり方を検討していく。</a:t>
          </a:r>
        </a:p>
        <a:p>
          <a:r>
            <a:rPr kumimoji="1" lang="ja-JP" altLang="en-US" sz="1300">
              <a:latin typeface="ＭＳ Ｐゴシック" panose="020B0600070205080204" pitchFamily="50" charset="-128"/>
              <a:ea typeface="ＭＳ Ｐゴシック" panose="020B0600070205080204" pitchFamily="50" charset="-128"/>
            </a:rPr>
            <a:t>福祉施設については、建設されてから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年経過しようとしている施設が多いので、今後、長寿命化計画についても検討していく。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保健センター・保健所の古い施設については、大規模改修をしているが、それ以外の施設も今後、施設の老朽化の状況も踏まえ検討していく。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125,824
125,177
603.18
59,095,198
56,422,545
2,321,741
33,882,470
55,884,015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市税が増加し、財政力指数は前年度より上昇したものの、地方交付税や国県支出金等の依存財源の比率が高く、依然として類似団体平均を下回る状況である。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引き続き市税等の徴収強化や、受益者負担適正化の観点から使用料及び手数料の見直しを行い、自主財源の確保に努める。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31045</xdr:rowOff>
    </xdr:from>
    <xdr:to>
      <xdr:col>23</xdr:col>
      <xdr:colOff>184150</xdr:colOff>
      <xdr:row>43</xdr:row>
      <xdr:rowOff>132645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3122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7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類似団体平均、全国平均、県平均は下回っているものの、普通交付税の段階的縮減を受け、経常一般財源等が前年度よりも減少する中、扶助費などの経常的経費が増加したことにより、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今後とも、公債費を中心に経常経費の削減に取り組むとともに、自主財源確保に係る取組を強化する。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61</xdr:row>
      <xdr:rowOff>119380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95788"/>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136398</xdr:rowOff>
    </xdr:from>
    <xdr:to>
      <xdr:col>19</xdr:col>
      <xdr:colOff>133350</xdr:colOff>
      <xdr:row>61</xdr:row>
      <xdr:rowOff>37338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4233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60</xdr:row>
      <xdr:rowOff>136398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0757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133113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20574</xdr:rowOff>
    </xdr:from>
    <xdr:to>
      <xdr:col>11</xdr:col>
      <xdr:colOff>31750</xdr:colOff>
      <xdr:row>60</xdr:row>
      <xdr:rowOff>131572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3075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143510</xdr:rowOff>
    </xdr:from>
    <xdr:to>
      <xdr:col>11</xdr:col>
      <xdr:colOff>82550</xdr:colOff>
      <xdr:row>61</xdr:row>
      <xdr:rowOff>73660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58437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169435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68580</xdr:rowOff>
    </xdr:from>
    <xdr:to>
      <xdr:col>23</xdr:col>
      <xdr:colOff>184150</xdr:colOff>
      <xdr:row>61</xdr:row>
      <xdr:rowOff>170180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85107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85598</xdr:rowOff>
    </xdr:from>
    <xdr:to>
      <xdr:col>15</xdr:col>
      <xdr:colOff>133350</xdr:colOff>
      <xdr:row>61</xdr:row>
      <xdr:rowOff>15748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25925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4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141224</xdr:rowOff>
    </xdr:from>
    <xdr:to>
      <xdr:col>11</xdr:col>
      <xdr:colOff>82550</xdr:colOff>
      <xdr:row>60</xdr:row>
      <xdr:rowOff>71374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81551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80772</xdr:rowOff>
    </xdr:from>
    <xdr:to>
      <xdr:col>7</xdr:col>
      <xdr:colOff>31750</xdr:colOff>
      <xdr:row>61</xdr:row>
      <xdr:rowOff>10922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21099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全国平均、県平均より下回っているものの、類似団体平均に比べ高い水準にあるのは、人口当たりの職員数が多いことが要因に挙げられる。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また、公共施設等の維持補修費の増加により、前年度に比べ決算額が増加している。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今後は、「公共施設管理計画」に基づき、公共施設の集約化・複合化を図り、維持管理経費の縮減に努める。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66785</xdr:rowOff>
    </xdr:from>
    <xdr:to>
      <xdr:col>23</xdr:col>
      <xdr:colOff>133350</xdr:colOff>
      <xdr:row>84</xdr:row>
      <xdr:rowOff>88030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68585"/>
          <a:ext cx="838200" cy="2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59411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18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16180</xdr:rowOff>
    </xdr:from>
    <xdr:to>
      <xdr:col>19</xdr:col>
      <xdr:colOff>133350</xdr:colOff>
      <xdr:row>84</xdr:row>
      <xdr:rowOff>66785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17980"/>
          <a:ext cx="889000" cy="5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16180</xdr:rowOff>
    </xdr:from>
    <xdr:to>
      <xdr:col>15</xdr:col>
      <xdr:colOff>82550</xdr:colOff>
      <xdr:row>84</xdr:row>
      <xdr:rowOff>31452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417980"/>
          <a:ext cx="889000" cy="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16480</xdr:rowOff>
    </xdr:from>
    <xdr:to>
      <xdr:col>11</xdr:col>
      <xdr:colOff>31750</xdr:colOff>
      <xdr:row>84</xdr:row>
      <xdr:rowOff>31452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18280"/>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85136</xdr:rowOff>
    </xdr:from>
    <xdr:to>
      <xdr:col>11</xdr:col>
      <xdr:colOff>82550</xdr:colOff>
      <xdr:row>84</xdr:row>
      <xdr:rowOff>15286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3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25463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8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131853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1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37230</xdr:rowOff>
    </xdr:from>
    <xdr:to>
      <xdr:col>23</xdr:col>
      <xdr:colOff>184150</xdr:colOff>
      <xdr:row>84</xdr:row>
      <xdr:rowOff>138830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9307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41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15985</xdr:rowOff>
    </xdr:from>
    <xdr:to>
      <xdr:col>19</xdr:col>
      <xdr:colOff>184150</xdr:colOff>
      <xdr:row>84</xdr:row>
      <xdr:rowOff>117585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102362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0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136830</xdr:rowOff>
    </xdr:from>
    <xdr:to>
      <xdr:col>15</xdr:col>
      <xdr:colOff>133350</xdr:colOff>
      <xdr:row>84</xdr:row>
      <xdr:rowOff>66980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51757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5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152102</xdr:rowOff>
    </xdr:from>
    <xdr:to>
      <xdr:col>11</xdr:col>
      <xdr:colOff>82550</xdr:colOff>
      <xdr:row>84</xdr:row>
      <xdr:rowOff>82252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8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67029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6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137130</xdr:rowOff>
    </xdr:from>
    <xdr:to>
      <xdr:col>7</xdr:col>
      <xdr:colOff>31750</xdr:colOff>
      <xdr:row>84</xdr:row>
      <xdr:rowOff>67280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6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52057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5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a:t>
          </a:r>
          <a:r>
            <a:rPr kumimoji="1" lang="ja-JP" altLang="en-US" sz="1300">
              <a:latin typeface="ＭＳ ゴシック" panose="020B0609070205080204" pitchFamily="49" charset="-128"/>
              <a:ea typeface="ＭＳ ゴシック" panose="020B0609070205080204" pitchFamily="49" charset="-128"/>
            </a:rPr>
            <a:t>高齢層の職員が相対的に減少したことから、経験年数階層の変動により、前年度比で</a:t>
          </a:r>
          <a:r>
            <a:rPr kumimoji="1" lang="en-US" altLang="ja-JP" sz="1300">
              <a:latin typeface="ＭＳ ゴシック" panose="020B0609070205080204" pitchFamily="49" charset="-128"/>
              <a:ea typeface="ＭＳ ゴシック" panose="020B0609070205080204" pitchFamily="49" charset="-128"/>
            </a:rPr>
            <a:t>0.5</a:t>
          </a:r>
          <a:r>
            <a:rPr kumimoji="1" lang="ja-JP" altLang="en-US" sz="1300">
              <a:latin typeface="ＭＳ ゴシック" panose="020B0609070205080204" pitchFamily="49" charset="-128"/>
              <a:ea typeface="ＭＳ ゴシック" panose="020B0609070205080204" pitchFamily="49" charset="-128"/>
            </a:rPr>
            <a:t>ポイント減少した。</a:t>
          </a:r>
        </a:p>
        <a:p>
          <a:r>
            <a:rPr kumimoji="1" lang="ja-JP" altLang="en-US" sz="1300">
              <a:latin typeface="ＭＳ ゴシック" panose="020B0609070205080204" pitchFamily="49" charset="-128"/>
              <a:ea typeface="ＭＳ ゴシック" panose="020B0609070205080204" pitchFamily="49" charset="-128"/>
            </a:rPr>
            <a:t>　今後も職務・職責に応じた給料制度を運用し、国の指数を上回らないよう努める。</a:t>
          </a: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88195</xdr:rowOff>
    </xdr:from>
    <xdr:to>
      <xdr:col>81</xdr:col>
      <xdr:colOff>44450</xdr:colOff>
      <xdr:row>86</xdr:row>
      <xdr:rowOff>155222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32895"/>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79322</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95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37395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999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62388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14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23989</xdr:rowOff>
    </xdr:from>
    <xdr:to>
      <xdr:col>72</xdr:col>
      <xdr:colOff>203200</xdr:colOff>
      <xdr:row>87</xdr:row>
      <xdr:rowOff>37395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23989</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26811</xdr:rowOff>
    </xdr:from>
    <xdr:to>
      <xdr:col>68</xdr:col>
      <xdr:colOff>203200</xdr:colOff>
      <xdr:row>87</xdr:row>
      <xdr:rowOff>128411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4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53922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104422</xdr:rowOff>
    </xdr:from>
    <xdr:to>
      <xdr:col>77</xdr:col>
      <xdr:colOff>95250</xdr:colOff>
      <xdr:row>87</xdr:row>
      <xdr:rowOff>34572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98372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7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84966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5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111777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「定員適正化計画」に基づき職員の削減を進めてきた結果、平成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年度までに合併時点から△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％）を削減し、目標としていた△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％）を達成した。類似団体との比較においては、人口千人当たり職員数及び人口と面積を加味した定員回帰指標のいずれにおいても全国平均を上回る結果</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本市職員数には常備消防職員及び市立高校職員が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人含まれている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ことが要因であり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、一般行政部門職員数に限定して類似団体と比較した場合、適正化は図られている状況にある。今後は、公務員への定年延長制度の導入</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に係る動向を注視し、それ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を踏まえた新たな「定員管理計画」を策定し、限られた人材で効率的、効果的な行政経営を目指す。</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95144</xdr:rowOff>
    </xdr:from>
    <xdr:to>
      <xdr:col>81</xdr:col>
      <xdr:colOff>44450</xdr:colOff>
      <xdr:row>65</xdr:row>
      <xdr:rowOff>99166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23939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95144</xdr:rowOff>
    </xdr:from>
    <xdr:to>
      <xdr:col>77</xdr:col>
      <xdr:colOff>44450</xdr:colOff>
      <xdr:row>65</xdr:row>
      <xdr:rowOff>99166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23939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97155</xdr:rowOff>
    </xdr:from>
    <xdr:to>
      <xdr:col>72</xdr:col>
      <xdr:colOff>203200</xdr:colOff>
      <xdr:row>65</xdr:row>
      <xdr:rowOff>99166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4140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97155</xdr:rowOff>
    </xdr:from>
    <xdr:to>
      <xdr:col>68</xdr:col>
      <xdr:colOff>152400</xdr:colOff>
      <xdr:row>65</xdr:row>
      <xdr:rowOff>119274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24140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31327</xdr:rowOff>
    </xdr:from>
    <xdr:to>
      <xdr:col>68</xdr:col>
      <xdr:colOff>203200</xdr:colOff>
      <xdr:row>63</xdr:row>
      <xdr:rowOff>132927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143104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131039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48366</xdr:rowOff>
    </xdr:from>
    <xdr:to>
      <xdr:col>81</xdr:col>
      <xdr:colOff>95250</xdr:colOff>
      <xdr:row>65</xdr:row>
      <xdr:rowOff>149966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20443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6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44344</xdr:rowOff>
    </xdr:from>
    <xdr:to>
      <xdr:col>77</xdr:col>
      <xdr:colOff>95250</xdr:colOff>
      <xdr:row>65</xdr:row>
      <xdr:rowOff>145944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1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130721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274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48366</xdr:rowOff>
    </xdr:from>
    <xdr:to>
      <xdr:col>73</xdr:col>
      <xdr:colOff>44450</xdr:colOff>
      <xdr:row>65</xdr:row>
      <xdr:rowOff>149966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134743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27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46355</xdr:rowOff>
    </xdr:from>
    <xdr:to>
      <xdr:col>68</xdr:col>
      <xdr:colOff>203200</xdr:colOff>
      <xdr:row>65</xdr:row>
      <xdr:rowOff>147955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132732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68474</xdr:rowOff>
    </xdr:from>
    <xdr:to>
      <xdr:col>64</xdr:col>
      <xdr:colOff>152400</xdr:colOff>
      <xdr:row>65</xdr:row>
      <xdr:rowOff>170074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154851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2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実質公債費比率は年々減少傾向にあり、前年度から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今後控えている大規模な事業計画の整理・縮小を図り、地方債残高及び公債費の縮減に取り組む。</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42</xdr:row>
      <xdr:rowOff>33444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6999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33444</xdr:rowOff>
    </xdr:from>
    <xdr:to>
      <xdr:col>77</xdr:col>
      <xdr:colOff>44450</xdr:colOff>
      <xdr:row>42</xdr:row>
      <xdr:rowOff>89746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2343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146050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9064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146050</xdr:rowOff>
    </xdr:from>
    <xdr:to>
      <xdr:col>68</xdr:col>
      <xdr:colOff>152400</xdr:colOff>
      <xdr:row>42</xdr:row>
      <xdr:rowOff>154094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3469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38946</xdr:rowOff>
    </xdr:from>
    <xdr:to>
      <xdr:col>73</xdr:col>
      <xdr:colOff>44450</xdr:colOff>
      <xdr:row>42</xdr:row>
      <xdr:rowOff>140546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年度の合併移行年々減少し、平成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年度からは充当可能財源等が将来負担額を上回っており、これは、地方債借入れの抑制による地方債残高の減少によるものである。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今後も「経営健全化計画」を踏まえ、持続可能な健全財政を図り、将来負担の軽減に努める。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151200</xdr:rowOff>
    </xdr:from>
    <xdr:to>
      <xdr:col>68</xdr:col>
      <xdr:colOff>152400</xdr:colOff>
      <xdr:row>14</xdr:row>
      <xdr:rowOff>119168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380050"/>
          <a:ext cx="889000" cy="13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44521</xdr:rowOff>
    </xdr:from>
    <xdr:to>
      <xdr:col>68</xdr:col>
      <xdr:colOff>203200</xdr:colOff>
      <xdr:row>16</xdr:row>
      <xdr:rowOff>146121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130898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8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116152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100400</xdr:rowOff>
    </xdr:from>
    <xdr:to>
      <xdr:col>68</xdr:col>
      <xdr:colOff>203200</xdr:colOff>
      <xdr:row>14</xdr:row>
      <xdr:rowOff>30550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3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09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68368</xdr:rowOff>
    </xdr:from>
    <xdr:to>
      <xdr:col>64</xdr:col>
      <xdr:colOff>152400</xdr:colOff>
      <xdr:row>14</xdr:row>
      <xdr:rowOff>169968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246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8695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3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125,824
125,177
603.18
59,095,198
56,422,545
2,321,741
33,882,470
55,884,015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市の面積が広く、市立高校を有するなど都市構造の違いにより、人口当たりの職員数が類似団体より多いため、経常経費における人件費の割合も上回っている。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今後も、市民サービスの低下を招かないよう留意しながら、職員定数の適正管理に努める。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37</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0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2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類似団体に比べ低い状況にあるが、委託料等の増加により、増加傾向にある。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今後も、事務事業の見直しや、「公共施設管理計画」に沿った公共施設の適正管理等に取り組むことにより、物件費の適正な執行に努める。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142240</xdr:rowOff>
    </xdr:from>
    <xdr:to>
      <xdr:col>82</xdr:col>
      <xdr:colOff>107950</xdr:colOff>
      <xdr:row>15</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4254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8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6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66040</xdr:rowOff>
    </xdr:from>
    <xdr:to>
      <xdr:col>69</xdr:col>
      <xdr:colOff>92075</xdr:colOff>
      <xdr:row>14</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6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3810</xdr:rowOff>
    </xdr:from>
    <xdr:to>
      <xdr:col>82</xdr:col>
      <xdr:colOff>158750</xdr:colOff>
      <xdr:row>15</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20337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xdr:rowOff>
    </xdr:from>
    <xdr:to>
      <xdr:col>69</xdr:col>
      <xdr:colOff>142875</xdr:colOff>
      <xdr:row>14</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類似団体、全国、県それぞれの平均を上回っており、合併以降、経常経費における扶助費の割合は毎年増加している。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社会保障関係費は全国的に増加傾向にあり、国の政策に左右される部分が大きいが、単独事業の見直しを行うなど、引き続き適正な執行に努める。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23585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59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106334</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615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116115</xdr:rowOff>
    </xdr:from>
    <xdr:to>
      <xdr:col>15</xdr:col>
      <xdr:colOff>98425</xdr:colOff>
      <xdr:row>55</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74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99984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39915</xdr:rowOff>
    </xdr:from>
    <xdr:to>
      <xdr:col>11</xdr:col>
      <xdr:colOff>9525</xdr:colOff>
      <xdr:row>54</xdr:row>
      <xdr:rowOff>116115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298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130628</xdr:rowOff>
    </xdr:from>
    <xdr:to>
      <xdr:col>11</xdr:col>
      <xdr:colOff>60325</xdr:colOff>
      <xdr:row>55</xdr:row>
      <xdr:rowOff>60778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45555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65315</xdr:rowOff>
    </xdr:from>
    <xdr:to>
      <xdr:col>11</xdr:col>
      <xdr:colOff>60325</xdr:colOff>
      <xdr:row>54</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5642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75492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類似団体、県平均に比べ低い状況にあるが、前年度に比べ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ポイント増加しており、年々増加傾向にあるといえる。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今後も、公共施設等の適正な維持管理や、特別会計や公営企業会計の経営健全化に努め、より一層の経費節減を図る。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59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109237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58420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52087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2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xdr:rowOff>
    </xdr:from>
    <xdr:to>
      <xdr:col>73</xdr:col>
      <xdr:colOff>180975</xdr:colOff>
      <xdr:row>56</xdr:row>
      <xdr:rowOff>58420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0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56</xdr:row>
      <xdr:rowOff>5080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83820</xdr:rowOff>
    </xdr:from>
    <xdr:to>
      <xdr:col>69</xdr:col>
      <xdr:colOff>142875</xdr:colOff>
      <xdr:row>57</xdr:row>
      <xdr:rowOff>13970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170197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7620</xdr:rowOff>
    </xdr:from>
    <xdr:to>
      <xdr:col>78</xdr:col>
      <xdr:colOff>120650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125730</xdr:rowOff>
    </xdr:from>
    <xdr:to>
      <xdr:col>69</xdr:col>
      <xdr:colOff>142875</xdr:colOff>
      <xdr:row>56</xdr:row>
      <xdr:rowOff>55880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66057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年度から横ばいで、類似団体等の平均を大きく下回っている。要因として、一部事務組合に対する負担金が少ないことが挙げられる。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今後も、「経営健全化計画」及び「補助金等交付指針」に基づき、費用対効果や負担のあり方を精査するとともに、補助金の見直しに取り組み、経費の縮減に努める。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121557</xdr:rowOff>
    </xdr:from>
    <xdr:to>
      <xdr:col>82</xdr:col>
      <xdr:colOff>107950</xdr:colOff>
      <xdr:row>32</xdr:row>
      <xdr:rowOff>121557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607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121557</xdr:rowOff>
    </xdr:from>
    <xdr:to>
      <xdr:col>78</xdr:col>
      <xdr:colOff>69850</xdr:colOff>
      <xdr:row>32</xdr:row>
      <xdr:rowOff>121557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60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99786</xdr:rowOff>
    </xdr:from>
    <xdr:to>
      <xdr:col>73</xdr:col>
      <xdr:colOff>180975</xdr:colOff>
      <xdr:row>32</xdr:row>
      <xdr:rowOff>121557</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5861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99786</xdr:rowOff>
    </xdr:from>
    <xdr:to>
      <xdr:col>69</xdr:col>
      <xdr:colOff>92075</xdr:colOff>
      <xdr:row>32</xdr:row>
      <xdr:rowOff>110672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586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70757</xdr:rowOff>
    </xdr:from>
    <xdr:to>
      <xdr:col>69</xdr:col>
      <xdr:colOff>142875</xdr:colOff>
      <xdr:row>37</xdr:row>
      <xdr:rowOff>907</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157134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70757</xdr:rowOff>
    </xdr:from>
    <xdr:to>
      <xdr:col>82</xdr:col>
      <xdr:colOff>158750</xdr:colOff>
      <xdr:row>33</xdr:row>
      <xdr:rowOff>907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31</xdr:row>
      <xdr:rowOff>150784</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46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70757</xdr:rowOff>
    </xdr:from>
    <xdr:to>
      <xdr:col>78</xdr:col>
      <xdr:colOff>120650</xdr:colOff>
      <xdr:row>33</xdr:row>
      <xdr:rowOff>907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11084</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32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70757</xdr:rowOff>
    </xdr:from>
    <xdr:to>
      <xdr:col>74</xdr:col>
      <xdr:colOff>31750</xdr:colOff>
      <xdr:row>33</xdr:row>
      <xdr:rowOff>907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11084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48986</xdr:rowOff>
    </xdr:from>
    <xdr:to>
      <xdr:col>69</xdr:col>
      <xdr:colOff>142875</xdr:colOff>
      <xdr:row>32</xdr:row>
      <xdr:rowOff>150586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5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30</xdr:row>
      <xdr:rowOff>160763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59872</xdr:rowOff>
    </xdr:from>
    <xdr:to>
      <xdr:col>65</xdr:col>
      <xdr:colOff>53975</xdr:colOff>
      <xdr:row>32</xdr:row>
      <xdr:rowOff>161472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5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199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31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地方債の償還金は類似団体に比べ多くなっているものの、地方債借入額を抑制していることなどから、地方債残高は合併以降大幅に減少している。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今後も、持続可能な健全財政を確立するため、「経営健全化計画」に基づき、公債費の縮減に努める。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a:extLst>
            <a:ext uri="{FF2B5EF4-FFF2-40B4-BE49-F238E27FC236}">
              <a16:creationId xmlns:a16="http://schemas.microsoft.com/office/drawing/2014/main" id="{00000000-0008-0000-0400-000073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a:extLst>
            <a:ext uri="{FF2B5EF4-FFF2-40B4-BE49-F238E27FC236}">
              <a16:creationId xmlns:a16="http://schemas.microsoft.com/office/drawing/2014/main" id="{00000000-0008-0000-0400-000075010000}"/>
            </a:ext>
          </a:extLst>
        </xdr:cNvPr>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85089</xdr:rowOff>
    </xdr:from>
    <xdr:to>
      <xdr:col>24</xdr:col>
      <xdr:colOff>25400</xdr:colOff>
      <xdr:row>79</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987800" y="136296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76" name="公債費平均値テキスト">
          <a:extLst>
            <a:ext uri="{FF2B5EF4-FFF2-40B4-BE49-F238E27FC236}">
              <a16:creationId xmlns:a16="http://schemas.microsoft.com/office/drawing/2014/main" id="{00000000-0008-0000-0400-000078010000}"/>
            </a:ext>
          </a:extLst>
        </xdr:cNvPr>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80</xdr:row>
      <xdr:rowOff>35561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098800" y="137058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115588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7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35561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2209800" y="137439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142239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1320800" y="137439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49530</xdr:rowOff>
    </xdr:from>
    <xdr:to>
      <xdr:col>11</xdr:col>
      <xdr:colOff>60325</xdr:colOff>
      <xdr:row>77</xdr:row>
      <xdr:rowOff>151130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81297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34289</xdr:rowOff>
    </xdr:from>
    <xdr:to>
      <xdr:col>24</xdr:col>
      <xdr:colOff>76200</xdr:colOff>
      <xdr:row>79</xdr:row>
      <xdr:rowOff>135889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47752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6366</xdr:rowOff>
    </xdr:from>
    <xdr:ext cx="762000" cy="259045"/>
    <xdr:sp macro="" textlink="">
      <xdr:nvSpPr>
        <xdr:cNvPr id="395" name="公債費該当値テキスト">
          <a:extLst>
            <a:ext uri="{FF2B5EF4-FFF2-40B4-BE49-F238E27FC236}">
              <a16:creationId xmlns:a16="http://schemas.microsoft.com/office/drawing/2014/main" id="{00000000-0008-0000-0400-00008B010000}"/>
            </a:ext>
          </a:extLst>
        </xdr:cNvPr>
        <xdr:cNvSpPr txBox="1"/>
      </xdr:nvSpPr>
      <xdr:spPr>
        <a:xfrm>
          <a:off x="49149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110489</xdr:rowOff>
    </xdr:from>
    <xdr:to>
      <xdr:col>20</xdr:col>
      <xdr:colOff>38100</xdr:colOff>
      <xdr:row>80</xdr:row>
      <xdr:rowOff>40639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937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25416</xdr:rowOff>
    </xdr:from>
    <xdr:ext cx="7366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3606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156211</xdr:rowOff>
    </xdr:from>
    <xdr:to>
      <xdr:col>15</xdr:col>
      <xdr:colOff>149225</xdr:colOff>
      <xdr:row>80</xdr:row>
      <xdr:rowOff>86361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048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71138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2717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148589</xdr:rowOff>
    </xdr:from>
    <xdr:to>
      <xdr:col>11</xdr:col>
      <xdr:colOff>60325</xdr:colOff>
      <xdr:row>80</xdr:row>
      <xdr:rowOff>78739</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2159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63516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828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91439</xdr:rowOff>
    </xdr:from>
    <xdr:to>
      <xdr:col>6</xdr:col>
      <xdr:colOff>171450</xdr:colOff>
      <xdr:row>81</xdr:row>
      <xdr:rowOff>21589</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1270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6366</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939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類似団体に比べ、経常収支比率における公債費の割合が高いため、公債費以外の経費については同団体平均を</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今後も、「経営健全化計画」に基づき、各経費の削減にかかる取組を進める。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101854</xdr:rowOff>
    </xdr:from>
    <xdr:to>
      <xdr:col>82</xdr:col>
      <xdr:colOff>107950</xdr:colOff>
      <xdr:row>81</xdr:row>
      <xdr:rowOff>1270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960604"/>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16781</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704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101854</xdr:rowOff>
    </xdr:from>
    <xdr:to>
      <xdr:col>82</xdr:col>
      <xdr:colOff>196850</xdr:colOff>
      <xdr:row>75</xdr:row>
      <xdr:rowOff>101854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96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97282</xdr:rowOff>
    </xdr:from>
    <xdr:to>
      <xdr:col>82</xdr:col>
      <xdr:colOff>107950</xdr:colOff>
      <xdr:row>76</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95603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20845</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393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xdr:rowOff>
    </xdr:from>
    <xdr:to>
      <xdr:col>78</xdr:col>
      <xdr:colOff>69850</xdr:colOff>
      <xdr:row>75</xdr:row>
      <xdr:rowOff>97282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86002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16763</xdr:rowOff>
    </xdr:from>
    <xdr:to>
      <xdr:col>78</xdr:col>
      <xdr:colOff>120650</xdr:colOff>
      <xdr:row>78</xdr:row>
      <xdr:rowOff>118363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67564</xdr:rowOff>
    </xdr:from>
    <xdr:to>
      <xdr:col>73</xdr:col>
      <xdr:colOff>180975</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7548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7620</xdr:rowOff>
    </xdr:from>
    <xdr:to>
      <xdr:col>74</xdr:col>
      <xdr:colOff>31750</xdr:colOff>
      <xdr:row>78</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67564</xdr:rowOff>
    </xdr:from>
    <xdr:to>
      <xdr:col>69</xdr:col>
      <xdr:colOff>92075</xdr:colOff>
      <xdr:row>74</xdr:row>
      <xdr:rowOff>104140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7548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103632</xdr:rowOff>
    </xdr:from>
    <xdr:to>
      <xdr:col>69</xdr:col>
      <xdr:colOff>142875</xdr:colOff>
      <xdr:row>77</xdr:row>
      <xdr:rowOff>33782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18559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153924</xdr:rowOff>
    </xdr:from>
    <xdr:to>
      <xdr:col>65</xdr:col>
      <xdr:colOff>53975</xdr:colOff>
      <xdr:row>77</xdr:row>
      <xdr:rowOff>84074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68851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78503</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93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46482</xdr:rowOff>
    </xdr:from>
    <xdr:to>
      <xdr:col>78</xdr:col>
      <xdr:colOff>120650</xdr:colOff>
      <xdr:row>75</xdr:row>
      <xdr:rowOff>148081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158259</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67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121920</xdr:rowOff>
    </xdr:from>
    <xdr:to>
      <xdr:col>74</xdr:col>
      <xdr:colOff>31750</xdr:colOff>
      <xdr:row>75</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62247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16764</xdr:rowOff>
    </xdr:from>
    <xdr:to>
      <xdr:col>69</xdr:col>
      <xdr:colOff>142875</xdr:colOff>
      <xdr:row>74</xdr:row>
      <xdr:rowOff>118364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53340</xdr:rowOff>
    </xdr:from>
    <xdr:to>
      <xdr:col>65</xdr:col>
      <xdr:colOff>53975</xdr:colOff>
      <xdr:row>74</xdr:row>
      <xdr:rowOff>154940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165117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159146</xdr:rowOff>
    </xdr:from>
    <xdr:to>
      <xdr:col>29</xdr:col>
      <xdr:colOff>127000</xdr:colOff>
      <xdr:row>13</xdr:row>
      <xdr:rowOff>161040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35621"/>
          <a:ext cx="647700" cy="1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161040</xdr:rowOff>
    </xdr:from>
    <xdr:to>
      <xdr:col>26</xdr:col>
      <xdr:colOff>50800</xdr:colOff>
      <xdr:row>14</xdr:row>
      <xdr:rowOff>48732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437515"/>
          <a:ext cx="698500" cy="59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22704</xdr:rowOff>
    </xdr:from>
    <xdr:to>
      <xdr:col>22</xdr:col>
      <xdr:colOff>114300</xdr:colOff>
      <xdr:row>14</xdr:row>
      <xdr:rowOff>48732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70629"/>
          <a:ext cx="698500" cy="26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1477</xdr:rowOff>
    </xdr:from>
    <xdr:to>
      <xdr:col>18</xdr:col>
      <xdr:colOff>177800</xdr:colOff>
      <xdr:row>14</xdr:row>
      <xdr:rowOff>22704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449402"/>
          <a:ext cx="698500" cy="2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54820</xdr:rowOff>
    </xdr:from>
    <xdr:to>
      <xdr:col>19</xdr:col>
      <xdr:colOff>38100</xdr:colOff>
      <xdr:row>15</xdr:row>
      <xdr:rowOff>156420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141197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108346</xdr:rowOff>
    </xdr:from>
    <xdr:to>
      <xdr:col>29</xdr:col>
      <xdr:colOff>177800</xdr:colOff>
      <xdr:row>14</xdr:row>
      <xdr:rowOff>38496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84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124873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2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110240</xdr:rowOff>
    </xdr:from>
    <xdr:to>
      <xdr:col>26</xdr:col>
      <xdr:colOff>101600</xdr:colOff>
      <xdr:row>14</xdr:row>
      <xdr:rowOff>40390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38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50567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15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169382</xdr:rowOff>
    </xdr:from>
    <xdr:to>
      <xdr:col>22</xdr:col>
      <xdr:colOff>165100</xdr:colOff>
      <xdr:row>14</xdr:row>
      <xdr:rowOff>99532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4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109709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214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143354</xdr:rowOff>
    </xdr:from>
    <xdr:to>
      <xdr:col>19</xdr:col>
      <xdr:colOff>38100</xdr:colOff>
      <xdr:row>14</xdr:row>
      <xdr:rowOff>73504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41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83681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122127</xdr:rowOff>
    </xdr:from>
    <xdr:to>
      <xdr:col>15</xdr:col>
      <xdr:colOff>101600</xdr:colOff>
      <xdr:row>14</xdr:row>
      <xdr:rowOff>52277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9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62454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6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273762</xdr:rowOff>
    </xdr:from>
    <xdr:to>
      <xdr:col>29</xdr:col>
      <xdr:colOff>127000</xdr:colOff>
      <xdr:row>35</xdr:row>
      <xdr:rowOff>4242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541212"/>
          <a:ext cx="647700" cy="73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184256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9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209258</xdr:rowOff>
    </xdr:from>
    <xdr:to>
      <xdr:col>26</xdr:col>
      <xdr:colOff>50800</xdr:colOff>
      <xdr:row>34</xdr:row>
      <xdr:rowOff>273762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76708"/>
          <a:ext cx="698500" cy="6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284116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94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145593</xdr:rowOff>
    </xdr:from>
    <xdr:to>
      <xdr:col>22</xdr:col>
      <xdr:colOff>114300</xdr:colOff>
      <xdr:row>34</xdr:row>
      <xdr:rowOff>209258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13043"/>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267123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7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83794</xdr:rowOff>
    </xdr:from>
    <xdr:to>
      <xdr:col>18</xdr:col>
      <xdr:colOff>177800</xdr:colOff>
      <xdr:row>34</xdr:row>
      <xdr:rowOff>145593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351244"/>
          <a:ext cx="698500" cy="61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2439</xdr:rowOff>
    </xdr:from>
    <xdr:to>
      <xdr:col>19</xdr:col>
      <xdr:colOff>38100</xdr:colOff>
      <xdr:row>35</xdr:row>
      <xdr:rowOff>104039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88816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155491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296342</xdr:rowOff>
    </xdr:from>
    <xdr:to>
      <xdr:col>29</xdr:col>
      <xdr:colOff>177800</xdr:colOff>
      <xdr:row>35</xdr:row>
      <xdr:rowOff>55042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63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141419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0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222961</xdr:rowOff>
    </xdr:from>
    <xdr:to>
      <xdr:col>26</xdr:col>
      <xdr:colOff>101600</xdr:colOff>
      <xdr:row>34</xdr:row>
      <xdr:rowOff>324562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904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334738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25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158458</xdr:rowOff>
    </xdr:from>
    <xdr:to>
      <xdr:col>22</xdr:col>
      <xdr:colOff>165100</xdr:colOff>
      <xdr:row>34</xdr:row>
      <xdr:rowOff>260058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425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270235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9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94793</xdr:rowOff>
    </xdr:from>
    <xdr:to>
      <xdr:col>19</xdr:col>
      <xdr:colOff>38100</xdr:colOff>
      <xdr:row>34</xdr:row>
      <xdr:rowOff>196393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62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206570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32994</xdr:rowOff>
    </xdr:from>
    <xdr:to>
      <xdr:col>15</xdr:col>
      <xdr:colOff>101600</xdr:colOff>
      <xdr:row>34</xdr:row>
      <xdr:rowOff>134594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00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144771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6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125,824
125,177
603.18
59,095,198
56,422,545
2,321,741
33,882,470
55,884,015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96625</xdr:rowOff>
    </xdr:from>
    <xdr:to>
      <xdr:col>24</xdr:col>
      <xdr:colOff>63500</xdr:colOff>
      <xdr:row>31</xdr:row>
      <xdr:rowOff>105377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11575"/>
          <a:ext cx="838200" cy="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105377</xdr:rowOff>
    </xdr:from>
    <xdr:to>
      <xdr:col>19</xdr:col>
      <xdr:colOff>177800</xdr:colOff>
      <xdr:row>31</xdr:row>
      <xdr:rowOff>165662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20327"/>
          <a:ext cx="8890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137605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131601</xdr:rowOff>
    </xdr:from>
    <xdr:to>
      <xdr:col>15</xdr:col>
      <xdr:colOff>50800</xdr:colOff>
      <xdr:row>31</xdr:row>
      <xdr:rowOff>165662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446551"/>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36797</xdr:rowOff>
    </xdr:from>
    <xdr:to>
      <xdr:col>10</xdr:col>
      <xdr:colOff>114300</xdr:colOff>
      <xdr:row>31</xdr:row>
      <xdr:rowOff>131601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351747"/>
          <a:ext cx="889000" cy="9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115842</xdr:rowOff>
    </xdr:from>
    <xdr:to>
      <xdr:col>10</xdr:col>
      <xdr:colOff>165100</xdr:colOff>
      <xdr:row>34</xdr:row>
      <xdr:rowOff>45992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37119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52272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45825</xdr:rowOff>
    </xdr:from>
    <xdr:to>
      <xdr:col>24</xdr:col>
      <xdr:colOff>114300</xdr:colOff>
      <xdr:row>31</xdr:row>
      <xdr:rowOff>147425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68702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1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54577</xdr:rowOff>
    </xdr:from>
    <xdr:to>
      <xdr:col>20</xdr:col>
      <xdr:colOff>38100</xdr:colOff>
      <xdr:row>31</xdr:row>
      <xdr:rowOff>156177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3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1254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1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114862</xdr:rowOff>
    </xdr:from>
    <xdr:to>
      <xdr:col>15</xdr:col>
      <xdr:colOff>101600</xdr:colOff>
      <xdr:row>32</xdr:row>
      <xdr:rowOff>45012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4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61539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2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80801</xdr:rowOff>
    </xdr:from>
    <xdr:to>
      <xdr:col>10</xdr:col>
      <xdr:colOff>165100</xdr:colOff>
      <xdr:row>32</xdr:row>
      <xdr:rowOff>10951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27478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1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157447</xdr:rowOff>
    </xdr:from>
    <xdr:to>
      <xdr:col>6</xdr:col>
      <xdr:colOff>38100</xdr:colOff>
      <xdr:row>31</xdr:row>
      <xdr:rowOff>87597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3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104124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0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107607</xdr:rowOff>
    </xdr:from>
    <xdr:to>
      <xdr:col>24</xdr:col>
      <xdr:colOff>63500</xdr:colOff>
      <xdr:row>57</xdr:row>
      <xdr:rowOff>123025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80257"/>
          <a:ext cx="8382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123025</xdr:rowOff>
    </xdr:from>
    <xdr:to>
      <xdr:col>19</xdr:col>
      <xdr:colOff>177800</xdr:colOff>
      <xdr:row>57</xdr:row>
      <xdr:rowOff>155829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95675"/>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149657</xdr:rowOff>
    </xdr:from>
    <xdr:to>
      <xdr:col>15</xdr:col>
      <xdr:colOff>50800</xdr:colOff>
      <xdr:row>57</xdr:row>
      <xdr:rowOff>155829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92230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149657</xdr:rowOff>
    </xdr:from>
    <xdr:to>
      <xdr:col>10</xdr:col>
      <xdr:colOff>114300</xdr:colOff>
      <xdr:row>57</xdr:row>
      <xdr:rowOff>167856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22307"/>
          <a:ext cx="889000" cy="1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21831</xdr:rowOff>
    </xdr:from>
    <xdr:to>
      <xdr:col>10</xdr:col>
      <xdr:colOff>165100</xdr:colOff>
      <xdr:row>57</xdr:row>
      <xdr:rowOff>123431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9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139958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56807</xdr:rowOff>
    </xdr:from>
    <xdr:to>
      <xdr:col>24</xdr:col>
      <xdr:colOff>114300</xdr:colOff>
      <xdr:row>57</xdr:row>
      <xdr:rowOff>158407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2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35234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0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72225</xdr:rowOff>
    </xdr:from>
    <xdr:to>
      <xdr:col>20</xdr:col>
      <xdr:colOff>38100</xdr:colOff>
      <xdr:row>58</xdr:row>
      <xdr:rowOff>2375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164952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3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105029</xdr:rowOff>
    </xdr:from>
    <xdr:to>
      <xdr:col>15</xdr:col>
      <xdr:colOff>101600</xdr:colOff>
      <xdr:row>58</xdr:row>
      <xdr:rowOff>35179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26306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7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98857</xdr:rowOff>
    </xdr:from>
    <xdr:to>
      <xdr:col>10</xdr:col>
      <xdr:colOff>165100</xdr:colOff>
      <xdr:row>58</xdr:row>
      <xdr:rowOff>29007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20134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117056</xdr:rowOff>
    </xdr:from>
    <xdr:to>
      <xdr:col>6</xdr:col>
      <xdr:colOff>38100</xdr:colOff>
      <xdr:row>58</xdr:row>
      <xdr:rowOff>47206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38333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29789</xdr:rowOff>
    </xdr:from>
    <xdr:to>
      <xdr:col>24</xdr:col>
      <xdr:colOff>63500</xdr:colOff>
      <xdr:row>76</xdr:row>
      <xdr:rowOff>116018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59989"/>
          <a:ext cx="838200" cy="8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94302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4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116018</xdr:rowOff>
    </xdr:from>
    <xdr:to>
      <xdr:col>19</xdr:col>
      <xdr:colOff>177800</xdr:colOff>
      <xdr:row>76</xdr:row>
      <xdr:rowOff>140432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46218"/>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41084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4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140432</xdr:rowOff>
    </xdr:from>
    <xdr:to>
      <xdr:col>15</xdr:col>
      <xdr:colOff>50800</xdr:colOff>
      <xdr:row>76</xdr:row>
      <xdr:rowOff>146284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70632"/>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52240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5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146284</xdr:rowOff>
    </xdr:from>
    <xdr:to>
      <xdr:col>10</xdr:col>
      <xdr:colOff>114300</xdr:colOff>
      <xdr:row>77</xdr:row>
      <xdr:rowOff>23845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76484"/>
          <a:ext cx="889000" cy="4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60280</xdr:rowOff>
    </xdr:from>
    <xdr:to>
      <xdr:col>10</xdr:col>
      <xdr:colOff>165100</xdr:colOff>
      <xdr:row>76</xdr:row>
      <xdr:rowOff>161880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6956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150439</xdr:rowOff>
    </xdr:from>
    <xdr:to>
      <xdr:col>24</xdr:col>
      <xdr:colOff>114300</xdr:colOff>
      <xdr:row>76</xdr:row>
      <xdr:rowOff>80589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1866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6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65218</xdr:rowOff>
    </xdr:from>
    <xdr:to>
      <xdr:col>20</xdr:col>
      <xdr:colOff>38100</xdr:colOff>
      <xdr:row>76</xdr:row>
      <xdr:rowOff>166818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11894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89632</xdr:rowOff>
    </xdr:from>
    <xdr:to>
      <xdr:col>15</xdr:col>
      <xdr:colOff>101600</xdr:colOff>
      <xdr:row>77</xdr:row>
      <xdr:rowOff>19782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1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36309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9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95484</xdr:rowOff>
    </xdr:from>
    <xdr:to>
      <xdr:col>10</xdr:col>
      <xdr:colOff>165100</xdr:colOff>
      <xdr:row>77</xdr:row>
      <xdr:rowOff>25634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16761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1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144495</xdr:rowOff>
    </xdr:from>
    <xdr:to>
      <xdr:col>6</xdr:col>
      <xdr:colOff>38100</xdr:colOff>
      <xdr:row>77</xdr:row>
      <xdr:rowOff>74645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65772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103936</xdr:rowOff>
    </xdr:from>
    <xdr:to>
      <xdr:col>24</xdr:col>
      <xdr:colOff>63500</xdr:colOff>
      <xdr:row>94</xdr:row>
      <xdr:rowOff>135496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20236"/>
          <a:ext cx="838200" cy="3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128351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6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135496</xdr:rowOff>
    </xdr:from>
    <xdr:to>
      <xdr:col>19</xdr:col>
      <xdr:colOff>177800</xdr:colOff>
      <xdr:row>95</xdr:row>
      <xdr:rowOff>15684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51796"/>
          <a:ext cx="889000" cy="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15684</xdr:rowOff>
    </xdr:from>
    <xdr:to>
      <xdr:col>15</xdr:col>
      <xdr:colOff>50800</xdr:colOff>
      <xdr:row>95</xdr:row>
      <xdr:rowOff>111494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03434"/>
          <a:ext cx="889000" cy="9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111494</xdr:rowOff>
    </xdr:from>
    <xdr:to>
      <xdr:col>10</xdr:col>
      <xdr:colOff>114300</xdr:colOff>
      <xdr:row>96</xdr:row>
      <xdr:rowOff>33007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99244"/>
          <a:ext cx="889000" cy="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135762</xdr:rowOff>
    </xdr:from>
    <xdr:to>
      <xdr:col>10</xdr:col>
      <xdr:colOff>165100</xdr:colOff>
      <xdr:row>96</xdr:row>
      <xdr:rowOff>65912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57039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53136</xdr:rowOff>
    </xdr:from>
    <xdr:to>
      <xdr:col>24</xdr:col>
      <xdr:colOff>114300</xdr:colOff>
      <xdr:row>94</xdr:row>
      <xdr:rowOff>154736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6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76013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2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84696</xdr:rowOff>
    </xdr:from>
    <xdr:to>
      <xdr:col>20</xdr:col>
      <xdr:colOff>38100</xdr:colOff>
      <xdr:row>95</xdr:row>
      <xdr:rowOff>14846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31373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976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136334</xdr:rowOff>
    </xdr:from>
    <xdr:to>
      <xdr:col>15</xdr:col>
      <xdr:colOff>101600</xdr:colOff>
      <xdr:row>95</xdr:row>
      <xdr:rowOff>66484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83011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2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60694</xdr:rowOff>
    </xdr:from>
    <xdr:to>
      <xdr:col>10</xdr:col>
      <xdr:colOff>165100</xdr:colOff>
      <xdr:row>95</xdr:row>
      <xdr:rowOff>162294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7371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2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153657</xdr:rowOff>
    </xdr:from>
    <xdr:to>
      <xdr:col>6</xdr:col>
      <xdr:colOff>38100</xdr:colOff>
      <xdr:row>96</xdr:row>
      <xdr:rowOff>83807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100334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1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37146</xdr:rowOff>
    </xdr:from>
    <xdr:to>
      <xdr:col>55</xdr:col>
      <xdr:colOff>0</xdr:colOff>
      <xdr:row>38</xdr:row>
      <xdr:rowOff>38137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552246"/>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37146</xdr:rowOff>
    </xdr:from>
    <xdr:to>
      <xdr:col>50</xdr:col>
      <xdr:colOff>114300</xdr:colOff>
      <xdr:row>38</xdr:row>
      <xdr:rowOff>39806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52246"/>
          <a:ext cx="889000" cy="2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39806</xdr:rowOff>
    </xdr:from>
    <xdr:to>
      <xdr:col>45</xdr:col>
      <xdr:colOff>177800</xdr:colOff>
      <xdr:row>38</xdr:row>
      <xdr:rowOff>46043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554906"/>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46043</xdr:rowOff>
    </xdr:from>
    <xdr:to>
      <xdr:col>41</xdr:col>
      <xdr:colOff>50800</xdr:colOff>
      <xdr:row>38</xdr:row>
      <xdr:rowOff>61647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561143"/>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71947</xdr:rowOff>
    </xdr:from>
    <xdr:to>
      <xdr:col>41</xdr:col>
      <xdr:colOff>101600</xdr:colOff>
      <xdr:row>38</xdr:row>
      <xdr:rowOff>2098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41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18624</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60312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158787</xdr:rowOff>
    </xdr:from>
    <xdr:to>
      <xdr:col>55</xdr:col>
      <xdr:colOff>50800</xdr:colOff>
      <xdr:row>38</xdr:row>
      <xdr:rowOff>88937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50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75946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1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157795</xdr:rowOff>
    </xdr:from>
    <xdr:to>
      <xdr:col>50</xdr:col>
      <xdr:colOff>165100</xdr:colOff>
      <xdr:row>38</xdr:row>
      <xdr:rowOff>87945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79073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5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160456</xdr:rowOff>
    </xdr:from>
    <xdr:to>
      <xdr:col>46</xdr:col>
      <xdr:colOff>38100</xdr:colOff>
      <xdr:row>38</xdr:row>
      <xdr:rowOff>90606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5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81733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59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166693</xdr:rowOff>
    </xdr:from>
    <xdr:to>
      <xdr:col>41</xdr:col>
      <xdr:colOff>101600</xdr:colOff>
      <xdr:row>38</xdr:row>
      <xdr:rowOff>96843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87970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10847</xdr:rowOff>
    </xdr:from>
    <xdr:to>
      <xdr:col>36</xdr:col>
      <xdr:colOff>165100</xdr:colOff>
      <xdr:row>38</xdr:row>
      <xdr:rowOff>112447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5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103574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6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131425</xdr:rowOff>
    </xdr:from>
    <xdr:to>
      <xdr:col>55</xdr:col>
      <xdr:colOff>0</xdr:colOff>
      <xdr:row>56</xdr:row>
      <xdr:rowOff>155618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561175"/>
          <a:ext cx="838200" cy="19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157045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131425</xdr:rowOff>
    </xdr:from>
    <xdr:to>
      <xdr:col>50</xdr:col>
      <xdr:colOff>114300</xdr:colOff>
      <xdr:row>55</xdr:row>
      <xdr:rowOff>163825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561175"/>
          <a:ext cx="889000" cy="3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104277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115233</xdr:rowOff>
    </xdr:from>
    <xdr:to>
      <xdr:col>45</xdr:col>
      <xdr:colOff>177800</xdr:colOff>
      <xdr:row>55</xdr:row>
      <xdr:rowOff>163825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544983"/>
          <a:ext cx="889000" cy="4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117779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26482</xdr:rowOff>
    </xdr:from>
    <xdr:to>
      <xdr:col>41</xdr:col>
      <xdr:colOff>50800</xdr:colOff>
      <xdr:row>55</xdr:row>
      <xdr:rowOff>115233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56232"/>
          <a:ext cx="889000" cy="8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65651</xdr:rowOff>
    </xdr:from>
    <xdr:to>
      <xdr:col>41</xdr:col>
      <xdr:colOff>101600</xdr:colOff>
      <xdr:row>56</xdr:row>
      <xdr:rowOff>167251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158378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5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20807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9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104818</xdr:rowOff>
    </xdr:from>
    <xdr:to>
      <xdr:col>55</xdr:col>
      <xdr:colOff>50800</xdr:colOff>
      <xdr:row>57</xdr:row>
      <xdr:rowOff>34968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0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127695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5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80625</xdr:rowOff>
    </xdr:from>
    <xdr:to>
      <xdr:col>50</xdr:col>
      <xdr:colOff>165100</xdr:colOff>
      <xdr:row>56</xdr:row>
      <xdr:rowOff>10775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5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27302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8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113025</xdr:rowOff>
    </xdr:from>
    <xdr:to>
      <xdr:col>46</xdr:col>
      <xdr:colOff>38100</xdr:colOff>
      <xdr:row>56</xdr:row>
      <xdr:rowOff>43175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59702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3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64433</xdr:rowOff>
    </xdr:from>
    <xdr:to>
      <xdr:col>41</xdr:col>
      <xdr:colOff>101600</xdr:colOff>
      <xdr:row>55</xdr:row>
      <xdr:rowOff>166033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4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11110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26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147132</xdr:rowOff>
    </xdr:from>
    <xdr:to>
      <xdr:col>36</xdr:col>
      <xdr:colOff>165100</xdr:colOff>
      <xdr:row>55</xdr:row>
      <xdr:rowOff>77282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40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93809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1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5296</xdr:rowOff>
    </xdr:from>
    <xdr:to>
      <xdr:col>55</xdr:col>
      <xdr:colOff>0</xdr:colOff>
      <xdr:row>78</xdr:row>
      <xdr:rowOff>21831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206946"/>
          <a:ext cx="838200" cy="18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5618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78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59944</xdr:rowOff>
    </xdr:from>
    <xdr:to>
      <xdr:col>50</xdr:col>
      <xdr:colOff>114300</xdr:colOff>
      <xdr:row>77</xdr:row>
      <xdr:rowOff>5296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90144"/>
          <a:ext cx="889000" cy="1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124731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9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34658</xdr:rowOff>
    </xdr:from>
    <xdr:to>
      <xdr:col>45</xdr:col>
      <xdr:colOff>177800</xdr:colOff>
      <xdr:row>76</xdr:row>
      <xdr:rowOff>59944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064858"/>
          <a:ext cx="889000" cy="2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135157</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34658</xdr:rowOff>
    </xdr:from>
    <xdr:to>
      <xdr:col>41</xdr:col>
      <xdr:colOff>50800</xdr:colOff>
      <xdr:row>76</xdr:row>
      <xdr:rowOff>101194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064858"/>
          <a:ext cx="889000" cy="6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51308</xdr:rowOff>
    </xdr:from>
    <xdr:to>
      <xdr:col>41</xdr:col>
      <xdr:colOff>101600</xdr:colOff>
      <xdr:row>77</xdr:row>
      <xdr:rowOff>152908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5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144035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34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159275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142481</xdr:rowOff>
    </xdr:from>
    <xdr:to>
      <xdr:col>55</xdr:col>
      <xdr:colOff>50800</xdr:colOff>
      <xdr:row>78</xdr:row>
      <xdr:rowOff>72631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165358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1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125946</xdr:rowOff>
    </xdr:from>
    <xdr:to>
      <xdr:col>50</xdr:col>
      <xdr:colOff>165100</xdr:colOff>
      <xdr:row>77</xdr:row>
      <xdr:rowOff>56096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72623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9144</xdr:rowOff>
    </xdr:from>
    <xdr:to>
      <xdr:col>46</xdr:col>
      <xdr:colOff>38100</xdr:colOff>
      <xdr:row>76</xdr:row>
      <xdr:rowOff>110744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127271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81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155308</xdr:rowOff>
    </xdr:from>
    <xdr:to>
      <xdr:col>41</xdr:col>
      <xdr:colOff>101600</xdr:colOff>
      <xdr:row>76</xdr:row>
      <xdr:rowOff>85458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101985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50394</xdr:rowOff>
    </xdr:from>
    <xdr:to>
      <xdr:col>36</xdr:col>
      <xdr:colOff>165100</xdr:colOff>
      <xdr:row>76</xdr:row>
      <xdr:rowOff>151994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168521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5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66154</xdr:rowOff>
    </xdr:from>
    <xdr:to>
      <xdr:col>55</xdr:col>
      <xdr:colOff>0</xdr:colOff>
      <xdr:row>97</xdr:row>
      <xdr:rowOff>88421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696804"/>
          <a:ext cx="838200" cy="2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34300</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6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66154</xdr:rowOff>
    </xdr:from>
    <xdr:to>
      <xdr:col>50</xdr:col>
      <xdr:colOff>114300</xdr:colOff>
      <xdr:row>97</xdr:row>
      <xdr:rowOff>126670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96804"/>
          <a:ext cx="889000" cy="6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151361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126670</xdr:rowOff>
    </xdr:from>
    <xdr:to>
      <xdr:col>45</xdr:col>
      <xdr:colOff>177800</xdr:colOff>
      <xdr:row>97</xdr:row>
      <xdr:rowOff>131242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757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127273</xdr:rowOff>
    </xdr:from>
    <xdr:to>
      <xdr:col>41</xdr:col>
      <xdr:colOff>50800</xdr:colOff>
      <xdr:row>97</xdr:row>
      <xdr:rowOff>131242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57923"/>
          <a:ext cx="889000" cy="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55059</xdr:rowOff>
    </xdr:from>
    <xdr:to>
      <xdr:col>41</xdr:col>
      <xdr:colOff>101600</xdr:colOff>
      <xdr:row>97</xdr:row>
      <xdr:rowOff>156659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8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11637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4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37621</xdr:rowOff>
    </xdr:from>
    <xdr:to>
      <xdr:col>55</xdr:col>
      <xdr:colOff>50800</xdr:colOff>
      <xdr:row>97</xdr:row>
      <xdr:rowOff>139221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60498</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15354</xdr:rowOff>
    </xdr:from>
    <xdr:to>
      <xdr:col>50</xdr:col>
      <xdr:colOff>165100</xdr:colOff>
      <xdr:row>97</xdr:row>
      <xdr:rowOff>116954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133481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42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75870</xdr:rowOff>
    </xdr:from>
    <xdr:to>
      <xdr:col>46</xdr:col>
      <xdr:colOff>38100</xdr:colOff>
      <xdr:row>98</xdr:row>
      <xdr:rowOff>6020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168597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79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80442</xdr:rowOff>
    </xdr:from>
    <xdr:to>
      <xdr:col>41</xdr:col>
      <xdr:colOff>101600</xdr:colOff>
      <xdr:row>98</xdr:row>
      <xdr:rowOff>10592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0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76473</xdr:rowOff>
    </xdr:from>
    <xdr:to>
      <xdr:col>36</xdr:col>
      <xdr:colOff>165100</xdr:colOff>
      <xdr:row>98</xdr:row>
      <xdr:rowOff>6623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70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169200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9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16180</xdr:rowOff>
    </xdr:from>
    <xdr:to>
      <xdr:col>85</xdr:col>
      <xdr:colOff>127000</xdr:colOff>
      <xdr:row>38</xdr:row>
      <xdr:rowOff>12598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359830"/>
          <a:ext cx="838200" cy="1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36237</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51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150825</xdr:rowOff>
    </xdr:from>
    <xdr:to>
      <xdr:col>81</xdr:col>
      <xdr:colOff>50800</xdr:colOff>
      <xdr:row>37</xdr:row>
      <xdr:rowOff>16180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5980125"/>
          <a:ext cx="889000" cy="3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49268</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150825</xdr:rowOff>
    </xdr:from>
    <xdr:to>
      <xdr:col>76</xdr:col>
      <xdr:colOff>114300</xdr:colOff>
      <xdr:row>38</xdr:row>
      <xdr:rowOff>27610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5980125"/>
          <a:ext cx="889000" cy="5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44314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27610</xdr:rowOff>
    </xdr:from>
    <xdr:to>
      <xdr:col>71</xdr:col>
      <xdr:colOff>177800</xdr:colOff>
      <xdr:row>38</xdr:row>
      <xdr:rowOff>88112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42710"/>
          <a:ext cx="889000" cy="6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105816</xdr:rowOff>
    </xdr:from>
    <xdr:to>
      <xdr:col>72</xdr:col>
      <xdr:colOff>38100</xdr:colOff>
      <xdr:row>39</xdr:row>
      <xdr:rowOff>35966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27093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71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34027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720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133248</xdr:rowOff>
    </xdr:from>
    <xdr:to>
      <xdr:col>85</xdr:col>
      <xdr:colOff>177800</xdr:colOff>
      <xdr:row>38</xdr:row>
      <xdr:rowOff>63398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156125</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32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136830</xdr:rowOff>
    </xdr:from>
    <xdr:to>
      <xdr:col>81</xdr:col>
      <xdr:colOff>101600</xdr:colOff>
      <xdr:row>37</xdr:row>
      <xdr:rowOff>66980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3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83507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0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100025</xdr:rowOff>
    </xdr:from>
    <xdr:to>
      <xdr:col>76</xdr:col>
      <xdr:colOff>165100</xdr:colOff>
      <xdr:row>35</xdr:row>
      <xdr:rowOff>30175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59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46702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5704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148260</xdr:rowOff>
    </xdr:from>
    <xdr:to>
      <xdr:col>72</xdr:col>
      <xdr:colOff>38100</xdr:colOff>
      <xdr:row>38</xdr:row>
      <xdr:rowOff>78410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4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94937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2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37312</xdr:rowOff>
    </xdr:from>
    <xdr:to>
      <xdr:col>67</xdr:col>
      <xdr:colOff>101600</xdr:colOff>
      <xdr:row>38</xdr:row>
      <xdr:rowOff>138912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5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155439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2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129204</xdr:rowOff>
    </xdr:from>
    <xdr:to>
      <xdr:col>85</xdr:col>
      <xdr:colOff>127000</xdr:colOff>
      <xdr:row>73</xdr:row>
      <xdr:rowOff>24181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473604"/>
          <a:ext cx="8382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33952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9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94570</xdr:rowOff>
    </xdr:from>
    <xdr:to>
      <xdr:col>81</xdr:col>
      <xdr:colOff>50800</xdr:colOff>
      <xdr:row>72</xdr:row>
      <xdr:rowOff>129204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438970"/>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134097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30353</xdr:rowOff>
    </xdr:from>
    <xdr:to>
      <xdr:col>76</xdr:col>
      <xdr:colOff>114300</xdr:colOff>
      <xdr:row>72</xdr:row>
      <xdr:rowOff>94570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374753"/>
          <a:ext cx="889000" cy="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108608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111734</xdr:rowOff>
    </xdr:from>
    <xdr:to>
      <xdr:col>71</xdr:col>
      <xdr:colOff>177800</xdr:colOff>
      <xdr:row>72</xdr:row>
      <xdr:rowOff>30353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814300" y="12284684"/>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99301</xdr:rowOff>
    </xdr:from>
    <xdr:to>
      <xdr:col>72</xdr:col>
      <xdr:colOff>38100</xdr:colOff>
      <xdr:row>75</xdr:row>
      <xdr:rowOff>29451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20578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38047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144831</xdr:rowOff>
    </xdr:from>
    <xdr:to>
      <xdr:col>85</xdr:col>
      <xdr:colOff>177800</xdr:colOff>
      <xdr:row>73</xdr:row>
      <xdr:rowOff>74981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48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167708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3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78404</xdr:rowOff>
    </xdr:from>
    <xdr:to>
      <xdr:col>81</xdr:col>
      <xdr:colOff>101600</xdr:colOff>
      <xdr:row>73</xdr:row>
      <xdr:rowOff>8554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4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25081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1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43770</xdr:rowOff>
    </xdr:from>
    <xdr:to>
      <xdr:col>76</xdr:col>
      <xdr:colOff>165100</xdr:colOff>
      <xdr:row>72</xdr:row>
      <xdr:rowOff>145370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3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161897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16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151003</xdr:rowOff>
    </xdr:from>
    <xdr:to>
      <xdr:col>72</xdr:col>
      <xdr:colOff>38100</xdr:colOff>
      <xdr:row>72</xdr:row>
      <xdr:rowOff>81153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3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97680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0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60934</xdr:rowOff>
    </xdr:from>
    <xdr:to>
      <xdr:col>67</xdr:col>
      <xdr:colOff>101600</xdr:colOff>
      <xdr:row>71</xdr:row>
      <xdr:rowOff>162534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2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7611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0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69760</xdr:rowOff>
    </xdr:from>
    <xdr:to>
      <xdr:col>85</xdr:col>
      <xdr:colOff>127000</xdr:colOff>
      <xdr:row>98</xdr:row>
      <xdr:rowOff>108720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871860"/>
          <a:ext cx="838200" cy="3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69760</xdr:rowOff>
    </xdr:from>
    <xdr:to>
      <xdr:col>81</xdr:col>
      <xdr:colOff>50800</xdr:colOff>
      <xdr:row>98</xdr:row>
      <xdr:rowOff>100259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71860"/>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151189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95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84266</xdr:rowOff>
    </xdr:from>
    <xdr:to>
      <xdr:col>76</xdr:col>
      <xdr:colOff>114300</xdr:colOff>
      <xdr:row>98</xdr:row>
      <xdr:rowOff>100259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886366"/>
          <a:ext cx="889000" cy="1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159247</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57428" y="169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81438</xdr:rowOff>
    </xdr:from>
    <xdr:to>
      <xdr:col>71</xdr:col>
      <xdr:colOff>177800</xdr:colOff>
      <xdr:row>98</xdr:row>
      <xdr:rowOff>84266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883538"/>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58620</xdr:rowOff>
    </xdr:from>
    <xdr:to>
      <xdr:col>72</xdr:col>
      <xdr:colOff>38100</xdr:colOff>
      <xdr:row>98</xdr:row>
      <xdr:rowOff>160220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151347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158414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6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57920</xdr:rowOff>
    </xdr:from>
    <xdr:to>
      <xdr:col>85</xdr:col>
      <xdr:colOff>177800</xdr:colOff>
      <xdr:row>98</xdr:row>
      <xdr:rowOff>159520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86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23097</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82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18960</xdr:rowOff>
    </xdr:from>
    <xdr:to>
      <xdr:col>81</xdr:col>
      <xdr:colOff>101600</xdr:colOff>
      <xdr:row>98</xdr:row>
      <xdr:rowOff>120560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137087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49459</xdr:rowOff>
    </xdr:from>
    <xdr:to>
      <xdr:col>76</xdr:col>
      <xdr:colOff>165100</xdr:colOff>
      <xdr:row>98</xdr:row>
      <xdr:rowOff>151059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167586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62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33466</xdr:rowOff>
    </xdr:from>
    <xdr:to>
      <xdr:col>72</xdr:col>
      <xdr:colOff>38100</xdr:colOff>
      <xdr:row>98</xdr:row>
      <xdr:rowOff>135066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3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151593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30638</xdr:rowOff>
    </xdr:from>
    <xdr:to>
      <xdr:col>67</xdr:col>
      <xdr:colOff>101600</xdr:colOff>
      <xdr:row>98</xdr:row>
      <xdr:rowOff>132238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3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148765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12522</xdr:rowOff>
    </xdr:from>
    <xdr:to>
      <xdr:col>116</xdr:col>
      <xdr:colOff>63500</xdr:colOff>
      <xdr:row>39</xdr:row>
      <xdr:rowOff>12598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9907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12217</xdr:rowOff>
    </xdr:from>
    <xdr:to>
      <xdr:col>111</xdr:col>
      <xdr:colOff>177800</xdr:colOff>
      <xdr:row>39</xdr:row>
      <xdr:rowOff>12522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98767"/>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10922</xdr:rowOff>
    </xdr:from>
    <xdr:to>
      <xdr:col>107</xdr:col>
      <xdr:colOff>50800</xdr:colOff>
      <xdr:row>39</xdr:row>
      <xdr:rowOff>12217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97472"/>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8865</xdr:rowOff>
    </xdr:from>
    <xdr:to>
      <xdr:col>102</xdr:col>
      <xdr:colOff>114300</xdr:colOff>
      <xdr:row>39</xdr:row>
      <xdr:rowOff>10922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95415"/>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89509</xdr:rowOff>
    </xdr:from>
    <xdr:to>
      <xdr:col>102</xdr:col>
      <xdr:colOff>165100</xdr:colOff>
      <xdr:row>39</xdr:row>
      <xdr:rowOff>19659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60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36187</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79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133248</xdr:rowOff>
    </xdr:from>
    <xdr:to>
      <xdr:col>116</xdr:col>
      <xdr:colOff>114300</xdr:colOff>
      <xdr:row>39</xdr:row>
      <xdr:rowOff>63398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68165</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133172</xdr:rowOff>
    </xdr:from>
    <xdr:to>
      <xdr:col>112</xdr:col>
      <xdr:colOff>38100</xdr:colOff>
      <xdr:row>39</xdr:row>
      <xdr:rowOff>63322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54449</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4017" y="674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132867</xdr:rowOff>
    </xdr:from>
    <xdr:to>
      <xdr:col>107</xdr:col>
      <xdr:colOff>101600</xdr:colOff>
      <xdr:row>39</xdr:row>
      <xdr:rowOff>63017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4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54144</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740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131572</xdr:rowOff>
    </xdr:from>
    <xdr:to>
      <xdr:col>102</xdr:col>
      <xdr:colOff>165100</xdr:colOff>
      <xdr:row>39</xdr:row>
      <xdr:rowOff>61722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4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52849</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73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129515</xdr:rowOff>
    </xdr:from>
    <xdr:to>
      <xdr:col>98</xdr:col>
      <xdr:colOff>38100</xdr:colOff>
      <xdr:row>39</xdr:row>
      <xdr:rowOff>59665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50792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737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81440</xdr:rowOff>
    </xdr:from>
    <xdr:to>
      <xdr:col>116</xdr:col>
      <xdr:colOff>63500</xdr:colOff>
      <xdr:row>59</xdr:row>
      <xdr:rowOff>83007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196990"/>
          <a:ext cx="838200" cy="1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83007</xdr:rowOff>
    </xdr:from>
    <xdr:to>
      <xdr:col>111</xdr:col>
      <xdr:colOff>177800</xdr:colOff>
      <xdr:row>59</xdr:row>
      <xdr:rowOff>83824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1019855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82354</xdr:rowOff>
    </xdr:from>
    <xdr:to>
      <xdr:col>107</xdr:col>
      <xdr:colOff>50800</xdr:colOff>
      <xdr:row>59</xdr:row>
      <xdr:rowOff>83824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9790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80689</xdr:rowOff>
    </xdr:from>
    <xdr:to>
      <xdr:col>102</xdr:col>
      <xdr:colOff>114300</xdr:colOff>
      <xdr:row>59</xdr:row>
      <xdr:rowOff>82354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96239"/>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162575</xdr:rowOff>
    </xdr:from>
    <xdr:to>
      <xdr:col>102</xdr:col>
      <xdr:colOff>165100</xdr:colOff>
      <xdr:row>58</xdr:row>
      <xdr:rowOff>92725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30640</xdr:rowOff>
    </xdr:from>
    <xdr:to>
      <xdr:col>116</xdr:col>
      <xdr:colOff>114300</xdr:colOff>
      <xdr:row>59</xdr:row>
      <xdr:rowOff>132240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117017</xdr:rowOff>
    </xdr:from>
    <xdr:ext cx="378565"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61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32207</xdr:rowOff>
    </xdr:from>
    <xdr:to>
      <xdr:col>112</xdr:col>
      <xdr:colOff>38100</xdr:colOff>
      <xdr:row>59</xdr:row>
      <xdr:rowOff>133807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124934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4017" y="1024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33024</xdr:rowOff>
    </xdr:from>
    <xdr:to>
      <xdr:col>107</xdr:col>
      <xdr:colOff>101600</xdr:colOff>
      <xdr:row>59</xdr:row>
      <xdr:rowOff>134624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125751</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4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31554</xdr:rowOff>
    </xdr:from>
    <xdr:to>
      <xdr:col>102</xdr:col>
      <xdr:colOff>165100</xdr:colOff>
      <xdr:row>59</xdr:row>
      <xdr:rowOff>133154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124281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29889</xdr:rowOff>
    </xdr:from>
    <xdr:to>
      <xdr:col>98</xdr:col>
      <xdr:colOff>38100</xdr:colOff>
      <xdr:row>59</xdr:row>
      <xdr:rowOff>131489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122616</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3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18934</xdr:rowOff>
    </xdr:from>
    <xdr:to>
      <xdr:col>116</xdr:col>
      <xdr:colOff>63500</xdr:colOff>
      <xdr:row>73</xdr:row>
      <xdr:rowOff>56131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363334"/>
          <a:ext cx="838200" cy="20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140153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65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55281</xdr:rowOff>
    </xdr:from>
    <xdr:to>
      <xdr:col>111</xdr:col>
      <xdr:colOff>177800</xdr:colOff>
      <xdr:row>73</xdr:row>
      <xdr:rowOff>56131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571131"/>
          <a:ext cx="8890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68078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8614</xdr:rowOff>
    </xdr:from>
    <xdr:to>
      <xdr:col>107</xdr:col>
      <xdr:colOff>50800</xdr:colOff>
      <xdr:row>73</xdr:row>
      <xdr:rowOff>55281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524464"/>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8614</xdr:rowOff>
    </xdr:from>
    <xdr:to>
      <xdr:col>102</xdr:col>
      <xdr:colOff>114300</xdr:colOff>
      <xdr:row>73</xdr:row>
      <xdr:rowOff>148877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524464"/>
          <a:ext cx="889000" cy="140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154377</xdr:rowOff>
    </xdr:from>
    <xdr:to>
      <xdr:col>102</xdr:col>
      <xdr:colOff>165100</xdr:colOff>
      <xdr:row>73</xdr:row>
      <xdr:rowOff>84527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4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75654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9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28432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139584</xdr:rowOff>
    </xdr:from>
    <xdr:to>
      <xdr:col>116</xdr:col>
      <xdr:colOff>114300</xdr:colOff>
      <xdr:row>72</xdr:row>
      <xdr:rowOff>69734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3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162461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16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5331</xdr:rowOff>
    </xdr:from>
    <xdr:to>
      <xdr:col>112</xdr:col>
      <xdr:colOff>38100</xdr:colOff>
      <xdr:row>73</xdr:row>
      <xdr:rowOff>106931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2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123458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29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4481</xdr:rowOff>
    </xdr:from>
    <xdr:to>
      <xdr:col>107</xdr:col>
      <xdr:colOff>101600</xdr:colOff>
      <xdr:row>73</xdr:row>
      <xdr:rowOff>106081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122608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29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129264</xdr:rowOff>
    </xdr:from>
    <xdr:to>
      <xdr:col>102</xdr:col>
      <xdr:colOff>165100</xdr:colOff>
      <xdr:row>73</xdr:row>
      <xdr:rowOff>59414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47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75941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2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98077</xdr:rowOff>
    </xdr:from>
    <xdr:to>
      <xdr:col>98</xdr:col>
      <xdr:colOff>38100</xdr:colOff>
      <xdr:row>74</xdr:row>
      <xdr:rowOff>28227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6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44754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3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448,424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72,069</a:t>
          </a:r>
          <a:r>
            <a:rPr kumimoji="1" lang="ja-JP" altLang="en-US" sz="1300">
              <a:latin typeface="ＭＳ Ｐゴシック" panose="020B0600070205080204" pitchFamily="50" charset="-128"/>
              <a:ea typeface="ＭＳ Ｐゴシック" panose="020B0600070205080204" pitchFamily="50" charset="-128"/>
            </a:rPr>
            <a:t>円となっており、前年度より増加した。また、都市構造の違い等により、類似団体に比べ職員数が多いことから、依然として同団体平均を上回っている状態である。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義務的経費は前年度と比較して減少した。扶助費が増加したものの、それを上回る公債費の減少があったためである。扶助費は、住民一人当たり</a:t>
          </a:r>
          <a:r>
            <a:rPr kumimoji="1" lang="en-US" altLang="ja-JP" sz="1300">
              <a:latin typeface="ＭＳ Ｐゴシック" panose="020B0600070205080204" pitchFamily="50" charset="-128"/>
              <a:ea typeface="ＭＳ Ｐゴシック" panose="020B0600070205080204" pitchFamily="50" charset="-128"/>
            </a:rPr>
            <a:t>122,816</a:t>
          </a:r>
          <a:r>
            <a:rPr kumimoji="1" lang="ja-JP" altLang="en-US" sz="1300">
              <a:latin typeface="ＭＳ Ｐゴシック" panose="020B0600070205080204" pitchFamily="50" charset="-128"/>
              <a:ea typeface="ＭＳ Ｐゴシック" panose="020B0600070205080204" pitchFamily="50" charset="-128"/>
            </a:rPr>
            <a:t>円であり、類似団体平均より高い水準にある。主な増加理由としては、障害児通所給付事業や障害者自立支援給付事業の増加が挙げられる。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投資的経費も前年度と比べ減少しており、普通建設事業・災害復旧事業費がそれぞれ減少したことが要因である。普通建設事業（新規整備・更新整備）は、住民一人当たり</a:t>
          </a:r>
          <a:r>
            <a:rPr kumimoji="1" lang="en-US" altLang="ja-JP" sz="1300">
              <a:latin typeface="ＭＳ Ｐゴシック" panose="020B0600070205080204" pitchFamily="50" charset="-128"/>
              <a:ea typeface="ＭＳ Ｐゴシック" panose="020B0600070205080204" pitchFamily="50" charset="-128"/>
            </a:rPr>
            <a:t>39,639</a:t>
          </a:r>
          <a:r>
            <a:rPr kumimoji="1" lang="ja-JP" altLang="en-US" sz="1300">
              <a:latin typeface="ＭＳ Ｐゴシック" panose="020B0600070205080204" pitchFamily="50" charset="-128"/>
              <a:ea typeface="ＭＳ Ｐゴシック" panose="020B0600070205080204" pitchFamily="50" charset="-128"/>
            </a:rPr>
            <a:t>円であり、類似団体平均を上回っている。主な減少理由としては、新規整備分において、学校施設整備事業等の終了により、コストが前年度の約半分に減少したことが挙げられる。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125,824
125,177
603.18
59,095,198
56,422,545
2,321,741
33,882,470
55,884,015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46736</xdr:rowOff>
    </xdr:from>
    <xdr:to>
      <xdr:col>24</xdr:col>
      <xdr:colOff>63500</xdr:colOff>
      <xdr:row>37</xdr:row>
      <xdr:rowOff>58928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9038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33291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4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58928</xdr:rowOff>
    </xdr:from>
    <xdr:to>
      <xdr:col>19</xdr:col>
      <xdr:colOff>177800</xdr:colOff>
      <xdr:row>37</xdr:row>
      <xdr:rowOff>77978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02578"/>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48260</xdr:rowOff>
    </xdr:from>
    <xdr:to>
      <xdr:col>15</xdr:col>
      <xdr:colOff>50800</xdr:colOff>
      <xdr:row>37</xdr:row>
      <xdr:rowOff>77978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204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117111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48260</xdr:rowOff>
    </xdr:from>
    <xdr:to>
      <xdr:col>10</xdr:col>
      <xdr:colOff>114300</xdr:colOff>
      <xdr:row>36</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204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75184</xdr:rowOff>
    </xdr:from>
    <xdr:to>
      <xdr:col>10</xdr:col>
      <xdr:colOff>165100</xdr:colOff>
      <xdr:row>35</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167386</xdr:rowOff>
    </xdr:from>
    <xdr:to>
      <xdr:col>24</xdr:col>
      <xdr:colOff>114300</xdr:colOff>
      <xdr:row>37</xdr:row>
      <xdr:rowOff>97536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145813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8128</xdr:rowOff>
    </xdr:from>
    <xdr:to>
      <xdr:col>20</xdr:col>
      <xdr:colOff>38100</xdr:colOff>
      <xdr:row>37</xdr:row>
      <xdr:rowOff>109728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100855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27178</xdr:rowOff>
    </xdr:from>
    <xdr:to>
      <xdr:col>15</xdr:col>
      <xdr:colOff>101600</xdr:colOff>
      <xdr:row>37</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119905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168910</xdr:rowOff>
    </xdr:from>
    <xdr:to>
      <xdr:col>10</xdr:col>
      <xdr:colOff>165100</xdr:colOff>
      <xdr:row>36</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90187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56896</xdr:rowOff>
    </xdr:from>
    <xdr:to>
      <xdr:col>6</xdr:col>
      <xdr:colOff>38100</xdr:colOff>
      <xdr:row>36</xdr:row>
      <xdr:rowOff>158496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149623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75903</xdr:rowOff>
    </xdr:from>
    <xdr:to>
      <xdr:col>24</xdr:col>
      <xdr:colOff>63500</xdr:colOff>
      <xdr:row>58</xdr:row>
      <xdr:rowOff>107366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20003"/>
          <a:ext cx="8382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37209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81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58996</xdr:rowOff>
    </xdr:from>
    <xdr:to>
      <xdr:col>19</xdr:col>
      <xdr:colOff>177800</xdr:colOff>
      <xdr:row>58</xdr:row>
      <xdr:rowOff>75903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3096"/>
          <a:ext cx="889000" cy="1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167509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1011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58996</xdr:rowOff>
    </xdr:from>
    <xdr:to>
      <xdr:col>15</xdr:col>
      <xdr:colOff>50800</xdr:colOff>
      <xdr:row>58</xdr:row>
      <xdr:rowOff>77399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3096"/>
          <a:ext cx="8890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1011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76132</xdr:rowOff>
    </xdr:from>
    <xdr:to>
      <xdr:col>10</xdr:col>
      <xdr:colOff>114300</xdr:colOff>
      <xdr:row>58</xdr:row>
      <xdr:rowOff>77399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20232"/>
          <a:ext cx="889000" cy="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65632</xdr:rowOff>
    </xdr:from>
    <xdr:to>
      <xdr:col>10</xdr:col>
      <xdr:colOff>165100</xdr:colOff>
      <xdr:row>58</xdr:row>
      <xdr:rowOff>167232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1000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158359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170033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11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56566</xdr:rowOff>
    </xdr:from>
    <xdr:to>
      <xdr:col>24</xdr:col>
      <xdr:colOff>114300</xdr:colOff>
      <xdr:row>58</xdr:row>
      <xdr:rowOff>158166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15943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25103</xdr:rowOff>
    </xdr:from>
    <xdr:to>
      <xdr:col>20</xdr:col>
      <xdr:colOff>38100</xdr:colOff>
      <xdr:row>58</xdr:row>
      <xdr:rowOff>126703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143230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4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8196</xdr:rowOff>
    </xdr:from>
    <xdr:to>
      <xdr:col>15</xdr:col>
      <xdr:colOff>101600</xdr:colOff>
      <xdr:row>58</xdr:row>
      <xdr:rowOff>109796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126323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2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26599</xdr:rowOff>
    </xdr:from>
    <xdr:to>
      <xdr:col>10</xdr:col>
      <xdr:colOff>165100</xdr:colOff>
      <xdr:row>58</xdr:row>
      <xdr:rowOff>128199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144726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4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25332</xdr:rowOff>
    </xdr:from>
    <xdr:to>
      <xdr:col>6</xdr:col>
      <xdr:colOff>38100</xdr:colOff>
      <xdr:row>58</xdr:row>
      <xdr:rowOff>126932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143459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7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66004</xdr:rowOff>
    </xdr:from>
    <xdr:to>
      <xdr:col>24</xdr:col>
      <xdr:colOff>63500</xdr:colOff>
      <xdr:row>74</xdr:row>
      <xdr:rowOff>124906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53304"/>
          <a:ext cx="838200" cy="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124906</xdr:rowOff>
    </xdr:from>
    <xdr:to>
      <xdr:col>19</xdr:col>
      <xdr:colOff>177800</xdr:colOff>
      <xdr:row>74</xdr:row>
      <xdr:rowOff>166566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12206"/>
          <a:ext cx="889000" cy="4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166566</xdr:rowOff>
    </xdr:from>
    <xdr:to>
      <xdr:col>15</xdr:col>
      <xdr:colOff>50800</xdr:colOff>
      <xdr:row>75</xdr:row>
      <xdr:rowOff>94481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53866"/>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94481</xdr:rowOff>
    </xdr:from>
    <xdr:to>
      <xdr:col>10</xdr:col>
      <xdr:colOff>114300</xdr:colOff>
      <xdr:row>75</xdr:row>
      <xdr:rowOff>138502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53231"/>
          <a:ext cx="889000" cy="4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103029</xdr:rowOff>
    </xdr:from>
    <xdr:to>
      <xdr:col>10</xdr:col>
      <xdr:colOff>165100</xdr:colOff>
      <xdr:row>75</xdr:row>
      <xdr:rowOff>33179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49706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5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15204</xdr:rowOff>
    </xdr:from>
    <xdr:to>
      <xdr:col>24</xdr:col>
      <xdr:colOff>114300</xdr:colOff>
      <xdr:row>74</xdr:row>
      <xdr:rowOff>116804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38081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74106</xdr:rowOff>
    </xdr:from>
    <xdr:to>
      <xdr:col>20</xdr:col>
      <xdr:colOff>38100</xdr:colOff>
      <xdr:row>75</xdr:row>
      <xdr:rowOff>4256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20783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3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115766</xdr:rowOff>
    </xdr:from>
    <xdr:to>
      <xdr:col>15</xdr:col>
      <xdr:colOff>101600</xdr:colOff>
      <xdr:row>75</xdr:row>
      <xdr:rowOff>45916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62443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7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43681</xdr:rowOff>
    </xdr:from>
    <xdr:to>
      <xdr:col>10</xdr:col>
      <xdr:colOff>165100</xdr:colOff>
      <xdr:row>75</xdr:row>
      <xdr:rowOff>145281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136408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9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87702</xdr:rowOff>
    </xdr:from>
    <xdr:to>
      <xdr:col>6</xdr:col>
      <xdr:colOff>38100</xdr:colOff>
      <xdr:row>76</xdr:row>
      <xdr:rowOff>17853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46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34379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133896</xdr:rowOff>
    </xdr:from>
    <xdr:to>
      <xdr:col>24</xdr:col>
      <xdr:colOff>63500</xdr:colOff>
      <xdr:row>97</xdr:row>
      <xdr:rowOff>5486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593096"/>
          <a:ext cx="838200" cy="4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81881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69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133896</xdr:rowOff>
    </xdr:from>
    <xdr:to>
      <xdr:col>19</xdr:col>
      <xdr:colOff>177800</xdr:colOff>
      <xdr:row>97</xdr:row>
      <xdr:rowOff>16066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93096"/>
          <a:ext cx="8890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1093</xdr:rowOff>
    </xdr:from>
    <xdr:to>
      <xdr:col>15</xdr:col>
      <xdr:colOff>50800</xdr:colOff>
      <xdr:row>97</xdr:row>
      <xdr:rowOff>16066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31743"/>
          <a:ext cx="889000" cy="1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127749</xdr:rowOff>
    </xdr:from>
    <xdr:to>
      <xdr:col>10</xdr:col>
      <xdr:colOff>114300</xdr:colOff>
      <xdr:row>97</xdr:row>
      <xdr:rowOff>1093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586949"/>
          <a:ext cx="889000" cy="4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82359</xdr:rowOff>
    </xdr:from>
    <xdr:to>
      <xdr:col>10</xdr:col>
      <xdr:colOff>165100</xdr:colOff>
      <xdr:row>97</xdr:row>
      <xdr:rowOff>12509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29036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23677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126136</xdr:rowOff>
    </xdr:from>
    <xdr:to>
      <xdr:col>24</xdr:col>
      <xdr:colOff>114300</xdr:colOff>
      <xdr:row>97</xdr:row>
      <xdr:rowOff>56286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8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104563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6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83096</xdr:rowOff>
    </xdr:from>
    <xdr:to>
      <xdr:col>20</xdr:col>
      <xdr:colOff>38100</xdr:colOff>
      <xdr:row>97</xdr:row>
      <xdr:rowOff>13246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5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29773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3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136716</xdr:rowOff>
    </xdr:from>
    <xdr:to>
      <xdr:col>15</xdr:col>
      <xdr:colOff>101600</xdr:colOff>
      <xdr:row>97</xdr:row>
      <xdr:rowOff>66866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121743</xdr:rowOff>
    </xdr:from>
    <xdr:to>
      <xdr:col>10</xdr:col>
      <xdr:colOff>165100</xdr:colOff>
      <xdr:row>97</xdr:row>
      <xdr:rowOff>51893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43020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76949</xdr:rowOff>
    </xdr:from>
    <xdr:to>
      <xdr:col>6</xdr:col>
      <xdr:colOff>38100</xdr:colOff>
      <xdr:row>97</xdr:row>
      <xdr:rowOff>7099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3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31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147472</xdr:rowOff>
    </xdr:from>
    <xdr:to>
      <xdr:col>55</xdr:col>
      <xdr:colOff>0</xdr:colOff>
      <xdr:row>37</xdr:row>
      <xdr:rowOff>150673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91122"/>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147472</xdr:rowOff>
    </xdr:from>
    <xdr:to>
      <xdr:col>50</xdr:col>
      <xdr:colOff>114300</xdr:colOff>
      <xdr:row>37</xdr:row>
      <xdr:rowOff>166218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91122"/>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158445</xdr:rowOff>
    </xdr:from>
    <xdr:to>
      <xdr:col>45</xdr:col>
      <xdr:colOff>177800</xdr:colOff>
      <xdr:row>37</xdr:row>
      <xdr:rowOff>166218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02095"/>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158445</xdr:rowOff>
    </xdr:from>
    <xdr:to>
      <xdr:col>41</xdr:col>
      <xdr:colOff>50800</xdr:colOff>
      <xdr:row>37</xdr:row>
      <xdr:rowOff>162560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02095"/>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53238</xdr:rowOff>
    </xdr:from>
    <xdr:to>
      <xdr:col>41</xdr:col>
      <xdr:colOff>101600</xdr:colOff>
      <xdr:row>34</xdr:row>
      <xdr:rowOff>154838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58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171365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56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99873</xdr:rowOff>
    </xdr:from>
    <xdr:to>
      <xdr:col>55</xdr:col>
      <xdr:colOff>50800</xdr:colOff>
      <xdr:row>38</xdr:row>
      <xdr:rowOff>30023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78300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96672</xdr:rowOff>
    </xdr:from>
    <xdr:to>
      <xdr:col>50</xdr:col>
      <xdr:colOff>165100</xdr:colOff>
      <xdr:row>38</xdr:row>
      <xdr:rowOff>26822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4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17949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33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115418</xdr:rowOff>
    </xdr:from>
    <xdr:to>
      <xdr:col>46</xdr:col>
      <xdr:colOff>38100</xdr:colOff>
      <xdr:row>38</xdr:row>
      <xdr:rowOff>45568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107645</xdr:rowOff>
    </xdr:from>
    <xdr:to>
      <xdr:col>41</xdr:col>
      <xdr:colOff>101600</xdr:colOff>
      <xdr:row>38</xdr:row>
      <xdr:rowOff>37795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28922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111760</xdr:rowOff>
    </xdr:from>
    <xdr:to>
      <xdr:col>36</xdr:col>
      <xdr:colOff>165100</xdr:colOff>
      <xdr:row>38</xdr:row>
      <xdr:rowOff>41910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33037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548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35641</xdr:rowOff>
    </xdr:from>
    <xdr:to>
      <xdr:col>55</xdr:col>
      <xdr:colOff>0</xdr:colOff>
      <xdr:row>54</xdr:row>
      <xdr:rowOff>34498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122491"/>
          <a:ext cx="8382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57086</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35641</xdr:rowOff>
    </xdr:from>
    <xdr:to>
      <xdr:col>50</xdr:col>
      <xdr:colOff>114300</xdr:colOff>
      <xdr:row>54</xdr:row>
      <xdr:rowOff>5558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122491"/>
          <a:ext cx="889000" cy="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151406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2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5558</xdr:rowOff>
    </xdr:from>
    <xdr:to>
      <xdr:col>45</xdr:col>
      <xdr:colOff>177800</xdr:colOff>
      <xdr:row>54</xdr:row>
      <xdr:rowOff>97866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263858"/>
          <a:ext cx="889000" cy="9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170608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4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6609</xdr:rowOff>
    </xdr:from>
    <xdr:to>
      <xdr:col>41</xdr:col>
      <xdr:colOff>50800</xdr:colOff>
      <xdr:row>54</xdr:row>
      <xdr:rowOff>97866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8579109"/>
          <a:ext cx="889000" cy="77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48164</xdr:rowOff>
    </xdr:from>
    <xdr:to>
      <xdr:col>41</xdr:col>
      <xdr:colOff>101600</xdr:colOff>
      <xdr:row>55</xdr:row>
      <xdr:rowOff>149764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140891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143680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7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155148</xdr:rowOff>
    </xdr:from>
    <xdr:to>
      <xdr:col>55</xdr:col>
      <xdr:colOff>50800</xdr:colOff>
      <xdr:row>54</xdr:row>
      <xdr:rowOff>85298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24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6575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156291</xdr:rowOff>
    </xdr:from>
    <xdr:to>
      <xdr:col>50</xdr:col>
      <xdr:colOff>165100</xdr:colOff>
      <xdr:row>53</xdr:row>
      <xdr:rowOff>86441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0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102968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88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126208</xdr:rowOff>
    </xdr:from>
    <xdr:to>
      <xdr:col>46</xdr:col>
      <xdr:colOff>38100</xdr:colOff>
      <xdr:row>54</xdr:row>
      <xdr:rowOff>56358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21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72885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47066</xdr:rowOff>
    </xdr:from>
    <xdr:to>
      <xdr:col>41</xdr:col>
      <xdr:colOff>101600</xdr:colOff>
      <xdr:row>54</xdr:row>
      <xdr:rowOff>148666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30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165193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08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127259</xdr:rowOff>
    </xdr:from>
    <xdr:to>
      <xdr:col>36</xdr:col>
      <xdr:colOff>165100</xdr:colOff>
      <xdr:row>50</xdr:row>
      <xdr:rowOff>57409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85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48</xdr:row>
      <xdr:rowOff>73936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830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110375</xdr:rowOff>
    </xdr:from>
    <xdr:to>
      <xdr:col>55</xdr:col>
      <xdr:colOff>0</xdr:colOff>
      <xdr:row>77</xdr:row>
      <xdr:rowOff>129119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12025"/>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110375</xdr:rowOff>
    </xdr:from>
    <xdr:to>
      <xdr:col>50</xdr:col>
      <xdr:colOff>114300</xdr:colOff>
      <xdr:row>78</xdr:row>
      <xdr:rowOff>78631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12025"/>
          <a:ext cx="889000" cy="13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63506</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129609</xdr:rowOff>
    </xdr:from>
    <xdr:to>
      <xdr:col>45</xdr:col>
      <xdr:colOff>177800</xdr:colOff>
      <xdr:row>78</xdr:row>
      <xdr:rowOff>78631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159809"/>
          <a:ext cx="889000" cy="29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127801</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15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129609</xdr:rowOff>
    </xdr:from>
    <xdr:to>
      <xdr:col>41</xdr:col>
      <xdr:colOff>50800</xdr:colOff>
      <xdr:row>78</xdr:row>
      <xdr:rowOff>102339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59809"/>
          <a:ext cx="889000" cy="31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3893</xdr:rowOff>
    </xdr:from>
    <xdr:to>
      <xdr:col>41</xdr:col>
      <xdr:colOff>101600</xdr:colOff>
      <xdr:row>77</xdr:row>
      <xdr:rowOff>105493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2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96620</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78319</xdr:rowOff>
    </xdr:from>
    <xdr:to>
      <xdr:col>55</xdr:col>
      <xdr:colOff>50800</xdr:colOff>
      <xdr:row>78</xdr:row>
      <xdr:rowOff>8469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101196</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3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59575</xdr:rowOff>
    </xdr:from>
    <xdr:to>
      <xdr:col>50</xdr:col>
      <xdr:colOff>165100</xdr:colOff>
      <xdr:row>77</xdr:row>
      <xdr:rowOff>161175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26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6252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0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27831</xdr:rowOff>
    </xdr:from>
    <xdr:to>
      <xdr:col>46</xdr:col>
      <xdr:colOff>38100</xdr:colOff>
      <xdr:row>78</xdr:row>
      <xdr:rowOff>129431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120558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9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78809</xdr:rowOff>
    </xdr:from>
    <xdr:to>
      <xdr:col>41</xdr:col>
      <xdr:colOff>101600</xdr:colOff>
      <xdr:row>77</xdr:row>
      <xdr:rowOff>8959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0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25486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8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51539</xdr:rowOff>
    </xdr:from>
    <xdr:to>
      <xdr:col>36</xdr:col>
      <xdr:colOff>165100</xdr:colOff>
      <xdr:row>78</xdr:row>
      <xdr:rowOff>153139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144266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51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38985</xdr:rowOff>
    </xdr:from>
    <xdr:to>
      <xdr:col>55</xdr:col>
      <xdr:colOff>0</xdr:colOff>
      <xdr:row>97</xdr:row>
      <xdr:rowOff>76617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669635"/>
          <a:ext cx="838200" cy="37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23354</xdr:rowOff>
    </xdr:from>
    <xdr:to>
      <xdr:col>50</xdr:col>
      <xdr:colOff>114300</xdr:colOff>
      <xdr:row>97</xdr:row>
      <xdr:rowOff>76617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654004"/>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116339</xdr:rowOff>
    </xdr:from>
    <xdr:to>
      <xdr:col>45</xdr:col>
      <xdr:colOff>177800</xdr:colOff>
      <xdr:row>97</xdr:row>
      <xdr:rowOff>23354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75539"/>
          <a:ext cx="889000" cy="78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89555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101513</xdr:rowOff>
    </xdr:from>
    <xdr:to>
      <xdr:col>41</xdr:col>
      <xdr:colOff>50800</xdr:colOff>
      <xdr:row>96</xdr:row>
      <xdr:rowOff>116339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60713"/>
          <a:ext cx="8890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109550</xdr:rowOff>
    </xdr:from>
    <xdr:to>
      <xdr:col>41</xdr:col>
      <xdr:colOff>101600</xdr:colOff>
      <xdr:row>97</xdr:row>
      <xdr:rowOff>39700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30827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39753</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159635</xdr:rowOff>
    </xdr:from>
    <xdr:to>
      <xdr:col>55</xdr:col>
      <xdr:colOff>50800</xdr:colOff>
      <xdr:row>97</xdr:row>
      <xdr:rowOff>89785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138062</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25817</xdr:rowOff>
    </xdr:from>
    <xdr:to>
      <xdr:col>50</xdr:col>
      <xdr:colOff>165100</xdr:colOff>
      <xdr:row>97</xdr:row>
      <xdr:rowOff>127417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5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118544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74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144004</xdr:rowOff>
    </xdr:from>
    <xdr:to>
      <xdr:col>46</xdr:col>
      <xdr:colOff>38100</xdr:colOff>
      <xdr:row>97</xdr:row>
      <xdr:rowOff>74154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0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90681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37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65539</xdr:rowOff>
    </xdr:from>
    <xdr:to>
      <xdr:col>41</xdr:col>
      <xdr:colOff>101600</xdr:colOff>
      <xdr:row>96</xdr:row>
      <xdr:rowOff>167139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12216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50713</xdr:rowOff>
    </xdr:from>
    <xdr:to>
      <xdr:col>36</xdr:col>
      <xdr:colOff>165100</xdr:colOff>
      <xdr:row>96</xdr:row>
      <xdr:rowOff>152313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5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168840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8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164592</xdr:rowOff>
    </xdr:from>
    <xdr:to>
      <xdr:col>85</xdr:col>
      <xdr:colOff>127000</xdr:colOff>
      <xdr:row>35</xdr:row>
      <xdr:rowOff>25781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993892"/>
          <a:ext cx="8382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62120</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62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164592</xdr:rowOff>
    </xdr:from>
    <xdr:to>
      <xdr:col>81</xdr:col>
      <xdr:colOff>50800</xdr:colOff>
      <xdr:row>35</xdr:row>
      <xdr:rowOff>137414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93892"/>
          <a:ext cx="889000" cy="1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17162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148209</xdr:rowOff>
    </xdr:from>
    <xdr:to>
      <xdr:col>76</xdr:col>
      <xdr:colOff>114300</xdr:colOff>
      <xdr:row>35</xdr:row>
      <xdr:rowOff>137414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634609"/>
          <a:ext cx="889000" cy="50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24274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148209</xdr:rowOff>
    </xdr:from>
    <xdr:to>
      <xdr:col>71</xdr:col>
      <xdr:colOff>177800</xdr:colOff>
      <xdr:row>33</xdr:row>
      <xdr:rowOff>100330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634609"/>
          <a:ext cx="889000" cy="12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128397</xdr:rowOff>
    </xdr:from>
    <xdr:to>
      <xdr:col>72</xdr:col>
      <xdr:colOff>38100</xdr:colOff>
      <xdr:row>34</xdr:row>
      <xdr:rowOff>58547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7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49674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47388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146431</xdr:rowOff>
    </xdr:from>
    <xdr:to>
      <xdr:col>85</xdr:col>
      <xdr:colOff>177800</xdr:colOff>
      <xdr:row>35</xdr:row>
      <xdr:rowOff>76581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169308</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2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113792</xdr:rowOff>
    </xdr:from>
    <xdr:to>
      <xdr:col>81</xdr:col>
      <xdr:colOff>101600</xdr:colOff>
      <xdr:row>35</xdr:row>
      <xdr:rowOff>43942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60469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7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86614</xdr:rowOff>
    </xdr:from>
    <xdr:to>
      <xdr:col>76</xdr:col>
      <xdr:colOff>165100</xdr:colOff>
      <xdr:row>36</xdr:row>
      <xdr:rowOff>16764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08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33291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97409</xdr:rowOff>
    </xdr:from>
    <xdr:to>
      <xdr:col>72</xdr:col>
      <xdr:colOff>38100</xdr:colOff>
      <xdr:row>33</xdr:row>
      <xdr:rowOff>27559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58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44086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35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49530</xdr:rowOff>
    </xdr:from>
    <xdr:to>
      <xdr:col>67</xdr:col>
      <xdr:colOff>101600</xdr:colOff>
      <xdr:row>33</xdr:row>
      <xdr:rowOff>151130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167657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48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12770</xdr:rowOff>
    </xdr:from>
    <xdr:to>
      <xdr:col>85</xdr:col>
      <xdr:colOff>127000</xdr:colOff>
      <xdr:row>55</xdr:row>
      <xdr:rowOff>146215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271070"/>
          <a:ext cx="838200" cy="30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110647</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711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12770</xdr:rowOff>
    </xdr:from>
    <xdr:to>
      <xdr:col>81</xdr:col>
      <xdr:colOff>50800</xdr:colOff>
      <xdr:row>56</xdr:row>
      <xdr:rowOff>128594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271070"/>
          <a:ext cx="889000" cy="45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40314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1835</xdr:rowOff>
    </xdr:from>
    <xdr:to>
      <xdr:col>76</xdr:col>
      <xdr:colOff>114300</xdr:colOff>
      <xdr:row>56</xdr:row>
      <xdr:rowOff>128594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603035"/>
          <a:ext cx="889000" cy="12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73023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84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1835</xdr:rowOff>
    </xdr:from>
    <xdr:to>
      <xdr:col>71</xdr:col>
      <xdr:colOff>177800</xdr:colOff>
      <xdr:row>57</xdr:row>
      <xdr:rowOff>102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603035"/>
          <a:ext cx="889000" cy="16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122218</xdr:rowOff>
    </xdr:from>
    <xdr:to>
      <xdr:col>72</xdr:col>
      <xdr:colOff>38100</xdr:colOff>
      <xdr:row>56</xdr:row>
      <xdr:rowOff>52368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68895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95415</xdr:rowOff>
    </xdr:from>
    <xdr:to>
      <xdr:col>85</xdr:col>
      <xdr:colOff>177800</xdr:colOff>
      <xdr:row>56</xdr:row>
      <xdr:rowOff>25565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118292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7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133420</xdr:rowOff>
    </xdr:from>
    <xdr:to>
      <xdr:col>81</xdr:col>
      <xdr:colOff>101600</xdr:colOff>
      <xdr:row>54</xdr:row>
      <xdr:rowOff>63570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2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80097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99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77794</xdr:rowOff>
    </xdr:from>
    <xdr:to>
      <xdr:col>76</xdr:col>
      <xdr:colOff>165100</xdr:colOff>
      <xdr:row>57</xdr:row>
      <xdr:rowOff>7944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24471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45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122485</xdr:rowOff>
    </xdr:from>
    <xdr:to>
      <xdr:col>72</xdr:col>
      <xdr:colOff>38100</xdr:colOff>
      <xdr:row>56</xdr:row>
      <xdr:rowOff>52635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43762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6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120752</xdr:rowOff>
    </xdr:from>
    <xdr:to>
      <xdr:col>67</xdr:col>
      <xdr:colOff>101600</xdr:colOff>
      <xdr:row>57</xdr:row>
      <xdr:rowOff>50902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42029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1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16180</xdr:rowOff>
    </xdr:from>
    <xdr:to>
      <xdr:col>85</xdr:col>
      <xdr:colOff>127000</xdr:colOff>
      <xdr:row>78</xdr:row>
      <xdr:rowOff>12598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217830"/>
          <a:ext cx="838200" cy="16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36237</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9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150825</xdr:rowOff>
    </xdr:from>
    <xdr:to>
      <xdr:col>81</xdr:col>
      <xdr:colOff>50800</xdr:colOff>
      <xdr:row>77</xdr:row>
      <xdr:rowOff>16180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2838125"/>
          <a:ext cx="889000" cy="3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49268</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150825</xdr:rowOff>
    </xdr:from>
    <xdr:to>
      <xdr:col>76</xdr:col>
      <xdr:colOff>114300</xdr:colOff>
      <xdr:row>78</xdr:row>
      <xdr:rowOff>27609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2838125"/>
          <a:ext cx="889000" cy="56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44314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27609</xdr:rowOff>
    </xdr:from>
    <xdr:to>
      <xdr:col>71</xdr:col>
      <xdr:colOff>177800</xdr:colOff>
      <xdr:row>78</xdr:row>
      <xdr:rowOff>88112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400709"/>
          <a:ext cx="889000" cy="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105817</xdr:rowOff>
    </xdr:from>
    <xdr:to>
      <xdr:col>72</xdr:col>
      <xdr:colOff>38100</xdr:colOff>
      <xdr:row>79</xdr:row>
      <xdr:rowOff>35967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7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27094</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71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34028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133248</xdr:rowOff>
    </xdr:from>
    <xdr:to>
      <xdr:col>85</xdr:col>
      <xdr:colOff>177800</xdr:colOff>
      <xdr:row>78</xdr:row>
      <xdr:rowOff>63398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33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156125</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18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136830</xdr:rowOff>
    </xdr:from>
    <xdr:to>
      <xdr:col>81</xdr:col>
      <xdr:colOff>101600</xdr:colOff>
      <xdr:row>77</xdr:row>
      <xdr:rowOff>66980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1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83507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294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100025</xdr:rowOff>
    </xdr:from>
    <xdr:to>
      <xdr:col>76</xdr:col>
      <xdr:colOff>165100</xdr:colOff>
      <xdr:row>75</xdr:row>
      <xdr:rowOff>30175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27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46702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256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148259</xdr:rowOff>
    </xdr:from>
    <xdr:to>
      <xdr:col>72</xdr:col>
      <xdr:colOff>38100</xdr:colOff>
      <xdr:row>78</xdr:row>
      <xdr:rowOff>78409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94936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12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37312</xdr:rowOff>
    </xdr:from>
    <xdr:to>
      <xdr:col>67</xdr:col>
      <xdr:colOff>101600</xdr:colOff>
      <xdr:row>78</xdr:row>
      <xdr:rowOff>138912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155439</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18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129203</xdr:rowOff>
    </xdr:from>
    <xdr:to>
      <xdr:col>85</xdr:col>
      <xdr:colOff>127000</xdr:colOff>
      <xdr:row>93</xdr:row>
      <xdr:rowOff>24181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902603"/>
          <a:ext cx="838200" cy="6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33723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21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94571</xdr:rowOff>
    </xdr:from>
    <xdr:to>
      <xdr:col>81</xdr:col>
      <xdr:colOff>50800</xdr:colOff>
      <xdr:row>92</xdr:row>
      <xdr:rowOff>129203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5867971"/>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134097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2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30353</xdr:rowOff>
    </xdr:from>
    <xdr:to>
      <xdr:col>76</xdr:col>
      <xdr:colOff>114300</xdr:colOff>
      <xdr:row>92</xdr:row>
      <xdr:rowOff>94571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5803753"/>
          <a:ext cx="889000" cy="6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108571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111734</xdr:rowOff>
    </xdr:from>
    <xdr:to>
      <xdr:col>71</xdr:col>
      <xdr:colOff>177800</xdr:colOff>
      <xdr:row>92</xdr:row>
      <xdr:rowOff>30353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5713684"/>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99282</xdr:rowOff>
    </xdr:from>
    <xdr:to>
      <xdr:col>72</xdr:col>
      <xdr:colOff>38100</xdr:colOff>
      <xdr:row>95</xdr:row>
      <xdr:rowOff>29432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20559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37895</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144831</xdr:rowOff>
    </xdr:from>
    <xdr:to>
      <xdr:col>85</xdr:col>
      <xdr:colOff>177800</xdr:colOff>
      <xdr:row>93</xdr:row>
      <xdr:rowOff>74981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167708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78403</xdr:rowOff>
    </xdr:from>
    <xdr:to>
      <xdr:col>81</xdr:col>
      <xdr:colOff>101600</xdr:colOff>
      <xdr:row>93</xdr:row>
      <xdr:rowOff>8553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8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25080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6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43771</xdr:rowOff>
    </xdr:from>
    <xdr:to>
      <xdr:col>76</xdr:col>
      <xdr:colOff>165100</xdr:colOff>
      <xdr:row>92</xdr:row>
      <xdr:rowOff>145371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8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161898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5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151003</xdr:rowOff>
    </xdr:from>
    <xdr:to>
      <xdr:col>72</xdr:col>
      <xdr:colOff>38100</xdr:colOff>
      <xdr:row>92</xdr:row>
      <xdr:rowOff>81153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7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97680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52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60934</xdr:rowOff>
    </xdr:from>
    <xdr:to>
      <xdr:col>67</xdr:col>
      <xdr:colOff>101600</xdr:colOff>
      <xdr:row>91</xdr:row>
      <xdr:rowOff>162534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6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7611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4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60897</xdr:rowOff>
    </xdr:from>
    <xdr:to>
      <xdr:col>102</xdr:col>
      <xdr:colOff>165100</xdr:colOff>
      <xdr:row>37</xdr:row>
      <xdr:rowOff>162497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7574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17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目的別の歳出の構成比としては、民生費が最も高く、住民一人当たり</a:t>
          </a:r>
          <a:r>
            <a:rPr kumimoji="1" lang="en-US" altLang="ja-JP" sz="1300">
              <a:latin typeface="ＭＳ Ｐゴシック" panose="020B0600070205080204" pitchFamily="50" charset="-128"/>
              <a:ea typeface="ＭＳ Ｐゴシック" panose="020B0600070205080204" pitchFamily="50" charset="-128"/>
            </a:rPr>
            <a:t>171,770</a:t>
          </a:r>
          <a:r>
            <a:rPr kumimoji="1" lang="ja-JP" altLang="en-US" sz="1300">
              <a:latin typeface="ＭＳ Ｐゴシック" panose="020B0600070205080204" pitchFamily="50" charset="-128"/>
              <a:ea typeface="ＭＳ Ｐゴシック" panose="020B0600070205080204" pitchFamily="50" charset="-128"/>
            </a:rPr>
            <a:t>円となっている。増加の要因としては、特別会計への繰出金の増加が挙げられる。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前年度に対する伸び率としては、土木費が最も高く、これは道路整備事業費が増加したためである。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一方、災害復旧費、教育費、総務費などが減少している。減少の要因としては、教育費における市立高校施設整備の事業終了などが挙げられる。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財政調整基金については、年度間の財源調整のため取崩しを行ったことにより、基金残高の標準財政規模比は前年度から</a:t>
          </a:r>
          <a:r>
            <a:rPr kumimoji="1" lang="en-US" altLang="ja-JP" sz="1300">
              <a:latin typeface="ＭＳ ゴシック" pitchFamily="49" charset="-128"/>
              <a:ea typeface="ＭＳ ゴシック" pitchFamily="49" charset="-128"/>
            </a:rPr>
            <a:t>3.26</a:t>
          </a:r>
          <a:r>
            <a:rPr kumimoji="1" lang="ja-JP" altLang="en-US" sz="1300">
              <a:latin typeface="ＭＳ ゴシック" pitchFamily="49" charset="-128"/>
              <a:ea typeface="ＭＳ ゴシック" pitchFamily="49" charset="-128"/>
            </a:rPr>
            <a:t>ポイント低下した。歳入・歳出については前年度に比べ共に減少し、さらに歳出の減少額が歳入の減少額を上回ったことから、単年度収支が大きく改善し、実質単年度収支は赤字であるものの、前年度から</a:t>
          </a:r>
          <a:r>
            <a:rPr kumimoji="1" lang="en-US" altLang="ja-JP" sz="1300">
              <a:latin typeface="ＭＳ ゴシック" pitchFamily="49" charset="-128"/>
              <a:ea typeface="ＭＳ ゴシック" pitchFamily="49" charset="-128"/>
            </a:rPr>
            <a:t>2.81</a:t>
          </a:r>
          <a:r>
            <a:rPr kumimoji="1" lang="ja-JP" altLang="en-US" sz="1300">
              <a:latin typeface="ＭＳ ゴシック" pitchFamily="49" charset="-128"/>
              <a:ea typeface="ＭＳ ゴシック" pitchFamily="49" charset="-128"/>
            </a:rPr>
            <a:t>ポイント回復した。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今後も引き続き、適切な財源確保と歳出の合理化等行財政改革を推進し、健全な財政運営に努めていく。</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ゴシック" panose="020B0609070205080204" pitchFamily="49" charset="-128"/>
              <a:ea typeface="ＭＳ ゴシック" panose="020B0609070205080204" pitchFamily="49" charset="-128"/>
            </a:rPr>
            <a:t>　財政健全化法に基づく健全化判断比率の算定が開始されて以来、連結後の赤字額は発生しておらず、平成</a:t>
          </a:r>
          <a:r>
            <a:rPr lang="en-US" altLang="ja-JP" sz="1400">
              <a:effectLst/>
              <a:latin typeface="ＭＳ ゴシック" panose="020B0609070205080204" pitchFamily="49" charset="-128"/>
              <a:ea typeface="ＭＳ ゴシック" panose="020B0609070205080204" pitchFamily="49" charset="-128"/>
            </a:rPr>
            <a:t>29</a:t>
          </a:r>
          <a:r>
            <a:rPr lang="ja-JP" altLang="en-US" sz="1400">
              <a:effectLst/>
              <a:latin typeface="ＭＳ ゴシック" panose="020B0609070205080204" pitchFamily="49" charset="-128"/>
              <a:ea typeface="ＭＳ ゴシック" panose="020B0609070205080204" pitchFamily="49" charset="-128"/>
            </a:rPr>
            <a:t>年度まで赤字額が発生していた国民健康保険特別会計についても、平成</a:t>
          </a:r>
          <a:r>
            <a:rPr lang="en-US" altLang="ja-JP" sz="1400">
              <a:effectLst/>
              <a:latin typeface="ＭＳ ゴシック" panose="020B0609070205080204" pitchFamily="49" charset="-128"/>
              <a:ea typeface="ＭＳ ゴシック" panose="020B0609070205080204" pitchFamily="49" charset="-128"/>
            </a:rPr>
            <a:t>30</a:t>
          </a:r>
          <a:r>
            <a:rPr lang="ja-JP" altLang="en-US" sz="1400">
              <a:effectLst/>
              <a:latin typeface="ＭＳ ゴシック" panose="020B0609070205080204" pitchFamily="49" charset="-128"/>
              <a:ea typeface="ＭＳ ゴシック" panose="020B0609070205080204" pitchFamily="49" charset="-128"/>
            </a:rPr>
            <a:t>年度で赤字から脱却した。</a:t>
          </a:r>
          <a:endParaRPr lang="en-US"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latin typeface="ＭＳ ゴシック" panose="020B0609070205080204" pitchFamily="49" charset="-128"/>
              <a:ea typeface="ＭＳ ゴシック" panose="020B0609070205080204" pitchFamily="49" charset="-128"/>
            </a:rPr>
            <a:t>　国民健康保険特別会計の実質収支が黒字に転じた要因は、平成</a:t>
          </a:r>
          <a:r>
            <a:rPr lang="en-US" altLang="ja-JP" sz="1400">
              <a:effectLst/>
              <a:latin typeface="ＭＳ ゴシック" panose="020B0609070205080204" pitchFamily="49" charset="-128"/>
              <a:ea typeface="ＭＳ ゴシック" panose="020B0609070205080204" pitchFamily="49" charset="-128"/>
            </a:rPr>
            <a:t>30</a:t>
          </a:r>
          <a:r>
            <a:rPr lang="ja-JP" altLang="en-US" sz="1400">
              <a:effectLst/>
              <a:latin typeface="ＭＳ ゴシック" panose="020B0609070205080204" pitchFamily="49" charset="-128"/>
              <a:ea typeface="ＭＳ ゴシック" panose="020B0609070205080204" pitchFamily="49" charset="-128"/>
            </a:rPr>
            <a:t>年度の国保制度改革に併せて、一般会計から単年度限りの特例繰入れを行い、平成</a:t>
          </a:r>
          <a:r>
            <a:rPr lang="en-US" altLang="ja-JP" sz="1400">
              <a:effectLst/>
              <a:latin typeface="ＭＳ ゴシック" panose="020B0609070205080204" pitchFamily="49" charset="-128"/>
              <a:ea typeface="ＭＳ ゴシック" panose="020B0609070205080204" pitchFamily="49" charset="-128"/>
            </a:rPr>
            <a:t>25</a:t>
          </a:r>
          <a:r>
            <a:rPr lang="ja-JP" altLang="en-US" sz="1400">
              <a:effectLst/>
              <a:latin typeface="ＭＳ ゴシック" panose="020B0609070205080204" pitchFamily="49" charset="-128"/>
              <a:ea typeface="ＭＳ ゴシック" panose="020B0609070205080204" pitchFamily="49" charset="-128"/>
            </a:rPr>
            <a:t>年度以来繰上充用により対応してきた累積赤字を解消したこと、平成</a:t>
          </a:r>
          <a:r>
            <a:rPr lang="en-US" altLang="ja-JP" sz="1400">
              <a:effectLst/>
              <a:latin typeface="ＭＳ ゴシック" panose="020B0609070205080204" pitchFamily="49" charset="-128"/>
              <a:ea typeface="ＭＳ ゴシック" panose="020B0609070205080204" pitchFamily="49" charset="-128"/>
            </a:rPr>
            <a:t>22</a:t>
          </a:r>
          <a:r>
            <a:rPr lang="ja-JP" altLang="en-US" sz="1400">
              <a:effectLst/>
              <a:latin typeface="ＭＳ ゴシック" panose="020B0609070205080204" pitchFamily="49" charset="-128"/>
              <a:ea typeface="ＭＳ ゴシック" panose="020B0609070205080204" pitchFamily="49" charset="-128"/>
            </a:rPr>
            <a:t>年度以降据置いていた国民健康保険税率の見直しを行い、歳入確保に努めたことなどである。</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59095198</v>
      </c>
      <c r="BO4" s="430"/>
      <c r="BP4" s="430"/>
      <c r="BQ4" s="430"/>
      <c r="BR4" s="430"/>
      <c r="BS4" s="430"/>
      <c r="BT4" s="430"/>
      <c r="BU4" s="431"/>
      <c r="BV4" s="429">
        <v>63190063</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6.9</v>
      </c>
      <c r="CU4" s="436"/>
      <c r="CV4" s="436"/>
      <c r="CW4" s="436"/>
      <c r="CX4" s="436"/>
      <c r="CY4" s="436"/>
      <c r="CZ4" s="436"/>
      <c r="DA4" s="437"/>
      <c r="DB4" s="435">
        <v>4.4000000000000004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56422545</v>
      </c>
      <c r="BO5" s="467"/>
      <c r="BP5" s="467"/>
      <c r="BQ5" s="467"/>
      <c r="BR5" s="467"/>
      <c r="BS5" s="467"/>
      <c r="BT5" s="467"/>
      <c r="BU5" s="468"/>
      <c r="BV5" s="466">
        <v>61377106</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90.5</v>
      </c>
      <c r="CU5" s="464"/>
      <c r="CV5" s="464"/>
      <c r="CW5" s="464"/>
      <c r="CX5" s="464"/>
      <c r="CY5" s="464"/>
      <c r="CZ5" s="464"/>
      <c r="DA5" s="465"/>
      <c r="DB5" s="463">
        <v>88.8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2672653</v>
      </c>
      <c r="BO6" s="467"/>
      <c r="BP6" s="467"/>
      <c r="BQ6" s="467"/>
      <c r="BR6" s="467"/>
      <c r="BS6" s="467"/>
      <c r="BT6" s="467"/>
      <c r="BU6" s="468"/>
      <c r="BV6" s="466">
        <v>1812957</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95.4</v>
      </c>
      <c r="CU6" s="504"/>
      <c r="CV6" s="504"/>
      <c r="CW6" s="504"/>
      <c r="CX6" s="504"/>
      <c r="CY6" s="504"/>
      <c r="CZ6" s="504"/>
      <c r="DA6" s="505"/>
      <c r="DB6" s="503">
        <v>93.7</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350912</v>
      </c>
      <c r="BO7" s="467"/>
      <c r="BP7" s="467"/>
      <c r="BQ7" s="467"/>
      <c r="BR7" s="467"/>
      <c r="BS7" s="467"/>
      <c r="BT7" s="467"/>
      <c r="BU7" s="468"/>
      <c r="BV7" s="466">
        <v>307589</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33882470</v>
      </c>
      <c r="CU7" s="467"/>
      <c r="CV7" s="467"/>
      <c r="CW7" s="467"/>
      <c r="CX7" s="467"/>
      <c r="CY7" s="467"/>
      <c r="CZ7" s="467"/>
      <c r="DA7" s="468"/>
      <c r="DB7" s="466">
        <v>33932119</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2321741</v>
      </c>
      <c r="BO8" s="467"/>
      <c r="BP8" s="467"/>
      <c r="BQ8" s="467"/>
      <c r="BR8" s="467"/>
      <c r="BS8" s="467"/>
      <c r="BT8" s="467"/>
      <c r="BU8" s="468"/>
      <c r="BV8" s="466">
        <v>1505368</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0.55000000000000004</v>
      </c>
      <c r="CU8" s="507"/>
      <c r="CV8" s="507"/>
      <c r="CW8" s="507"/>
      <c r="CX8" s="507"/>
      <c r="CY8" s="507"/>
      <c r="CZ8" s="507"/>
      <c r="DA8" s="508"/>
      <c r="DB8" s="506">
        <v>0.54</v>
      </c>
      <c r="DC8" s="507"/>
      <c r="DD8" s="507"/>
      <c r="DE8" s="507"/>
      <c r="DF8" s="507"/>
      <c r="DG8" s="507"/>
      <c r="DH8" s="507"/>
      <c r="DI8" s="508"/>
      <c r="DJ8" s="185"/>
      <c r="DK8" s="185"/>
      <c r="DL8" s="185"/>
      <c r="DM8" s="185"/>
      <c r="DN8" s="185"/>
      <c r="DO8" s="185"/>
    </row>
    <row r="9" spans="1:119" ht="18.75" customHeight="1" thickBot="1" x14ac:dyDescent="0.2">
      <c r="A9" s="186"/>
      <c r="B9" s="460" t="s">
        <v>111</v>
      </c>
      <c r="C9" s="461"/>
      <c r="D9" s="461"/>
      <c r="E9" s="461"/>
      <c r="F9" s="461"/>
      <c r="G9" s="461"/>
      <c r="H9" s="461"/>
      <c r="I9" s="461"/>
      <c r="J9" s="461"/>
      <c r="K9" s="509"/>
      <c r="L9" s="510" t="s">
        <v>112</v>
      </c>
      <c r="M9" s="511"/>
      <c r="N9" s="511"/>
      <c r="O9" s="511"/>
      <c r="P9" s="511"/>
      <c r="Q9" s="512"/>
      <c r="R9" s="513">
        <v>125857</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816373</v>
      </c>
      <c r="BO9" s="467"/>
      <c r="BP9" s="467"/>
      <c r="BQ9" s="467"/>
      <c r="BR9" s="467"/>
      <c r="BS9" s="467"/>
      <c r="BT9" s="467"/>
      <c r="BU9" s="468"/>
      <c r="BV9" s="466">
        <v>-569947</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16.7</v>
      </c>
      <c r="CU9" s="464"/>
      <c r="CV9" s="464"/>
      <c r="CW9" s="464"/>
      <c r="CX9" s="464"/>
      <c r="CY9" s="464"/>
      <c r="CZ9" s="464"/>
      <c r="DA9" s="465"/>
      <c r="DB9" s="463">
        <v>17.3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117</v>
      </c>
      <c r="M10" s="496"/>
      <c r="N10" s="496"/>
      <c r="O10" s="496"/>
      <c r="P10" s="496"/>
      <c r="Q10" s="497"/>
      <c r="R10" s="517">
        <v>127487</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414515</v>
      </c>
      <c r="BO10" s="467"/>
      <c r="BP10" s="467"/>
      <c r="BQ10" s="467"/>
      <c r="BR10" s="467"/>
      <c r="BS10" s="467"/>
      <c r="BT10" s="467"/>
      <c r="BU10" s="468"/>
      <c r="BV10" s="466">
        <v>875801</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119</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127</v>
      </c>
      <c r="DC11" s="507"/>
      <c r="DD11" s="507"/>
      <c r="DE11" s="507"/>
      <c r="DF11" s="507"/>
      <c r="DG11" s="507"/>
      <c r="DH11" s="507"/>
      <c r="DI11" s="508"/>
      <c r="DJ11" s="185"/>
      <c r="DK11" s="185"/>
      <c r="DL11" s="185"/>
      <c r="DM11" s="185"/>
      <c r="DN11" s="185"/>
      <c r="DO11" s="185"/>
    </row>
    <row r="12" spans="1:119" ht="18.75" customHeight="1" x14ac:dyDescent="0.15">
      <c r="A12" s="186"/>
      <c r="B12" s="526" t="s">
        <v>128</v>
      </c>
      <c r="C12" s="527"/>
      <c r="D12" s="527"/>
      <c r="E12" s="527"/>
      <c r="F12" s="527"/>
      <c r="G12" s="527"/>
      <c r="H12" s="527"/>
      <c r="I12" s="527"/>
      <c r="J12" s="527"/>
      <c r="K12" s="528"/>
      <c r="L12" s="535" t="s">
        <v>129</v>
      </c>
      <c r="M12" s="536"/>
      <c r="N12" s="536"/>
      <c r="O12" s="536"/>
      <c r="P12" s="536"/>
      <c r="Q12" s="537"/>
      <c r="R12" s="538">
        <v>125824</v>
      </c>
      <c r="S12" s="539"/>
      <c r="T12" s="539"/>
      <c r="U12" s="539"/>
      <c r="V12" s="540"/>
      <c r="W12" s="541" t="s">
        <v>1</v>
      </c>
      <c r="X12" s="499"/>
      <c r="Y12" s="499"/>
      <c r="Z12" s="499"/>
      <c r="AA12" s="499"/>
      <c r="AB12" s="542"/>
      <c r="AC12" s="498" t="s">
        <v>130</v>
      </c>
      <c r="AD12" s="499"/>
      <c r="AE12" s="499"/>
      <c r="AF12" s="499"/>
      <c r="AG12" s="542"/>
      <c r="AH12" s="498" t="s">
        <v>131</v>
      </c>
      <c r="AI12" s="499"/>
      <c r="AJ12" s="499"/>
      <c r="AK12" s="499"/>
      <c r="AL12" s="543"/>
      <c r="AM12" s="495" t="s">
        <v>132</v>
      </c>
      <c r="AN12" s="496"/>
      <c r="AO12" s="496"/>
      <c r="AP12" s="496"/>
      <c r="AQ12" s="496"/>
      <c r="AR12" s="496"/>
      <c r="AS12" s="496"/>
      <c r="AT12" s="497"/>
      <c r="AU12" s="498" t="s">
        <v>133</v>
      </c>
      <c r="AV12" s="499"/>
      <c r="AW12" s="499"/>
      <c r="AX12" s="499"/>
      <c r="AY12" s="500" t="s">
        <v>134</v>
      </c>
      <c r="AZ12" s="501"/>
      <c r="BA12" s="501"/>
      <c r="BB12" s="501"/>
      <c r="BC12" s="501"/>
      <c r="BD12" s="501"/>
      <c r="BE12" s="501"/>
      <c r="BF12" s="501"/>
      <c r="BG12" s="501"/>
      <c r="BH12" s="501"/>
      <c r="BI12" s="501"/>
      <c r="BJ12" s="501"/>
      <c r="BK12" s="501"/>
      <c r="BL12" s="501"/>
      <c r="BM12" s="502"/>
      <c r="BN12" s="466">
        <v>1537495</v>
      </c>
      <c r="BO12" s="467"/>
      <c r="BP12" s="467"/>
      <c r="BQ12" s="467"/>
      <c r="BR12" s="467"/>
      <c r="BS12" s="467"/>
      <c r="BT12" s="467"/>
      <c r="BU12" s="468"/>
      <c r="BV12" s="466">
        <v>1566000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138</v>
      </c>
      <c r="N13" s="555"/>
      <c r="O13" s="555"/>
      <c r="P13" s="555"/>
      <c r="Q13" s="556"/>
      <c r="R13" s="547">
        <v>125177</v>
      </c>
      <c r="S13" s="548"/>
      <c r="T13" s="548"/>
      <c r="U13" s="548"/>
      <c r="V13" s="549"/>
      <c r="W13" s="482" t="s">
        <v>139</v>
      </c>
      <c r="X13" s="483"/>
      <c r="Y13" s="483"/>
      <c r="Z13" s="483"/>
      <c r="AA13" s="483"/>
      <c r="AB13" s="473"/>
      <c r="AC13" s="517">
        <v>3069</v>
      </c>
      <c r="AD13" s="518"/>
      <c r="AE13" s="518"/>
      <c r="AF13" s="518"/>
      <c r="AG13" s="557"/>
      <c r="AH13" s="517">
        <v>3480</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-306607</v>
      </c>
      <c r="BO13" s="467"/>
      <c r="BP13" s="467"/>
      <c r="BQ13" s="467"/>
      <c r="BR13" s="467"/>
      <c r="BS13" s="467"/>
      <c r="BT13" s="467"/>
      <c r="BU13" s="468"/>
      <c r="BV13" s="466">
        <v>-1260146</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7.3</v>
      </c>
      <c r="CU13" s="464"/>
      <c r="CV13" s="464"/>
      <c r="CW13" s="464"/>
      <c r="CX13" s="464"/>
      <c r="CY13" s="464"/>
      <c r="CZ13" s="464"/>
      <c r="DA13" s="465"/>
      <c r="DB13" s="463">
        <v>8.1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126368</v>
      </c>
      <c r="S14" s="548"/>
      <c r="T14" s="548"/>
      <c r="U14" s="548"/>
      <c r="V14" s="549"/>
      <c r="W14" s="456"/>
      <c r="X14" s="457"/>
      <c r="Y14" s="457"/>
      <c r="Z14" s="457"/>
      <c r="AA14" s="457"/>
      <c r="AB14" s="446"/>
      <c r="AC14" s="550">
        <v>5.6</v>
      </c>
      <c r="AD14" s="551"/>
      <c r="AE14" s="551"/>
      <c r="AF14" s="551"/>
      <c r="AG14" s="552"/>
      <c r="AH14" s="550">
        <v>6.5</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127</v>
      </c>
      <c r="CU14" s="562"/>
      <c r="CV14" s="562"/>
      <c r="CW14" s="562"/>
      <c r="CX14" s="562"/>
      <c r="CY14" s="562"/>
      <c r="CZ14" s="562"/>
      <c r="DA14" s="563"/>
      <c r="DB14" s="561" t="s">
        <v>146</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138</v>
      </c>
      <c r="N15" s="555"/>
      <c r="O15" s="555"/>
      <c r="P15" s="555"/>
      <c r="Q15" s="556"/>
      <c r="R15" s="547">
        <v>125815</v>
      </c>
      <c r="S15" s="548"/>
      <c r="T15" s="548"/>
      <c r="U15" s="548"/>
      <c r="V15" s="549"/>
      <c r="W15" s="482" t="s">
        <v>147</v>
      </c>
      <c r="X15" s="483"/>
      <c r="Y15" s="483"/>
      <c r="Z15" s="483"/>
      <c r="AA15" s="483"/>
      <c r="AB15" s="473"/>
      <c r="AC15" s="517">
        <v>14872</v>
      </c>
      <c r="AD15" s="518"/>
      <c r="AE15" s="518"/>
      <c r="AF15" s="518"/>
      <c r="AG15" s="557"/>
      <c r="AH15" s="517">
        <v>15183</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15139033</v>
      </c>
      <c r="BO15" s="430"/>
      <c r="BP15" s="430"/>
      <c r="BQ15" s="430"/>
      <c r="BR15" s="430"/>
      <c r="BS15" s="430"/>
      <c r="BT15" s="430"/>
      <c r="BU15" s="431"/>
      <c r="BV15" s="429">
        <v>14518356</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27.3</v>
      </c>
      <c r="AD16" s="551"/>
      <c r="AE16" s="551"/>
      <c r="AF16" s="551"/>
      <c r="AG16" s="552"/>
      <c r="AH16" s="550">
        <v>28.1</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26914261</v>
      </c>
      <c r="BO16" s="467"/>
      <c r="BP16" s="467"/>
      <c r="BQ16" s="467"/>
      <c r="BR16" s="467"/>
      <c r="BS16" s="467"/>
      <c r="BT16" s="467"/>
      <c r="BU16" s="468"/>
      <c r="BV16" s="466">
        <v>26589628</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36519</v>
      </c>
      <c r="AD17" s="518"/>
      <c r="AE17" s="518"/>
      <c r="AF17" s="518"/>
      <c r="AG17" s="557"/>
      <c r="AH17" s="517">
        <v>35274</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19281080</v>
      </c>
      <c r="BO17" s="467"/>
      <c r="BP17" s="467"/>
      <c r="BQ17" s="467"/>
      <c r="BR17" s="467"/>
      <c r="BS17" s="467"/>
      <c r="BT17" s="467"/>
      <c r="BU17" s="468"/>
      <c r="BV17" s="466">
        <v>18499797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603.17999999999995</v>
      </c>
      <c r="M18" s="579"/>
      <c r="N18" s="579"/>
      <c r="O18" s="579"/>
      <c r="P18" s="579"/>
      <c r="Q18" s="579"/>
      <c r="R18" s="580"/>
      <c r="S18" s="580"/>
      <c r="T18" s="580"/>
      <c r="U18" s="580"/>
      <c r="V18" s="581"/>
      <c r="W18" s="484"/>
      <c r="X18" s="485"/>
      <c r="Y18" s="485"/>
      <c r="Z18" s="485"/>
      <c r="AA18" s="485"/>
      <c r="AB18" s="476"/>
      <c r="AC18" s="582">
        <v>67.099999999999994</v>
      </c>
      <c r="AD18" s="583"/>
      <c r="AE18" s="583"/>
      <c r="AF18" s="583"/>
      <c r="AG18" s="584"/>
      <c r="AH18" s="582">
        <v>65.400000000000006</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30823979</v>
      </c>
      <c r="BO18" s="467"/>
      <c r="BP18" s="467"/>
      <c r="BQ18" s="467"/>
      <c r="BR18" s="467"/>
      <c r="BS18" s="467"/>
      <c r="BT18" s="467"/>
      <c r="BU18" s="468"/>
      <c r="BV18" s="466">
        <v>30673106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209</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40076635</v>
      </c>
      <c r="BO19" s="467"/>
      <c r="BP19" s="467"/>
      <c r="BQ19" s="467"/>
      <c r="BR19" s="467"/>
      <c r="BS19" s="467"/>
      <c r="BT19" s="467"/>
      <c r="BU19" s="468"/>
      <c r="BV19" s="466">
        <v>41456775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54334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55884015</v>
      </c>
      <c r="BO23" s="467"/>
      <c r="BP23" s="467"/>
      <c r="BQ23" s="467"/>
      <c r="BR23" s="467"/>
      <c r="BS23" s="467"/>
      <c r="BT23" s="467"/>
      <c r="BU23" s="468"/>
      <c r="BV23" s="466">
        <v>58998395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9800</v>
      </c>
      <c r="R24" s="518"/>
      <c r="S24" s="518"/>
      <c r="T24" s="518"/>
      <c r="U24" s="518"/>
      <c r="V24" s="557"/>
      <c r="W24" s="616"/>
      <c r="X24" s="604"/>
      <c r="Y24" s="605"/>
      <c r="Z24" s="516" t="s">
        <v>171</v>
      </c>
      <c r="AA24" s="496"/>
      <c r="AB24" s="496"/>
      <c r="AC24" s="496"/>
      <c r="AD24" s="496"/>
      <c r="AE24" s="496"/>
      <c r="AF24" s="496"/>
      <c r="AG24" s="497"/>
      <c r="AH24" s="517">
        <v>954</v>
      </c>
      <c r="AI24" s="518"/>
      <c r="AJ24" s="518"/>
      <c r="AK24" s="518"/>
      <c r="AL24" s="557"/>
      <c r="AM24" s="517">
        <v>3131028</v>
      </c>
      <c r="AN24" s="518"/>
      <c r="AO24" s="518"/>
      <c r="AP24" s="518"/>
      <c r="AQ24" s="518"/>
      <c r="AR24" s="557"/>
      <c r="AS24" s="517">
        <v>3282</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40317226</v>
      </c>
      <c r="BO24" s="467"/>
      <c r="BP24" s="467"/>
      <c r="BQ24" s="467"/>
      <c r="BR24" s="467"/>
      <c r="BS24" s="467"/>
      <c r="BT24" s="467"/>
      <c r="BU24" s="468"/>
      <c r="BV24" s="466">
        <v>41592502</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2</v>
      </c>
      <c r="M25" s="518"/>
      <c r="N25" s="518"/>
      <c r="O25" s="518"/>
      <c r="P25" s="557"/>
      <c r="Q25" s="517">
        <v>7640</v>
      </c>
      <c r="R25" s="518"/>
      <c r="S25" s="518"/>
      <c r="T25" s="518"/>
      <c r="U25" s="518"/>
      <c r="V25" s="557"/>
      <c r="W25" s="616"/>
      <c r="X25" s="604"/>
      <c r="Y25" s="605"/>
      <c r="Z25" s="516" t="s">
        <v>174</v>
      </c>
      <c r="AA25" s="496"/>
      <c r="AB25" s="496"/>
      <c r="AC25" s="496"/>
      <c r="AD25" s="496"/>
      <c r="AE25" s="496"/>
      <c r="AF25" s="496"/>
      <c r="AG25" s="497"/>
      <c r="AH25" s="517">
        <v>180</v>
      </c>
      <c r="AI25" s="518"/>
      <c r="AJ25" s="518"/>
      <c r="AK25" s="518"/>
      <c r="AL25" s="557"/>
      <c r="AM25" s="517">
        <v>545400</v>
      </c>
      <c r="AN25" s="518"/>
      <c r="AO25" s="518"/>
      <c r="AP25" s="518"/>
      <c r="AQ25" s="518"/>
      <c r="AR25" s="557"/>
      <c r="AS25" s="517">
        <v>3030</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3354400</v>
      </c>
      <c r="BO25" s="430"/>
      <c r="BP25" s="430"/>
      <c r="BQ25" s="430"/>
      <c r="BR25" s="430"/>
      <c r="BS25" s="430"/>
      <c r="BT25" s="430"/>
      <c r="BU25" s="431"/>
      <c r="BV25" s="429">
        <v>3263854</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7050</v>
      </c>
      <c r="R26" s="518"/>
      <c r="S26" s="518"/>
      <c r="T26" s="518"/>
      <c r="U26" s="518"/>
      <c r="V26" s="557"/>
      <c r="W26" s="616"/>
      <c r="X26" s="604"/>
      <c r="Y26" s="605"/>
      <c r="Z26" s="516" t="s">
        <v>177</v>
      </c>
      <c r="AA26" s="626"/>
      <c r="AB26" s="626"/>
      <c r="AC26" s="626"/>
      <c r="AD26" s="626"/>
      <c r="AE26" s="626"/>
      <c r="AF26" s="626"/>
      <c r="AG26" s="627"/>
      <c r="AH26" s="517">
        <v>27</v>
      </c>
      <c r="AI26" s="518"/>
      <c r="AJ26" s="518"/>
      <c r="AK26" s="518"/>
      <c r="AL26" s="557"/>
      <c r="AM26" s="517">
        <v>91638</v>
      </c>
      <c r="AN26" s="518"/>
      <c r="AO26" s="518"/>
      <c r="AP26" s="518"/>
      <c r="AQ26" s="518"/>
      <c r="AR26" s="557"/>
      <c r="AS26" s="517">
        <v>3394</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146</v>
      </c>
      <c r="BO26" s="467"/>
      <c r="BP26" s="467"/>
      <c r="BQ26" s="467"/>
      <c r="BR26" s="467"/>
      <c r="BS26" s="467"/>
      <c r="BT26" s="467"/>
      <c r="BU26" s="468"/>
      <c r="BV26" s="466" t="s">
        <v>146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5400</v>
      </c>
      <c r="R27" s="518"/>
      <c r="S27" s="518"/>
      <c r="T27" s="518"/>
      <c r="U27" s="518"/>
      <c r="V27" s="557"/>
      <c r="W27" s="616"/>
      <c r="X27" s="604"/>
      <c r="Y27" s="605"/>
      <c r="Z27" s="516" t="s">
        <v>180</v>
      </c>
      <c r="AA27" s="496"/>
      <c r="AB27" s="496"/>
      <c r="AC27" s="496"/>
      <c r="AD27" s="496"/>
      <c r="AE27" s="496"/>
      <c r="AF27" s="496"/>
      <c r="AG27" s="497"/>
      <c r="AH27" s="517">
        <v>81</v>
      </c>
      <c r="AI27" s="518"/>
      <c r="AJ27" s="518"/>
      <c r="AK27" s="518"/>
      <c r="AL27" s="557"/>
      <c r="AM27" s="517">
        <v>316513</v>
      </c>
      <c r="AN27" s="518"/>
      <c r="AO27" s="518"/>
      <c r="AP27" s="518"/>
      <c r="AQ27" s="518"/>
      <c r="AR27" s="557"/>
      <c r="AS27" s="517">
        <v>3908</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v>3309888</v>
      </c>
      <c r="BO27" s="640"/>
      <c r="BP27" s="640"/>
      <c r="BQ27" s="640"/>
      <c r="BR27" s="640"/>
      <c r="BS27" s="640"/>
      <c r="BT27" s="640"/>
      <c r="BU27" s="641"/>
      <c r="BV27" s="639">
        <v>3306912</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182</v>
      </c>
      <c r="F28" s="496"/>
      <c r="G28" s="496"/>
      <c r="H28" s="496"/>
      <c r="I28" s="496"/>
      <c r="J28" s="496"/>
      <c r="K28" s="497"/>
      <c r="L28" s="517">
        <v>1</v>
      </c>
      <c r="M28" s="518"/>
      <c r="N28" s="518"/>
      <c r="O28" s="518"/>
      <c r="P28" s="557"/>
      <c r="Q28" s="517">
        <v>4320</v>
      </c>
      <c r="R28" s="518"/>
      <c r="S28" s="518"/>
      <c r="T28" s="518"/>
      <c r="U28" s="518"/>
      <c r="V28" s="557"/>
      <c r="W28" s="616"/>
      <c r="X28" s="604"/>
      <c r="Y28" s="605"/>
      <c r="Z28" s="516" t="s">
        <v>183</v>
      </c>
      <c r="AA28" s="496"/>
      <c r="AB28" s="496"/>
      <c r="AC28" s="496"/>
      <c r="AD28" s="496"/>
      <c r="AE28" s="496"/>
      <c r="AF28" s="496"/>
      <c r="AG28" s="497"/>
      <c r="AH28" s="517" t="s">
        <v>127</v>
      </c>
      <c r="AI28" s="518"/>
      <c r="AJ28" s="518"/>
      <c r="AK28" s="518"/>
      <c r="AL28" s="557"/>
      <c r="AM28" s="517" t="s">
        <v>127</v>
      </c>
      <c r="AN28" s="518"/>
      <c r="AO28" s="518"/>
      <c r="AP28" s="518"/>
      <c r="AQ28" s="518"/>
      <c r="AR28" s="557"/>
      <c r="AS28" s="517" t="s">
        <v>136</v>
      </c>
      <c r="AT28" s="518"/>
      <c r="AU28" s="518"/>
      <c r="AV28" s="518"/>
      <c r="AW28" s="518"/>
      <c r="AX28" s="519"/>
      <c r="AY28" s="642" t="s">
        <v>184</v>
      </c>
      <c r="AZ28" s="643"/>
      <c r="BA28" s="643"/>
      <c r="BB28" s="644"/>
      <c r="BC28" s="426" t="s">
        <v>48</v>
      </c>
      <c r="BD28" s="427"/>
      <c r="BE28" s="427"/>
      <c r="BF28" s="427"/>
      <c r="BG28" s="427"/>
      <c r="BH28" s="427"/>
      <c r="BI28" s="427"/>
      <c r="BJ28" s="427"/>
      <c r="BK28" s="427"/>
      <c r="BL28" s="427"/>
      <c r="BM28" s="428"/>
      <c r="BN28" s="429">
        <v>9638500</v>
      </c>
      <c r="BO28" s="430"/>
      <c r="BP28" s="430"/>
      <c r="BQ28" s="430"/>
      <c r="BR28" s="430"/>
      <c r="BS28" s="430"/>
      <c r="BT28" s="430"/>
      <c r="BU28" s="431"/>
      <c r="BV28" s="429">
        <v>10761480</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185</v>
      </c>
      <c r="F29" s="496"/>
      <c r="G29" s="496"/>
      <c r="H29" s="496"/>
      <c r="I29" s="496"/>
      <c r="J29" s="496"/>
      <c r="K29" s="497"/>
      <c r="L29" s="517">
        <v>24</v>
      </c>
      <c r="M29" s="518"/>
      <c r="N29" s="518"/>
      <c r="O29" s="518"/>
      <c r="P29" s="557"/>
      <c r="Q29" s="517">
        <v>4020</v>
      </c>
      <c r="R29" s="518"/>
      <c r="S29" s="518"/>
      <c r="T29" s="518"/>
      <c r="U29" s="518"/>
      <c r="V29" s="557"/>
      <c r="W29" s="617"/>
      <c r="X29" s="618"/>
      <c r="Y29" s="619"/>
      <c r="Z29" s="516" t="s">
        <v>186</v>
      </c>
      <c r="AA29" s="496"/>
      <c r="AB29" s="496"/>
      <c r="AC29" s="496"/>
      <c r="AD29" s="496"/>
      <c r="AE29" s="496"/>
      <c r="AF29" s="496"/>
      <c r="AG29" s="497"/>
      <c r="AH29" s="517">
        <v>1035</v>
      </c>
      <c r="AI29" s="518"/>
      <c r="AJ29" s="518"/>
      <c r="AK29" s="518"/>
      <c r="AL29" s="557"/>
      <c r="AM29" s="517">
        <v>3447541</v>
      </c>
      <c r="AN29" s="518"/>
      <c r="AO29" s="518"/>
      <c r="AP29" s="518"/>
      <c r="AQ29" s="518"/>
      <c r="AR29" s="557"/>
      <c r="AS29" s="517">
        <v>3331</v>
      </c>
      <c r="AT29" s="518"/>
      <c r="AU29" s="518"/>
      <c r="AV29" s="518"/>
      <c r="AW29" s="518"/>
      <c r="AX29" s="519"/>
      <c r="AY29" s="645"/>
      <c r="AZ29" s="646"/>
      <c r="BA29" s="646"/>
      <c r="BB29" s="647"/>
      <c r="BC29" s="500" t="s">
        <v>187</v>
      </c>
      <c r="BD29" s="501"/>
      <c r="BE29" s="501"/>
      <c r="BF29" s="501"/>
      <c r="BG29" s="501"/>
      <c r="BH29" s="501"/>
      <c r="BI29" s="501"/>
      <c r="BJ29" s="501"/>
      <c r="BK29" s="501"/>
      <c r="BL29" s="501"/>
      <c r="BM29" s="502"/>
      <c r="BN29" s="466">
        <v>2189790</v>
      </c>
      <c r="BO29" s="467"/>
      <c r="BP29" s="467"/>
      <c r="BQ29" s="467"/>
      <c r="BR29" s="467"/>
      <c r="BS29" s="467"/>
      <c r="BT29" s="467"/>
      <c r="BU29" s="468"/>
      <c r="BV29" s="466">
        <v>2286940</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188</v>
      </c>
      <c r="X30" s="624"/>
      <c r="Y30" s="624"/>
      <c r="Z30" s="624"/>
      <c r="AA30" s="624"/>
      <c r="AB30" s="624"/>
      <c r="AC30" s="624"/>
      <c r="AD30" s="624"/>
      <c r="AE30" s="624"/>
      <c r="AF30" s="624"/>
      <c r="AG30" s="625"/>
      <c r="AH30" s="582">
        <v>97.7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10635156</v>
      </c>
      <c r="BO30" s="640"/>
      <c r="BP30" s="640"/>
      <c r="BQ30" s="640"/>
      <c r="BR30" s="640"/>
      <c r="BS30" s="640"/>
      <c r="BT30" s="640"/>
      <c r="BU30" s="641"/>
      <c r="BV30" s="639">
        <v>10123664</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195</v>
      </c>
      <c r="D33" s="490"/>
      <c r="E33" s="455" t="s">
        <v>196</v>
      </c>
      <c r="F33" s="455"/>
      <c r="G33" s="455"/>
      <c r="H33" s="455"/>
      <c r="I33" s="455"/>
      <c r="J33" s="455"/>
      <c r="K33" s="455"/>
      <c r="L33" s="455"/>
      <c r="M33" s="455"/>
      <c r="N33" s="455"/>
      <c r="O33" s="455"/>
      <c r="P33" s="455"/>
      <c r="Q33" s="455"/>
      <c r="R33" s="455"/>
      <c r="S33" s="455"/>
      <c r="T33" s="215"/>
      <c r="U33" s="490" t="s">
        <v>195</v>
      </c>
      <c r="V33" s="490"/>
      <c r="W33" s="455" t="s">
        <v>197</v>
      </c>
      <c r="X33" s="455"/>
      <c r="Y33" s="455"/>
      <c r="Z33" s="455"/>
      <c r="AA33" s="455"/>
      <c r="AB33" s="455"/>
      <c r="AC33" s="455"/>
      <c r="AD33" s="455"/>
      <c r="AE33" s="455"/>
      <c r="AF33" s="455"/>
      <c r="AG33" s="455"/>
      <c r="AH33" s="455"/>
      <c r="AI33" s="455"/>
      <c r="AJ33" s="455"/>
      <c r="AK33" s="455"/>
      <c r="AL33" s="215"/>
      <c r="AM33" s="490" t="s">
        <v>198</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198</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9</v>
      </c>
      <c r="BF34" s="652"/>
      <c r="BG34" s="653" t="str">
        <f>IF('各会計、関係団体の財政状況及び健全化判断比率'!B35="","",'各会計、関係団体の財政状況及び健全化判断比率'!B35)</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鹿児島県市町村総合事務組合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霧島市土地開発公社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15">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IF('各会計、関係団体の財政状況及び健全化判断比率'!B33="","",'各会計、関係団体の財政状況及び健全化判断比率'!B33)</f>
        <v>工業用水道事業会計</v>
      </c>
      <c r="AP35" s="653"/>
      <c r="AQ35" s="653"/>
      <c r="AR35" s="653"/>
      <c r="AS35" s="653"/>
      <c r="AT35" s="653"/>
      <c r="AU35" s="653"/>
      <c r="AV35" s="653"/>
      <c r="AW35" s="653"/>
      <c r="AX35" s="653"/>
      <c r="AY35" s="653"/>
      <c r="AZ35" s="653"/>
      <c r="BA35" s="653"/>
      <c r="BB35" s="653"/>
      <c r="BC35" s="653"/>
      <c r="BD35" s="213"/>
      <c r="BE35" s="652">
        <f t="shared" ref="BE35:BE43" si="1">IF(BG35="","",BE34+1)</f>
        <v>10</v>
      </c>
      <c r="BF35" s="652"/>
      <c r="BG35" s="653" t="str">
        <f>IF('各会計、関係団体の財政状況及び健全化判断比率'!B36="","",'各会計、関係団体の財政状況及び健全化判断比率'!B36)</f>
        <v>温泉供給特別会計</v>
      </c>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伊佐北姶良環境管理組合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霧島市施設管理公社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f t="shared" si="0"/>
        <v>8</v>
      </c>
      <c r="AN36" s="652"/>
      <c r="AO36" s="653" t="str">
        <f>IF('各会計、関係団体の財政状況及び健全化判断比率'!B34="","",'各会計、関係団体の財政状況及び健全化判断比率'!B34)</f>
        <v>病院事業会計</v>
      </c>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13</v>
      </c>
      <c r="BX36" s="652"/>
      <c r="BY36" s="653" t="str">
        <f>IF('各会計、関係団体の財政状況及び健全化判断比率'!B70="","",'各会計、関係団体の財政状況及び健全化判断比率'!B70)</f>
        <v>伊佐北姶良火葬場管理組合</v>
      </c>
      <c r="BZ36" s="653"/>
      <c r="CA36" s="653"/>
      <c r="CB36" s="653"/>
      <c r="CC36" s="653"/>
      <c r="CD36" s="653"/>
      <c r="CE36" s="653"/>
      <c r="CF36" s="653"/>
      <c r="CG36" s="653"/>
      <c r="CH36" s="653"/>
      <c r="CI36" s="653"/>
      <c r="CJ36" s="653"/>
      <c r="CK36" s="653"/>
      <c r="CL36" s="653"/>
      <c r="CM36" s="653"/>
      <c r="CN36" s="213"/>
      <c r="CO36" s="652">
        <f t="shared" si="3"/>
        <v>19</v>
      </c>
      <c r="CP36" s="652"/>
      <c r="CQ36" s="653" t="str">
        <f>IF('各会計、関係団体の財政状況及び健全化判断比率'!BS9="","",'各会計、関係団体の財政状況及び健全化判断比率'!BS9)</f>
        <v>霧島神話の里公園</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交通災害共済事業特別会計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14</v>
      </c>
      <c r="BX37" s="652"/>
      <c r="BY37" s="653" t="str">
        <f>IF('各会計、関係団体の財政状況及び健全化判断比率'!B71="","",'各会計、関係団体の財政状況及び健全化判断比率'!B71)</f>
        <v>姶良・伊佐地区介護保険組合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15</v>
      </c>
      <c r="BX38" s="652"/>
      <c r="BY38" s="653" t="str">
        <f>IF('各会計、関係団体の財政状況及び健全化判断比率'!B72="","",'各会計、関係団体の財政状況及び健全化判断比率'!B72)</f>
        <v>鹿児島県後期高齢者医療広域連合（一般会計）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16</v>
      </c>
      <c r="BX39" s="652"/>
      <c r="BY39" s="653" t="str">
        <f>IF('各会計、関係団体の財政状況及び健全化判断比率'!B73="","",'各会計、関係団体の財政状況及び健全化判断比率'!B73)</f>
        <v>鹿児島県後期高齢者医療広域連合（特別会計）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NQy2GLQNZierPfvtVtaF9LX8/kgBTCTxz46sYdYDHvorjTomhmx2NOJj009gQLly8FDr9D6OmcwQ2wywMFIeQ==" saltValue="XZCMspkPcbq7DxV4cJTm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4" t="s">
        <v>557</v>
      </c>
      <c r="D34" s="1244"/>
      <c r="E34" s="1245"/>
      <c r="F34" s="32">
        <v>8.1199999999999992</v>
      </c>
      <c r="G34" s="33">
        <v>8.1999999999999993</v>
      </c>
      <c r="H34" s="33">
        <v>9.39</v>
      </c>
      <c r="I34" s="33">
        <v>9.2100000000000009</v>
      </c>
      <c r="J34" s="34">
        <v>10.14</v>
      </c>
      <c r="K34" s="22"/>
      <c r="L34" s="22"/>
      <c r="M34" s="22"/>
      <c r="N34" s="22"/>
      <c r="O34" s="22"/>
      <c r="P34" s="22"/>
    </row>
    <row r="35" spans="1:16" ht="39" customHeight="1" x14ac:dyDescent="0.15">
      <c r="A35" s="22"/>
      <c r="B35" s="35"/>
      <c r="C35" s="1238" t="s">
        <v>558</v>
      </c>
      <c r="D35" s="1239"/>
      <c r="E35" s="1240"/>
      <c r="F35" s="36">
        <v>8.25</v>
      </c>
      <c r="G35" s="37">
        <v>8.23</v>
      </c>
      <c r="H35" s="37">
        <v>7.02</v>
      </c>
      <c r="I35" s="37">
        <v>6.9</v>
      </c>
      <c r="J35" s="38">
        <v>7.57</v>
      </c>
      <c r="K35" s="22"/>
      <c r="L35" s="22"/>
      <c r="M35" s="22"/>
      <c r="N35" s="22"/>
      <c r="O35" s="22"/>
      <c r="P35" s="22"/>
    </row>
    <row r="36" spans="1:16" ht="39" customHeight="1" x14ac:dyDescent="0.15">
      <c r="A36" s="22"/>
      <c r="B36" s="35"/>
      <c r="C36" s="1238" t="s">
        <v>559</v>
      </c>
      <c r="D36" s="1239"/>
      <c r="E36" s="1240"/>
      <c r="F36" s="36">
        <v>5.58</v>
      </c>
      <c r="G36" s="37">
        <v>7.21</v>
      </c>
      <c r="H36" s="37">
        <v>6.08</v>
      </c>
      <c r="I36" s="37">
        <v>4.43</v>
      </c>
      <c r="J36" s="38">
        <v>6.85</v>
      </c>
      <c r="K36" s="22"/>
      <c r="L36" s="22"/>
      <c r="M36" s="22"/>
      <c r="N36" s="22"/>
      <c r="O36" s="22"/>
      <c r="P36" s="22"/>
    </row>
    <row r="37" spans="1:16" ht="39" customHeight="1" x14ac:dyDescent="0.15">
      <c r="A37" s="22"/>
      <c r="B37" s="35"/>
      <c r="C37" s="1238" t="s">
        <v>560</v>
      </c>
      <c r="D37" s="1239"/>
      <c r="E37" s="1240"/>
      <c r="F37" s="36">
        <v>0.91</v>
      </c>
      <c r="G37" s="37">
        <v>0.68</v>
      </c>
      <c r="H37" s="37">
        <v>0.68</v>
      </c>
      <c r="I37" s="37">
        <v>0.44</v>
      </c>
      <c r="J37" s="38">
        <v>1.1000000000000001</v>
      </c>
      <c r="K37" s="22"/>
      <c r="L37" s="22"/>
      <c r="M37" s="22"/>
      <c r="N37" s="22"/>
      <c r="O37" s="22"/>
      <c r="P37" s="22"/>
    </row>
    <row r="38" spans="1:16" ht="39" customHeight="1" x14ac:dyDescent="0.15">
      <c r="A38" s="22"/>
      <c r="B38" s="35"/>
      <c r="C38" s="1238" t="s">
        <v>561</v>
      </c>
      <c r="D38" s="1239"/>
      <c r="E38" s="1240"/>
      <c r="F38" s="36" t="s">
        <v>562</v>
      </c>
      <c r="G38" s="37" t="s">
        <v>563</v>
      </c>
      <c r="H38" s="37" t="s">
        <v>564</v>
      </c>
      <c r="I38" s="37" t="s">
        <v>565</v>
      </c>
      <c r="J38" s="38">
        <v>0.89</v>
      </c>
      <c r="K38" s="22"/>
      <c r="L38" s="22"/>
      <c r="M38" s="22"/>
      <c r="N38" s="22"/>
      <c r="O38" s="22"/>
      <c r="P38" s="22"/>
    </row>
    <row r="39" spans="1:16" ht="39" customHeight="1" x14ac:dyDescent="0.15">
      <c r="A39" s="22"/>
      <c r="B39" s="35"/>
      <c r="C39" s="1238" t="s">
        <v>566</v>
      </c>
      <c r="D39" s="1239"/>
      <c r="E39" s="1240"/>
      <c r="F39" s="36">
        <v>0.12</v>
      </c>
      <c r="G39" s="37">
        <v>0.12</v>
      </c>
      <c r="H39" s="37">
        <v>0.13</v>
      </c>
      <c r="I39" s="37">
        <v>0.24</v>
      </c>
      <c r="J39" s="38">
        <v>0.56000000000000005</v>
      </c>
      <c r="K39" s="22"/>
      <c r="L39" s="22"/>
      <c r="M39" s="22"/>
      <c r="N39" s="22"/>
      <c r="O39" s="22"/>
      <c r="P39" s="22"/>
    </row>
    <row r="40" spans="1:16" ht="39" customHeight="1" x14ac:dyDescent="0.15">
      <c r="A40" s="22"/>
      <c r="B40" s="35"/>
      <c r="C40" s="1238" t="s">
        <v>567</v>
      </c>
      <c r="D40" s="1239"/>
      <c r="E40" s="1240"/>
      <c r="F40" s="36">
        <v>0.1</v>
      </c>
      <c r="G40" s="37">
        <v>0.11</v>
      </c>
      <c r="H40" s="37">
        <v>0.11</v>
      </c>
      <c r="I40" s="37">
        <v>0.12</v>
      </c>
      <c r="J40" s="38">
        <v>0.12</v>
      </c>
      <c r="K40" s="22"/>
      <c r="L40" s="22"/>
      <c r="M40" s="22"/>
      <c r="N40" s="22"/>
      <c r="O40" s="22"/>
      <c r="P40" s="22"/>
    </row>
    <row r="41" spans="1:16" ht="39" customHeight="1" x14ac:dyDescent="0.15">
      <c r="A41" s="22"/>
      <c r="B41" s="35"/>
      <c r="C41" s="1238" t="s">
        <v>568</v>
      </c>
      <c r="D41" s="1239"/>
      <c r="E41" s="1240"/>
      <c r="F41" s="36">
        <v>0.04</v>
      </c>
      <c r="G41" s="37">
        <v>0.03</v>
      </c>
      <c r="H41" s="37">
        <v>0.02</v>
      </c>
      <c r="I41" s="37">
        <v>0.02</v>
      </c>
      <c r="J41" s="38">
        <v>0.02</v>
      </c>
      <c r="K41" s="22"/>
      <c r="L41" s="22"/>
      <c r="M41" s="22"/>
      <c r="N41" s="22"/>
      <c r="O41" s="22"/>
      <c r="P41" s="22"/>
    </row>
    <row r="42" spans="1:16" ht="39" customHeight="1" x14ac:dyDescent="0.15">
      <c r="A42" s="22"/>
      <c r="B42" s="39"/>
      <c r="C42" s="1238" t="s">
        <v>569</v>
      </c>
      <c r="D42" s="1239"/>
      <c r="E42" s="1240"/>
      <c r="F42" s="36" t="s">
        <v>508</v>
      </c>
      <c r="G42" s="37" t="s">
        <v>508</v>
      </c>
      <c r="H42" s="37" t="s">
        <v>508</v>
      </c>
      <c r="I42" s="37" t="s">
        <v>508</v>
      </c>
      <c r="J42" s="38" t="s">
        <v>508</v>
      </c>
      <c r="K42" s="22"/>
      <c r="L42" s="22"/>
      <c r="M42" s="22"/>
      <c r="N42" s="22"/>
      <c r="O42" s="22"/>
      <c r="P42" s="22"/>
    </row>
    <row r="43" spans="1:16" ht="39" customHeight="1" thickBot="1" x14ac:dyDescent="0.2">
      <c r="A43" s="22"/>
      <c r="B43" s="40"/>
      <c r="C43" s="1241" t="s">
        <v>570</v>
      </c>
      <c r="D43" s="1242"/>
      <c r="E43" s="1243"/>
      <c r="F43" s="41">
        <v>0.02</v>
      </c>
      <c r="G43" s="42">
        <v>0.04</v>
      </c>
      <c r="H43" s="42">
        <v>0.05</v>
      </c>
      <c r="I43" s="42">
        <v>0.03</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tcFLNxKnPdZxkQ5X1WoHAOb4hV84QZ48gizsI1QywB2TPM9kMfPoO2wUVA+KmK4d7kx+CSqhAqPOyigKrO0EQ==" saltValue="u2GAfHZ1sB5TlUIc57th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46" t="s">
        <v>11</v>
      </c>
      <c r="C45" s="1247"/>
      <c r="D45" s="58"/>
      <c r="E45" s="1252" t="s">
        <v>12</v>
      </c>
      <c r="F45" s="1252"/>
      <c r="G45" s="1252"/>
      <c r="H45" s="1252"/>
      <c r="I45" s="1252"/>
      <c r="J45" s="1253"/>
      <c r="K45" s="59">
        <v>8146</v>
      </c>
      <c r="L45" s="60">
        <v>7796</v>
      </c>
      <c r="M45" s="60">
        <v>7616</v>
      </c>
      <c r="N45" s="60">
        <v>7378</v>
      </c>
      <c r="O45" s="61">
        <v>6913</v>
      </c>
      <c r="P45" s="48"/>
      <c r="Q45" s="48"/>
      <c r="R45" s="48"/>
      <c r="S45" s="48"/>
      <c r="T45" s="48"/>
      <c r="U45" s="48"/>
    </row>
    <row r="46" spans="1:21" ht="30.75" customHeight="1" x14ac:dyDescent="0.15">
      <c r="A46" s="48"/>
      <c r="B46" s="1248"/>
      <c r="C46" s="1249"/>
      <c r="D46" s="62"/>
      <c r="E46" s="1254" t="s">
        <v>13</v>
      </c>
      <c r="F46" s="1254"/>
      <c r="G46" s="1254"/>
      <c r="H46" s="1254"/>
      <c r="I46" s="1254"/>
      <c r="J46" s="1255"/>
      <c r="K46" s="63" t="s">
        <v>508</v>
      </c>
      <c r="L46" s="64" t="s">
        <v>508</v>
      </c>
      <c r="M46" s="64" t="s">
        <v>508</v>
      </c>
      <c r="N46" s="64" t="s">
        <v>508</v>
      </c>
      <c r="O46" s="65" t="s">
        <v>508</v>
      </c>
      <c r="P46" s="48"/>
      <c r="Q46" s="48"/>
      <c r="R46" s="48"/>
      <c r="S46" s="48"/>
      <c r="T46" s="48"/>
      <c r="U46" s="48"/>
    </row>
    <row r="47" spans="1:21" ht="30.75" customHeight="1" x14ac:dyDescent="0.15">
      <c r="A47" s="48"/>
      <c r="B47" s="1248"/>
      <c r="C47" s="1249"/>
      <c r="D47" s="62"/>
      <c r="E47" s="1254" t="s">
        <v>14</v>
      </c>
      <c r="F47" s="1254"/>
      <c r="G47" s="1254"/>
      <c r="H47" s="1254"/>
      <c r="I47" s="1254"/>
      <c r="J47" s="1255"/>
      <c r="K47" s="63" t="s">
        <v>508</v>
      </c>
      <c r="L47" s="64" t="s">
        <v>508</v>
      </c>
      <c r="M47" s="64" t="s">
        <v>508</v>
      </c>
      <c r="N47" s="64" t="s">
        <v>508</v>
      </c>
      <c r="O47" s="65" t="s">
        <v>508</v>
      </c>
      <c r="P47" s="48"/>
      <c r="Q47" s="48"/>
      <c r="R47" s="48"/>
      <c r="S47" s="48"/>
      <c r="T47" s="48"/>
      <c r="U47" s="48"/>
    </row>
    <row r="48" spans="1:21" ht="30.75" customHeight="1" x14ac:dyDescent="0.15">
      <c r="A48" s="48"/>
      <c r="B48" s="1248"/>
      <c r="C48" s="1249"/>
      <c r="D48" s="62"/>
      <c r="E48" s="1254" t="s">
        <v>15</v>
      </c>
      <c r="F48" s="1254"/>
      <c r="G48" s="1254"/>
      <c r="H48" s="1254"/>
      <c r="I48" s="1254"/>
      <c r="J48" s="1255"/>
      <c r="K48" s="63">
        <v>770</v>
      </c>
      <c r="L48" s="64">
        <v>805</v>
      </c>
      <c r="M48" s="64">
        <v>780</v>
      </c>
      <c r="N48" s="64">
        <v>738</v>
      </c>
      <c r="O48" s="65">
        <v>734</v>
      </c>
      <c r="P48" s="48"/>
      <c r="Q48" s="48"/>
      <c r="R48" s="48"/>
      <c r="S48" s="48"/>
      <c r="T48" s="48"/>
      <c r="U48" s="48"/>
    </row>
    <row r="49" spans="1:21" ht="30.75" customHeight="1" x14ac:dyDescent="0.15">
      <c r="A49" s="48"/>
      <c r="B49" s="1248"/>
      <c r="C49" s="1249"/>
      <c r="D49" s="62"/>
      <c r="E49" s="1254" t="s">
        <v>16</v>
      </c>
      <c r="F49" s="1254"/>
      <c r="G49" s="1254"/>
      <c r="H49" s="1254"/>
      <c r="I49" s="1254"/>
      <c r="J49" s="1255"/>
      <c r="K49" s="63">
        <v>80</v>
      </c>
      <c r="L49" s="64">
        <v>83</v>
      </c>
      <c r="M49" s="64">
        <v>57</v>
      </c>
      <c r="N49" s="64">
        <v>26</v>
      </c>
      <c r="O49" s="65" t="s">
        <v>508</v>
      </c>
      <c r="P49" s="48"/>
      <c r="Q49" s="48"/>
      <c r="R49" s="48"/>
      <c r="S49" s="48"/>
      <c r="T49" s="48"/>
      <c r="U49" s="48"/>
    </row>
    <row r="50" spans="1:21" ht="30.75" customHeight="1" x14ac:dyDescent="0.15">
      <c r="A50" s="48"/>
      <c r="B50" s="1248"/>
      <c r="C50" s="1249"/>
      <c r="D50" s="62"/>
      <c r="E50" s="1254" t="s">
        <v>17</v>
      </c>
      <c r="F50" s="1254"/>
      <c r="G50" s="1254"/>
      <c r="H50" s="1254"/>
      <c r="I50" s="1254"/>
      <c r="J50" s="1255"/>
      <c r="K50" s="63">
        <v>4</v>
      </c>
      <c r="L50" s="64">
        <v>4</v>
      </c>
      <c r="M50" s="64">
        <v>4</v>
      </c>
      <c r="N50" s="64">
        <v>3</v>
      </c>
      <c r="O50" s="65">
        <v>3</v>
      </c>
      <c r="P50" s="48"/>
      <c r="Q50" s="48"/>
      <c r="R50" s="48"/>
      <c r="S50" s="48"/>
      <c r="T50" s="48"/>
      <c r="U50" s="48"/>
    </row>
    <row r="51" spans="1:21" ht="30.75" customHeight="1" x14ac:dyDescent="0.15">
      <c r="A51" s="48"/>
      <c r="B51" s="1250"/>
      <c r="C51" s="1251"/>
      <c r="D51" s="66"/>
      <c r="E51" s="1254" t="s">
        <v>18</v>
      </c>
      <c r="F51" s="1254"/>
      <c r="G51" s="1254"/>
      <c r="H51" s="1254"/>
      <c r="I51" s="1254"/>
      <c r="J51" s="1255"/>
      <c r="K51" s="63" t="s">
        <v>508</v>
      </c>
      <c r="L51" s="64" t="s">
        <v>508</v>
      </c>
      <c r="M51" s="64" t="s">
        <v>508</v>
      </c>
      <c r="N51" s="64" t="s">
        <v>508</v>
      </c>
      <c r="O51" s="65" t="s">
        <v>508</v>
      </c>
      <c r="P51" s="48"/>
      <c r="Q51" s="48"/>
      <c r="R51" s="48"/>
      <c r="S51" s="48"/>
      <c r="T51" s="48"/>
      <c r="U51" s="48"/>
    </row>
    <row r="52" spans="1:21" ht="30.75" customHeight="1" x14ac:dyDescent="0.15">
      <c r="A52" s="48"/>
      <c r="B52" s="1256" t="s">
        <v>19</v>
      </c>
      <c r="C52" s="1257"/>
      <c r="D52" s="66"/>
      <c r="E52" s="1254" t="s">
        <v>20</v>
      </c>
      <c r="F52" s="1254"/>
      <c r="G52" s="1254"/>
      <c r="H52" s="1254"/>
      <c r="I52" s="1254"/>
      <c r="J52" s="1255"/>
      <c r="K52" s="63">
        <v>6239</v>
      </c>
      <c r="L52" s="64">
        <v>6147</v>
      </c>
      <c r="M52" s="64">
        <v>6135</v>
      </c>
      <c r="N52" s="64">
        <v>6044</v>
      </c>
      <c r="O52" s="65">
        <v>5798</v>
      </c>
      <c r="P52" s="48"/>
      <c r="Q52" s="48"/>
      <c r="R52" s="48"/>
      <c r="S52" s="48"/>
      <c r="T52" s="48"/>
      <c r="U52" s="48"/>
    </row>
    <row r="53" spans="1:21" ht="30.75" customHeight="1" thickBot="1" x14ac:dyDescent="0.2">
      <c r="A53" s="48"/>
      <c r="B53" s="1258" t="s">
        <v>21</v>
      </c>
      <c r="C53" s="1259"/>
      <c r="D53" s="67"/>
      <c r="E53" s="1260" t="s">
        <v>22</v>
      </c>
      <c r="F53" s="1260"/>
      <c r="G53" s="1260"/>
      <c r="H53" s="1260"/>
      <c r="I53" s="1260"/>
      <c r="J53" s="1261"/>
      <c r="K53" s="68">
        <v>2761</v>
      </c>
      <c r="L53" s="69">
        <v>2541</v>
      </c>
      <c r="M53" s="69">
        <v>2322</v>
      </c>
      <c r="N53" s="69">
        <v>2101</v>
      </c>
      <c r="O53" s="70">
        <v>1852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15">
      <c r="B57" s="1262" t="s">
        <v>25</v>
      </c>
      <c r="C57" s="1263"/>
      <c r="D57" s="1266" t="s">
        <v>26</v>
      </c>
      <c r="E57" s="1267"/>
      <c r="F57" s="1267"/>
      <c r="G57" s="1267"/>
      <c r="H57" s="1267"/>
      <c r="I57" s="1267"/>
      <c r="J57" s="1268"/>
      <c r="K57" s="82" t="s">
        <v>598</v>
      </c>
      <c r="L57" s="83" t="s">
        <v>600</v>
      </c>
      <c r="M57" s="83" t="s">
        <v>601</v>
      </c>
      <c r="N57" s="83" t="s">
        <v>602</v>
      </c>
      <c r="O57" s="84" t="s">
        <v>603</v>
      </c>
    </row>
    <row r="58" spans="1:21" ht="31.5" customHeight="1" thickBot="1" x14ac:dyDescent="0.2">
      <c r="B58" s="1264"/>
      <c r="C58" s="1265"/>
      <c r="D58" s="1269" t="s">
        <v>27</v>
      </c>
      <c r="E58" s="1270"/>
      <c r="F58" s="1270"/>
      <c r="G58" s="1270"/>
      <c r="H58" s="1270"/>
      <c r="I58" s="1270"/>
      <c r="J58" s="1271"/>
      <c r="K58" s="85" t="s">
        <v>599</v>
      </c>
      <c r="L58" s="86" t="s">
        <v>601</v>
      </c>
      <c r="M58" s="86" t="s">
        <v>601</v>
      </c>
      <c r="N58" s="86" t="s">
        <v>601</v>
      </c>
      <c r="O58" s="87" t="s">
        <v>604</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YrLA3sUNrb34Grb519dMHRbsq5yB/wR2Sg6un2zguXT/yBNor8t1g6rCHAJf7qo7AjyV5NSqFM67RoOFiS0Q==" saltValue="zG09aYbQYM9wdvrdOApoS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72" t="s">
        <v>30</v>
      </c>
      <c r="C41" s="1273"/>
      <c r="D41" s="101"/>
      <c r="E41" s="1278" t="s">
        <v>31</v>
      </c>
      <c r="F41" s="1278"/>
      <c r="G41" s="1278"/>
      <c r="H41" s="1279"/>
      <c r="I41" s="102">
        <v>63308</v>
      </c>
      <c r="J41" s="103">
        <v>62223</v>
      </c>
      <c r="K41" s="103">
        <v>60543</v>
      </c>
      <c r="L41" s="103">
        <v>58998</v>
      </c>
      <c r="M41" s="104">
        <v>55884</v>
      </c>
    </row>
    <row r="42" spans="2:13" ht="27.75" customHeight="1" x14ac:dyDescent="0.15">
      <c r="B42" s="1274"/>
      <c r="C42" s="1275"/>
      <c r="D42" s="105"/>
      <c r="E42" s="1280" t="s">
        <v>32</v>
      </c>
      <c r="F42" s="1280"/>
      <c r="G42" s="1280"/>
      <c r="H42" s="1281"/>
      <c r="I42" s="106" t="s">
        <v>508</v>
      </c>
      <c r="J42" s="107" t="s">
        <v>508</v>
      </c>
      <c r="K42" s="107" t="s">
        <v>508</v>
      </c>
      <c r="L42" s="107" t="s">
        <v>508</v>
      </c>
      <c r="M42" s="108" t="s">
        <v>508</v>
      </c>
    </row>
    <row r="43" spans="2:13" ht="27.75" customHeight="1" x14ac:dyDescent="0.15">
      <c r="B43" s="1274"/>
      <c r="C43" s="1275"/>
      <c r="D43" s="105"/>
      <c r="E43" s="1280" t="s">
        <v>33</v>
      </c>
      <c r="F43" s="1280"/>
      <c r="G43" s="1280"/>
      <c r="H43" s="1281"/>
      <c r="I43" s="106">
        <v>7512</v>
      </c>
      <c r="J43" s="107">
        <v>7225</v>
      </c>
      <c r="K43" s="107">
        <v>7049</v>
      </c>
      <c r="L43" s="107">
        <v>7036</v>
      </c>
      <c r="M43" s="108">
        <v>6681</v>
      </c>
    </row>
    <row r="44" spans="2:13" ht="27.75" customHeight="1" x14ac:dyDescent="0.15">
      <c r="B44" s="1274"/>
      <c r="C44" s="1275"/>
      <c r="D44" s="105"/>
      <c r="E44" s="1280" t="s">
        <v>34</v>
      </c>
      <c r="F44" s="1280"/>
      <c r="G44" s="1280"/>
      <c r="H44" s="1281"/>
      <c r="I44" s="106">
        <v>141</v>
      </c>
      <c r="J44" s="107">
        <v>86</v>
      </c>
      <c r="K44" s="107">
        <v>30</v>
      </c>
      <c r="L44" s="107" t="s">
        <v>508</v>
      </c>
      <c r="M44" s="108" t="s">
        <v>508</v>
      </c>
    </row>
    <row r="45" spans="2:13" ht="27.75" customHeight="1" x14ac:dyDescent="0.15">
      <c r="B45" s="1274"/>
      <c r="C45" s="1275"/>
      <c r="D45" s="105"/>
      <c r="E45" s="1280" t="s">
        <v>35</v>
      </c>
      <c r="F45" s="1280"/>
      <c r="G45" s="1280"/>
      <c r="H45" s="1281"/>
      <c r="I45" s="106">
        <v>8001</v>
      </c>
      <c r="J45" s="107">
        <v>7478</v>
      </c>
      <c r="K45" s="107">
        <v>7304</v>
      </c>
      <c r="L45" s="107">
        <v>6844</v>
      </c>
      <c r="M45" s="108">
        <v>6371</v>
      </c>
    </row>
    <row r="46" spans="2:13" ht="27.75" customHeight="1" x14ac:dyDescent="0.15">
      <c r="B46" s="1274"/>
      <c r="C46" s="1275"/>
      <c r="D46" s="109"/>
      <c r="E46" s="1280" t="s">
        <v>36</v>
      </c>
      <c r="F46" s="1280"/>
      <c r="G46" s="1280"/>
      <c r="H46" s="1281"/>
      <c r="I46" s="106" t="s">
        <v>508</v>
      </c>
      <c r="J46" s="107">
        <v>631</v>
      </c>
      <c r="K46" s="107">
        <v>225</v>
      </c>
      <c r="L46" s="107">
        <v>289</v>
      </c>
      <c r="M46" s="108" t="s">
        <v>508</v>
      </c>
    </row>
    <row r="47" spans="2:13" ht="27.75" customHeight="1" x14ac:dyDescent="0.15">
      <c r="B47" s="1274"/>
      <c r="C47" s="1275"/>
      <c r="D47" s="110"/>
      <c r="E47" s="1282" t="s">
        <v>37</v>
      </c>
      <c r="F47" s="1283"/>
      <c r="G47" s="1283"/>
      <c r="H47" s="1284"/>
      <c r="I47" s="106" t="s">
        <v>508</v>
      </c>
      <c r="J47" s="107" t="s">
        <v>508</v>
      </c>
      <c r="K47" s="107" t="s">
        <v>508</v>
      </c>
      <c r="L47" s="107" t="s">
        <v>508</v>
      </c>
      <c r="M47" s="108" t="s">
        <v>508</v>
      </c>
    </row>
    <row r="48" spans="2:13" ht="27.75" customHeight="1" x14ac:dyDescent="0.15">
      <c r="B48" s="1274"/>
      <c r="C48" s="1275"/>
      <c r="D48" s="105"/>
      <c r="E48" s="1280" t="s">
        <v>38</v>
      </c>
      <c r="F48" s="1280"/>
      <c r="G48" s="1280"/>
      <c r="H48" s="1281"/>
      <c r="I48" s="106" t="s">
        <v>508</v>
      </c>
      <c r="J48" s="107" t="s">
        <v>508</v>
      </c>
      <c r="K48" s="107" t="s">
        <v>508</v>
      </c>
      <c r="L48" s="107" t="s">
        <v>508</v>
      </c>
      <c r="M48" s="108" t="s">
        <v>508</v>
      </c>
    </row>
    <row r="49" spans="2:13" ht="27.75" customHeight="1" x14ac:dyDescent="0.15">
      <c r="B49" s="1276"/>
      <c r="C49" s="1277"/>
      <c r="D49" s="105"/>
      <c r="E49" s="1280" t="s">
        <v>39</v>
      </c>
      <c r="F49" s="1280"/>
      <c r="G49" s="1280"/>
      <c r="H49" s="1281"/>
      <c r="I49" s="106" t="s">
        <v>508</v>
      </c>
      <c r="J49" s="107" t="s">
        <v>508</v>
      </c>
      <c r="K49" s="107" t="s">
        <v>508</v>
      </c>
      <c r="L49" s="107" t="s">
        <v>508</v>
      </c>
      <c r="M49" s="108" t="s">
        <v>508</v>
      </c>
    </row>
    <row r="50" spans="2:13" ht="27.75" customHeight="1" x14ac:dyDescent="0.15">
      <c r="B50" s="1285" t="s">
        <v>40</v>
      </c>
      <c r="C50" s="1286"/>
      <c r="D50" s="111"/>
      <c r="E50" s="1280" t="s">
        <v>41</v>
      </c>
      <c r="F50" s="1280"/>
      <c r="G50" s="1280"/>
      <c r="H50" s="1281"/>
      <c r="I50" s="106">
        <v>20522</v>
      </c>
      <c r="J50" s="107">
        <v>22322</v>
      </c>
      <c r="K50" s="107">
        <v>22747</v>
      </c>
      <c r="L50" s="107">
        <v>24505</v>
      </c>
      <c r="M50" s="108">
        <v>24231</v>
      </c>
    </row>
    <row r="51" spans="2:13" ht="27.75" customHeight="1" x14ac:dyDescent="0.15">
      <c r="B51" s="1274"/>
      <c r="C51" s="1275"/>
      <c r="D51" s="105"/>
      <c r="E51" s="1280" t="s">
        <v>42</v>
      </c>
      <c r="F51" s="1280"/>
      <c r="G51" s="1280"/>
      <c r="H51" s="1281"/>
      <c r="I51" s="106">
        <v>5359</v>
      </c>
      <c r="J51" s="107">
        <v>5352</v>
      </c>
      <c r="K51" s="107">
        <v>4045</v>
      </c>
      <c r="L51" s="107">
        <v>4594</v>
      </c>
      <c r="M51" s="108">
        <v>4204</v>
      </c>
    </row>
    <row r="52" spans="2:13" ht="27.75" customHeight="1" x14ac:dyDescent="0.15">
      <c r="B52" s="1276"/>
      <c r="C52" s="1277"/>
      <c r="D52" s="105"/>
      <c r="E52" s="1280" t="s">
        <v>43</v>
      </c>
      <c r="F52" s="1280"/>
      <c r="G52" s="1280"/>
      <c r="H52" s="1281"/>
      <c r="I52" s="106">
        <v>49878</v>
      </c>
      <c r="J52" s="107">
        <v>49745</v>
      </c>
      <c r="K52" s="107">
        <v>49326</v>
      </c>
      <c r="L52" s="107">
        <v>48022</v>
      </c>
      <c r="M52" s="108">
        <v>45713</v>
      </c>
    </row>
    <row r="53" spans="2:13" ht="27.75" customHeight="1" thickBot="1" x14ac:dyDescent="0.2">
      <c r="B53" s="1287" t="s">
        <v>44</v>
      </c>
      <c r="C53" s="1288"/>
      <c r="D53" s="112"/>
      <c r="E53" s="1289" t="s">
        <v>45</v>
      </c>
      <c r="F53" s="1289"/>
      <c r="G53" s="1289"/>
      <c r="H53" s="1290"/>
      <c r="I53" s="113">
        <v>3203</v>
      </c>
      <c r="J53" s="114">
        <v>223</v>
      </c>
      <c r="K53" s="114">
        <v>-967</v>
      </c>
      <c r="L53" s="114">
        <v>-3953</v>
      </c>
      <c r="M53" s="115">
        <v>-5213</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uy0lx3GKxkuNg9C/lStHyGDxERoMLYaFBnh3DzzERykwb6gxIBubUnM4WiNM50xnBrm8beZjWekYslEk1jSEQ==" saltValue="VtiVa3PAvMxiA7Tj977q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zoomScalePageLayoutView="7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11452</v>
      </c>
      <c r="G55" s="127">
        <v>10761</v>
      </c>
      <c r="H55" s="128">
        <v>9639</v>
      </c>
    </row>
    <row r="56" spans="2:8" ht="52.5" customHeight="1" x14ac:dyDescent="0.15">
      <c r="B56" s="129"/>
      <c r="C56" s="1301" t="s">
        <v>49</v>
      </c>
      <c r="D56" s="1301"/>
      <c r="E56" s="1302"/>
      <c r="F56" s="130">
        <v>2184</v>
      </c>
      <c r="G56" s="130">
        <v>2287</v>
      </c>
      <c r="H56" s="131">
        <v>2190</v>
      </c>
    </row>
    <row r="57" spans="2:8" ht="53.25" customHeight="1" x14ac:dyDescent="0.15">
      <c r="B57" s="129"/>
      <c r="C57" s="1303" t="s">
        <v>50</v>
      </c>
      <c r="D57" s="1303"/>
      <c r="E57" s="1304"/>
      <c r="F57" s="132">
        <v>8561</v>
      </c>
      <c r="G57" s="132">
        <v>10124</v>
      </c>
      <c r="H57" s="133">
        <v>10635</v>
      </c>
    </row>
    <row r="58" spans="2:8" ht="45.75" customHeight="1" x14ac:dyDescent="0.15">
      <c r="B58" s="134"/>
      <c r="C58" s="1291" t="s">
        <v>590</v>
      </c>
      <c r="D58" s="1292"/>
      <c r="E58" s="1293"/>
      <c r="F58" s="135">
        <v>2921</v>
      </c>
      <c r="G58" s="135">
        <v>3699</v>
      </c>
      <c r="H58" s="136">
        <v>3885</v>
      </c>
    </row>
    <row r="59" spans="2:8" ht="45.75" customHeight="1" x14ac:dyDescent="0.15">
      <c r="B59" s="134"/>
      <c r="C59" s="1291" t="s">
        <v>591</v>
      </c>
      <c r="D59" s="1292"/>
      <c r="E59" s="1293"/>
      <c r="F59" s="135">
        <v>1924</v>
      </c>
      <c r="G59" s="135">
        <v>1849</v>
      </c>
      <c r="H59" s="136">
        <v>1770</v>
      </c>
    </row>
    <row r="60" spans="2:8" ht="45.75" customHeight="1" x14ac:dyDescent="0.15">
      <c r="B60" s="134"/>
      <c r="C60" s="1291" t="s">
        <v>592</v>
      </c>
      <c r="D60" s="1292"/>
      <c r="E60" s="1293"/>
      <c r="F60" s="135">
        <v>1678</v>
      </c>
      <c r="G60" s="135">
        <v>1678</v>
      </c>
      <c r="H60" s="136">
        <v>1678</v>
      </c>
    </row>
    <row r="61" spans="2:8" ht="45.75" customHeight="1" x14ac:dyDescent="0.15">
      <c r="B61" s="134"/>
      <c r="C61" s="1291" t="s">
        <v>593</v>
      </c>
      <c r="D61" s="1292"/>
      <c r="E61" s="1293"/>
      <c r="F61" s="135">
        <v>365</v>
      </c>
      <c r="G61" s="135">
        <v>673</v>
      </c>
      <c r="H61" s="136">
        <v>1051</v>
      </c>
    </row>
    <row r="62" spans="2:8" ht="45.75" customHeight="1" thickBot="1" x14ac:dyDescent="0.2">
      <c r="B62" s="137"/>
      <c r="C62" s="1294" t="s">
        <v>594</v>
      </c>
      <c r="D62" s="1295"/>
      <c r="E62" s="1296"/>
      <c r="F62" s="138">
        <v>0</v>
      </c>
      <c r="G62" s="138">
        <v>600</v>
      </c>
      <c r="H62" s="139">
        <v>701</v>
      </c>
    </row>
    <row r="63" spans="2:8" ht="52.5" customHeight="1" thickBot="1" x14ac:dyDescent="0.2">
      <c r="B63" s="140"/>
      <c r="C63" s="1297" t="s">
        <v>51</v>
      </c>
      <c r="D63" s="1297"/>
      <c r="E63" s="1298"/>
      <c r="F63" s="141">
        <v>22196</v>
      </c>
      <c r="G63" s="141">
        <v>23172</v>
      </c>
      <c r="H63" s="142">
        <v>22463</v>
      </c>
    </row>
    <row r="64" spans="2:8" ht="15" customHeight="1" x14ac:dyDescent="0.15"/>
    <row r="65" ht="0" hidden="1" customHeight="1" x14ac:dyDescent="0.15"/>
    <row r="66" ht="0" hidden="1" customHeight="1" x14ac:dyDescent="0.15"/>
  </sheetData>
  <sheetProtection algorithmName="SHA-512" hashValue="MSgIQXDcXCLToKhXxV5nAfSp62voqjWqLbBFM5GpyCJsxqVilVGcTdrSwXRHPltP4V7Nb5VKtgcGtIxyTfFgkg==" saltValue="5HPNheQ2YOg7YSr5Uneq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605</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605</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606</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607</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609</v>
      </c>
    </row>
    <row r="50" spans="1:109" x14ac:dyDescent="0.15">
      <c r="B50" s="394"/>
      <c r="G50" s="1305"/>
      <c r="H50" s="1305"/>
      <c r="I50" s="1305"/>
      <c r="J50" s="1305"/>
      <c r="K50" s="404"/>
      <c r="L50" s="404"/>
      <c r="M50" s="405"/>
      <c r="N50" s="405"/>
      <c r="AN50" s="1323"/>
      <c r="AO50" s="1324"/>
      <c r="AP50" s="1324"/>
      <c r="AQ50" s="1324"/>
      <c r="AR50" s="1324"/>
      <c r="AS50" s="1324"/>
      <c r="AT50" s="1324"/>
      <c r="AU50" s="1324"/>
      <c r="AV50" s="1324"/>
      <c r="AW50" s="1324"/>
      <c r="AX50" s="1324"/>
      <c r="AY50" s="1324"/>
      <c r="AZ50" s="1324"/>
      <c r="BA50" s="1324"/>
      <c r="BB50" s="1324"/>
      <c r="BC50" s="1324"/>
      <c r="BD50" s="1324"/>
      <c r="BE50" s="1324"/>
      <c r="BF50" s="1324"/>
      <c r="BG50" s="1324"/>
      <c r="BH50" s="1324"/>
      <c r="BI50" s="1324"/>
      <c r="BJ50" s="1324"/>
      <c r="BK50" s="1324"/>
      <c r="BL50" s="1324"/>
      <c r="BM50" s="1324"/>
      <c r="BN50" s="1324"/>
      <c r="BO50" s="1325"/>
      <c r="BP50" s="1311" t="s">
        <v>550</v>
      </c>
      <c r="BQ50" s="1311"/>
      <c r="BR50" s="1311"/>
      <c r="BS50" s="1311"/>
      <c r="BT50" s="1311"/>
      <c r="BU50" s="1311"/>
      <c r="BV50" s="1311"/>
      <c r="BW50" s="1311"/>
      <c r="BX50" s="1311" t="s">
        <v>551</v>
      </c>
      <c r="BY50" s="1311"/>
      <c r="BZ50" s="1311"/>
      <c r="CA50" s="1311"/>
      <c r="CB50" s="1311"/>
      <c r="CC50" s="1311"/>
      <c r="CD50" s="1311"/>
      <c r="CE50" s="1311"/>
      <c r="CF50" s="1311" t="s">
        <v>552</v>
      </c>
      <c r="CG50" s="1311"/>
      <c r="CH50" s="1311"/>
      <c r="CI50" s="1311"/>
      <c r="CJ50" s="1311"/>
      <c r="CK50" s="1311"/>
      <c r="CL50" s="1311"/>
      <c r="CM50" s="1311"/>
      <c r="CN50" s="1311" t="s">
        <v>553</v>
      </c>
      <c r="CO50" s="1311"/>
      <c r="CP50" s="1311"/>
      <c r="CQ50" s="1311"/>
      <c r="CR50" s="1311"/>
      <c r="CS50" s="1311"/>
      <c r="CT50" s="1311"/>
      <c r="CU50" s="1311"/>
      <c r="CV50" s="1311" t="s">
        <v>554</v>
      </c>
      <c r="CW50" s="1311"/>
      <c r="CX50" s="1311"/>
      <c r="CY50" s="1311"/>
      <c r="CZ50" s="1311"/>
      <c r="DA50" s="1311"/>
      <c r="DB50" s="1311"/>
      <c r="DC50" s="1311"/>
    </row>
    <row r="51" spans="1:109" ht="13.5" customHeight="1" x14ac:dyDescent="0.15">
      <c r="B51" s="394"/>
      <c r="G51" s="1322"/>
      <c r="H51" s="1322"/>
      <c r="I51" s="1327"/>
      <c r="J51" s="1327"/>
      <c r="K51" s="1312"/>
      <c r="L51" s="1312"/>
      <c r="M51" s="1312"/>
      <c r="N51" s="1312"/>
      <c r="AM51" s="403"/>
      <c r="AN51" s="1310" t="s">
        <v>610</v>
      </c>
      <c r="AO51" s="1310"/>
      <c r="AP51" s="1310"/>
      <c r="AQ51" s="1310"/>
      <c r="AR51" s="1310"/>
      <c r="AS51" s="1310"/>
      <c r="AT51" s="1310"/>
      <c r="AU51" s="1310"/>
      <c r="AV51" s="1310"/>
      <c r="AW51" s="1310"/>
      <c r="AX51" s="1310"/>
      <c r="AY51" s="1310"/>
      <c r="AZ51" s="1310"/>
      <c r="BA51" s="1310"/>
      <c r="BB51" s="1310" t="s">
        <v>611</v>
      </c>
      <c r="BC51" s="1310"/>
      <c r="BD51" s="1310"/>
      <c r="BE51" s="1310"/>
      <c r="BF51" s="1310"/>
      <c r="BG51" s="1310"/>
      <c r="BH51" s="1310"/>
      <c r="BI51" s="1310"/>
      <c r="BJ51" s="1310"/>
      <c r="BK51" s="1310"/>
      <c r="BL51" s="1310"/>
      <c r="BM51" s="1310"/>
      <c r="BN51" s="1310"/>
      <c r="BO51" s="1310"/>
      <c r="BP51" s="1326"/>
      <c r="BQ51" s="1307"/>
      <c r="BR51" s="1307"/>
      <c r="BS51" s="1307"/>
      <c r="BT51" s="1307"/>
      <c r="BU51" s="1307"/>
      <c r="BV51" s="1307"/>
      <c r="BW51" s="1307"/>
      <c r="BX51" s="1307">
        <v>0.7</v>
      </c>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2"/>
      <c r="H52" s="1322"/>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2"/>
      <c r="H53" s="1322"/>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612</v>
      </c>
      <c r="BC53" s="1310"/>
      <c r="BD53" s="1310"/>
      <c r="BE53" s="1310"/>
      <c r="BF53" s="1310"/>
      <c r="BG53" s="1310"/>
      <c r="BH53" s="1310"/>
      <c r="BI53" s="1310"/>
      <c r="BJ53" s="1310"/>
      <c r="BK53" s="1310"/>
      <c r="BL53" s="1310"/>
      <c r="BM53" s="1310"/>
      <c r="BN53" s="1310"/>
      <c r="BO53" s="1310"/>
      <c r="BP53" s="1326"/>
      <c r="BQ53" s="1307"/>
      <c r="BR53" s="1307"/>
      <c r="BS53" s="1307"/>
      <c r="BT53" s="1307"/>
      <c r="BU53" s="1307"/>
      <c r="BV53" s="1307"/>
      <c r="BW53" s="1307"/>
      <c r="BX53" s="1307">
        <v>39.5</v>
      </c>
      <c r="BY53" s="1307"/>
      <c r="BZ53" s="1307"/>
      <c r="CA53" s="1307"/>
      <c r="CB53" s="1307"/>
      <c r="CC53" s="1307"/>
      <c r="CD53" s="1307"/>
      <c r="CE53" s="1307"/>
      <c r="CF53" s="1307">
        <v>58.9</v>
      </c>
      <c r="CG53" s="1307"/>
      <c r="CH53" s="1307"/>
      <c r="CI53" s="1307"/>
      <c r="CJ53" s="1307"/>
      <c r="CK53" s="1307"/>
      <c r="CL53" s="1307"/>
      <c r="CM53" s="1307"/>
      <c r="CN53" s="1307">
        <v>59</v>
      </c>
      <c r="CO53" s="1307"/>
      <c r="CP53" s="1307"/>
      <c r="CQ53" s="1307"/>
      <c r="CR53" s="1307"/>
      <c r="CS53" s="1307"/>
      <c r="CT53" s="1307"/>
      <c r="CU53" s="1307"/>
      <c r="CV53" s="1307">
        <v>59.6</v>
      </c>
      <c r="CW53" s="1307"/>
      <c r="CX53" s="1307"/>
      <c r="CY53" s="1307"/>
      <c r="CZ53" s="1307"/>
      <c r="DA53" s="1307"/>
      <c r="DB53" s="1307"/>
      <c r="DC53" s="1307"/>
    </row>
    <row r="54" spans="1:109" x14ac:dyDescent="0.15">
      <c r="A54" s="402"/>
      <c r="B54" s="394"/>
      <c r="G54" s="1322"/>
      <c r="H54" s="1322"/>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613</v>
      </c>
      <c r="AO55" s="1311"/>
      <c r="AP55" s="1311"/>
      <c r="AQ55" s="1311"/>
      <c r="AR55" s="1311"/>
      <c r="AS55" s="1311"/>
      <c r="AT55" s="1311"/>
      <c r="AU55" s="1311"/>
      <c r="AV55" s="1311"/>
      <c r="AW55" s="1311"/>
      <c r="AX55" s="1311"/>
      <c r="AY55" s="1311"/>
      <c r="AZ55" s="1311"/>
      <c r="BA55" s="1311"/>
      <c r="BB55" s="1310" t="s">
        <v>611</v>
      </c>
      <c r="BC55" s="1310"/>
      <c r="BD55" s="1310"/>
      <c r="BE55" s="1310"/>
      <c r="BF55" s="1310"/>
      <c r="BG55" s="1310"/>
      <c r="BH55" s="1310"/>
      <c r="BI55" s="1310"/>
      <c r="BJ55" s="1310"/>
      <c r="BK55" s="1310"/>
      <c r="BL55" s="1310"/>
      <c r="BM55" s="1310"/>
      <c r="BN55" s="1310"/>
      <c r="BO55" s="1310"/>
      <c r="BP55" s="1326"/>
      <c r="BQ55" s="1307"/>
      <c r="BR55" s="1307"/>
      <c r="BS55" s="1307"/>
      <c r="BT55" s="1307"/>
      <c r="BU55" s="1307"/>
      <c r="BV55" s="1307"/>
      <c r="BW55" s="1307"/>
      <c r="BX55" s="1307">
        <v>34.9</v>
      </c>
      <c r="BY55" s="1307"/>
      <c r="BZ55" s="1307"/>
      <c r="CA55" s="1307"/>
      <c r="CB55" s="1307"/>
      <c r="CC55" s="1307"/>
      <c r="CD55" s="1307"/>
      <c r="CE55" s="1307"/>
      <c r="CF55" s="1307">
        <v>15</v>
      </c>
      <c r="CG55" s="1307"/>
      <c r="CH55" s="1307"/>
      <c r="CI55" s="1307"/>
      <c r="CJ55" s="1307"/>
      <c r="CK55" s="1307"/>
      <c r="CL55" s="1307"/>
      <c r="CM55" s="1307"/>
      <c r="CN55" s="1307">
        <v>12.2</v>
      </c>
      <c r="CO55" s="1307"/>
      <c r="CP55" s="1307"/>
      <c r="CQ55" s="1307"/>
      <c r="CR55" s="1307"/>
      <c r="CS55" s="1307"/>
      <c r="CT55" s="1307"/>
      <c r="CU55" s="1307"/>
      <c r="CV55" s="1307">
        <v>5</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612</v>
      </c>
      <c r="BC57" s="1310"/>
      <c r="BD57" s="1310"/>
      <c r="BE57" s="1310"/>
      <c r="BF57" s="1310"/>
      <c r="BG57" s="1310"/>
      <c r="BH57" s="1310"/>
      <c r="BI57" s="1310"/>
      <c r="BJ57" s="1310"/>
      <c r="BK57" s="1310"/>
      <c r="BL57" s="1310"/>
      <c r="BM57" s="1310"/>
      <c r="BN57" s="1310"/>
      <c r="BO57" s="1310"/>
      <c r="BP57" s="1326"/>
      <c r="BQ57" s="1307"/>
      <c r="BR57" s="1307"/>
      <c r="BS57" s="1307"/>
      <c r="BT57" s="1307"/>
      <c r="BU57" s="1307"/>
      <c r="BV57" s="1307"/>
      <c r="BW57" s="1307"/>
      <c r="BX57" s="1307">
        <v>60.2</v>
      </c>
      <c r="BY57" s="1307"/>
      <c r="BZ57" s="1307"/>
      <c r="CA57" s="1307"/>
      <c r="CB57" s="1307"/>
      <c r="CC57" s="1307"/>
      <c r="CD57" s="1307"/>
      <c r="CE57" s="1307"/>
      <c r="CF57" s="1307">
        <v>60.1</v>
      </c>
      <c r="CG57" s="1307"/>
      <c r="CH57" s="1307"/>
      <c r="CI57" s="1307"/>
      <c r="CJ57" s="1307"/>
      <c r="CK57" s="1307"/>
      <c r="CL57" s="1307"/>
      <c r="CM57" s="1307"/>
      <c r="CN57" s="1307">
        <v>61.2</v>
      </c>
      <c r="CO57" s="1307"/>
      <c r="CP57" s="1307"/>
      <c r="CQ57" s="1307"/>
      <c r="CR57" s="1307"/>
      <c r="CS57" s="1307"/>
      <c r="CT57" s="1307"/>
      <c r="CU57" s="1307"/>
      <c r="CV57" s="1307">
        <v>61.7</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614</v>
      </c>
    </row>
    <row r="64" spans="1:109" x14ac:dyDescent="0.15">
      <c r="B64" s="394"/>
      <c r="G64" s="401"/>
      <c r="I64" s="414"/>
      <c r="J64" s="414"/>
      <c r="K64" s="414"/>
      <c r="L64" s="414"/>
      <c r="M64" s="414"/>
      <c r="N64" s="415"/>
      <c r="AM64" s="401"/>
      <c r="AN64" s="401" t="s">
        <v>607</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5" customHeight="1" x14ac:dyDescent="0.15">
      <c r="B65" s="394"/>
      <c r="AN65" s="1313" t="s">
        <v>615</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609</v>
      </c>
    </row>
    <row r="72" spans="2:107" x14ac:dyDescent="0.15">
      <c r="B72" s="394"/>
      <c r="G72" s="1305"/>
      <c r="H72" s="1305"/>
      <c r="I72" s="1305"/>
      <c r="J72" s="1305"/>
      <c r="K72" s="404"/>
      <c r="L72" s="404"/>
      <c r="M72" s="405"/>
      <c r="N72" s="405"/>
      <c r="AN72" s="1323"/>
      <c r="AO72" s="1324"/>
      <c r="AP72" s="1324"/>
      <c r="AQ72" s="1324"/>
      <c r="AR72" s="1324"/>
      <c r="AS72" s="1324"/>
      <c r="AT72" s="1324"/>
      <c r="AU72" s="1324"/>
      <c r="AV72" s="1324"/>
      <c r="AW72" s="1324"/>
      <c r="AX72" s="1324"/>
      <c r="AY72" s="1324"/>
      <c r="AZ72" s="1324"/>
      <c r="BA72" s="1324"/>
      <c r="BB72" s="1324"/>
      <c r="BC72" s="1324"/>
      <c r="BD72" s="1324"/>
      <c r="BE72" s="1324"/>
      <c r="BF72" s="1324"/>
      <c r="BG72" s="1324"/>
      <c r="BH72" s="1324"/>
      <c r="BI72" s="1324"/>
      <c r="BJ72" s="1324"/>
      <c r="BK72" s="1324"/>
      <c r="BL72" s="1324"/>
      <c r="BM72" s="1324"/>
      <c r="BN72" s="1324"/>
      <c r="BO72" s="1325"/>
      <c r="BP72" s="1311" t="s">
        <v>550</v>
      </c>
      <c r="BQ72" s="1311"/>
      <c r="BR72" s="1311"/>
      <c r="BS72" s="1311"/>
      <c r="BT72" s="1311"/>
      <c r="BU72" s="1311"/>
      <c r="BV72" s="1311"/>
      <c r="BW72" s="1311"/>
      <c r="BX72" s="1311" t="s">
        <v>551</v>
      </c>
      <c r="BY72" s="1311"/>
      <c r="BZ72" s="1311"/>
      <c r="CA72" s="1311"/>
      <c r="CB72" s="1311"/>
      <c r="CC72" s="1311"/>
      <c r="CD72" s="1311"/>
      <c r="CE72" s="1311"/>
      <c r="CF72" s="1311" t="s">
        <v>552</v>
      </c>
      <c r="CG72" s="1311"/>
      <c r="CH72" s="1311"/>
      <c r="CI72" s="1311"/>
      <c r="CJ72" s="1311"/>
      <c r="CK72" s="1311"/>
      <c r="CL72" s="1311"/>
      <c r="CM72" s="1311"/>
      <c r="CN72" s="1311" t="s">
        <v>553</v>
      </c>
      <c r="CO72" s="1311"/>
      <c r="CP72" s="1311"/>
      <c r="CQ72" s="1311"/>
      <c r="CR72" s="1311"/>
      <c r="CS72" s="1311"/>
      <c r="CT72" s="1311"/>
      <c r="CU72" s="1311"/>
      <c r="CV72" s="1311" t="s">
        <v>554</v>
      </c>
      <c r="CW72" s="1311"/>
      <c r="CX72" s="1311"/>
      <c r="CY72" s="1311"/>
      <c r="CZ72" s="1311"/>
      <c r="DA72" s="1311"/>
      <c r="DB72" s="1311"/>
      <c r="DC72" s="1311"/>
    </row>
    <row r="73" spans="2:107" x14ac:dyDescent="0.15">
      <c r="B73" s="394"/>
      <c r="G73" s="1322"/>
      <c r="H73" s="1322"/>
      <c r="I73" s="1322"/>
      <c r="J73" s="1322"/>
      <c r="K73" s="1306"/>
      <c r="L73" s="1306"/>
      <c r="M73" s="1306"/>
      <c r="N73" s="1306"/>
      <c r="AM73" s="403"/>
      <c r="AN73" s="1310" t="s">
        <v>610</v>
      </c>
      <c r="AO73" s="1310"/>
      <c r="AP73" s="1310"/>
      <c r="AQ73" s="1310"/>
      <c r="AR73" s="1310"/>
      <c r="AS73" s="1310"/>
      <c r="AT73" s="1310"/>
      <c r="AU73" s="1310"/>
      <c r="AV73" s="1310"/>
      <c r="AW73" s="1310"/>
      <c r="AX73" s="1310"/>
      <c r="AY73" s="1310"/>
      <c r="AZ73" s="1310"/>
      <c r="BA73" s="1310"/>
      <c r="BB73" s="1310" t="s">
        <v>611</v>
      </c>
      <c r="BC73" s="1310"/>
      <c r="BD73" s="1310"/>
      <c r="BE73" s="1310"/>
      <c r="BF73" s="1310"/>
      <c r="BG73" s="1310"/>
      <c r="BH73" s="1310"/>
      <c r="BI73" s="1310"/>
      <c r="BJ73" s="1310"/>
      <c r="BK73" s="1310"/>
      <c r="BL73" s="1310"/>
      <c r="BM73" s="1310"/>
      <c r="BN73" s="1310"/>
      <c r="BO73" s="1310"/>
      <c r="BP73" s="1307">
        <v>11.1</v>
      </c>
      <c r="BQ73" s="1307"/>
      <c r="BR73" s="1307"/>
      <c r="BS73" s="1307"/>
      <c r="BT73" s="1307"/>
      <c r="BU73" s="1307"/>
      <c r="BV73" s="1307"/>
      <c r="BW73" s="1307"/>
      <c r="BX73" s="1307">
        <v>0.7</v>
      </c>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2"/>
      <c r="H74" s="1322"/>
      <c r="I74" s="1322"/>
      <c r="J74" s="1322"/>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2"/>
      <c r="H75" s="1322"/>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616</v>
      </c>
      <c r="BC75" s="1310"/>
      <c r="BD75" s="1310"/>
      <c r="BE75" s="1310"/>
      <c r="BF75" s="1310"/>
      <c r="BG75" s="1310"/>
      <c r="BH75" s="1310"/>
      <c r="BI75" s="1310"/>
      <c r="BJ75" s="1310"/>
      <c r="BK75" s="1310"/>
      <c r="BL75" s="1310"/>
      <c r="BM75" s="1310"/>
      <c r="BN75" s="1310"/>
      <c r="BO75" s="1310"/>
      <c r="BP75" s="1307">
        <v>9.6</v>
      </c>
      <c r="BQ75" s="1307"/>
      <c r="BR75" s="1307"/>
      <c r="BS75" s="1307"/>
      <c r="BT75" s="1307"/>
      <c r="BU75" s="1307"/>
      <c r="BV75" s="1307"/>
      <c r="BW75" s="1307"/>
      <c r="BX75" s="1307">
        <v>9.5</v>
      </c>
      <c r="BY75" s="1307"/>
      <c r="BZ75" s="1307"/>
      <c r="CA75" s="1307"/>
      <c r="CB75" s="1307"/>
      <c r="CC75" s="1307"/>
      <c r="CD75" s="1307"/>
      <c r="CE75" s="1307"/>
      <c r="CF75" s="1307">
        <v>8.8000000000000007</v>
      </c>
      <c r="CG75" s="1307"/>
      <c r="CH75" s="1307"/>
      <c r="CI75" s="1307"/>
      <c r="CJ75" s="1307"/>
      <c r="CK75" s="1307"/>
      <c r="CL75" s="1307"/>
      <c r="CM75" s="1307"/>
      <c r="CN75" s="1307">
        <v>8.1</v>
      </c>
      <c r="CO75" s="1307"/>
      <c r="CP75" s="1307"/>
      <c r="CQ75" s="1307"/>
      <c r="CR75" s="1307"/>
      <c r="CS75" s="1307"/>
      <c r="CT75" s="1307"/>
      <c r="CU75" s="1307"/>
      <c r="CV75" s="1307">
        <v>7.3</v>
      </c>
      <c r="CW75" s="1307"/>
      <c r="CX75" s="1307"/>
      <c r="CY75" s="1307"/>
      <c r="CZ75" s="1307"/>
      <c r="DA75" s="1307"/>
      <c r="DB75" s="1307"/>
      <c r="DC75" s="1307"/>
    </row>
    <row r="76" spans="2:107" x14ac:dyDescent="0.15">
      <c r="B76" s="394"/>
      <c r="G76" s="1322"/>
      <c r="H76" s="1322"/>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613</v>
      </c>
      <c r="AO77" s="1311"/>
      <c r="AP77" s="1311"/>
      <c r="AQ77" s="1311"/>
      <c r="AR77" s="1311"/>
      <c r="AS77" s="1311"/>
      <c r="AT77" s="1311"/>
      <c r="AU77" s="1311"/>
      <c r="AV77" s="1311"/>
      <c r="AW77" s="1311"/>
      <c r="AX77" s="1311"/>
      <c r="AY77" s="1311"/>
      <c r="AZ77" s="1311"/>
      <c r="BA77" s="1311"/>
      <c r="BB77" s="1310" t="s">
        <v>611</v>
      </c>
      <c r="BC77" s="1310"/>
      <c r="BD77" s="1310"/>
      <c r="BE77" s="1310"/>
      <c r="BF77" s="1310"/>
      <c r="BG77" s="1310"/>
      <c r="BH77" s="1310"/>
      <c r="BI77" s="1310"/>
      <c r="BJ77" s="1310"/>
      <c r="BK77" s="1310"/>
      <c r="BL77" s="1310"/>
      <c r="BM77" s="1310"/>
      <c r="BN77" s="1310"/>
      <c r="BO77" s="1310"/>
      <c r="BP77" s="1307">
        <v>33.799999999999997</v>
      </c>
      <c r="BQ77" s="1307"/>
      <c r="BR77" s="1307"/>
      <c r="BS77" s="1307"/>
      <c r="BT77" s="1307"/>
      <c r="BU77" s="1307"/>
      <c r="BV77" s="1307"/>
      <c r="BW77" s="1307"/>
      <c r="BX77" s="1307">
        <v>34.9</v>
      </c>
      <c r="BY77" s="1307"/>
      <c r="BZ77" s="1307"/>
      <c r="CA77" s="1307"/>
      <c r="CB77" s="1307"/>
      <c r="CC77" s="1307"/>
      <c r="CD77" s="1307"/>
      <c r="CE77" s="1307"/>
      <c r="CF77" s="1307">
        <v>15</v>
      </c>
      <c r="CG77" s="1307"/>
      <c r="CH77" s="1307"/>
      <c r="CI77" s="1307"/>
      <c r="CJ77" s="1307"/>
      <c r="CK77" s="1307"/>
      <c r="CL77" s="1307"/>
      <c r="CM77" s="1307"/>
      <c r="CN77" s="1307">
        <v>12.2</v>
      </c>
      <c r="CO77" s="1307"/>
      <c r="CP77" s="1307"/>
      <c r="CQ77" s="1307"/>
      <c r="CR77" s="1307"/>
      <c r="CS77" s="1307"/>
      <c r="CT77" s="1307"/>
      <c r="CU77" s="1307"/>
      <c r="CV77" s="1307">
        <v>5</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616</v>
      </c>
      <c r="BC79" s="1310"/>
      <c r="BD79" s="1310"/>
      <c r="BE79" s="1310"/>
      <c r="BF79" s="1310"/>
      <c r="BG79" s="1310"/>
      <c r="BH79" s="1310"/>
      <c r="BI79" s="1310"/>
      <c r="BJ79" s="1310"/>
      <c r="BK79" s="1310"/>
      <c r="BL79" s="1310"/>
      <c r="BM79" s="1310"/>
      <c r="BN79" s="1310"/>
      <c r="BO79" s="1310"/>
      <c r="BP79" s="1307">
        <v>7.1</v>
      </c>
      <c r="BQ79" s="1307"/>
      <c r="BR79" s="1307"/>
      <c r="BS79" s="1307"/>
      <c r="BT79" s="1307"/>
      <c r="BU79" s="1307"/>
      <c r="BV79" s="1307"/>
      <c r="BW79" s="1307"/>
      <c r="BX79" s="1307">
        <v>7.2</v>
      </c>
      <c r="BY79" s="1307"/>
      <c r="BZ79" s="1307"/>
      <c r="CA79" s="1307"/>
      <c r="CB79" s="1307"/>
      <c r="CC79" s="1307"/>
      <c r="CD79" s="1307"/>
      <c r="CE79" s="1307"/>
      <c r="CF79" s="1307">
        <v>5</v>
      </c>
      <c r="CG79" s="1307"/>
      <c r="CH79" s="1307"/>
      <c r="CI79" s="1307"/>
      <c r="CJ79" s="1307"/>
      <c r="CK79" s="1307"/>
      <c r="CL79" s="1307"/>
      <c r="CM79" s="1307"/>
      <c r="CN79" s="1307">
        <v>4.8</v>
      </c>
      <c r="CO79" s="1307"/>
      <c r="CP79" s="1307"/>
      <c r="CQ79" s="1307"/>
      <c r="CR79" s="1307"/>
      <c r="CS79" s="1307"/>
      <c r="CT79" s="1307"/>
      <c r="CU79" s="1307"/>
      <c r="CV79" s="1307">
        <v>4.5</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I5oSr34s0PaAO8m+cvQk8YISiCZrBi/8XuoTvAwxoMlMnjpY5mQqsJp5IOT5NMP2vf8L5pUglViPENVU46R5g==" saltValue="PQs2WbweArYS9WhTNMCm6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4JUnonTcRW5GOciVAj9Fvi03RKQcxialw5fpPp+qpzqfJEGd7OoKUX9uLHVCViFsx9n5/PSmfPGf5wgfwPSc0Q==" saltValue="X39X9TU7LJMPz5eLY8upEA=="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scuYaM7vc+jNDzjASOQtibl5BjHExxPuC1bPKA40WKecAHexrvZzg86eG2ER3PWCyyszojfSq/BmadCCzrpsA==" saltValue="g/1TX7rPEFSKTbio00U+v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547</v>
      </c>
      <c r="G2" s="156"/>
      <c r="H2" s="157"/>
    </row>
    <row r="3" spans="1:8" x14ac:dyDescent="0.15">
      <c r="A3" s="153" t="s">
        <v>540</v>
      </c>
      <c r="B3" s="158"/>
      <c r="C3" s="159"/>
      <c r="D3" s="160">
        <v>92358</v>
      </c>
      <c r="E3" s="161"/>
      <c r="F3" s="162">
        <v>53605</v>
      </c>
      <c r="G3" s="163"/>
      <c r="H3" s="164"/>
    </row>
    <row r="4" spans="1:8" x14ac:dyDescent="0.15">
      <c r="A4" s="165"/>
      <c r="B4" s="166"/>
      <c r="C4" s="167"/>
      <c r="D4" s="168">
        <v>48216</v>
      </c>
      <c r="E4" s="169"/>
      <c r="F4" s="170">
        <v>28343</v>
      </c>
      <c r="G4" s="171"/>
      <c r="H4" s="172"/>
    </row>
    <row r="5" spans="1:8" x14ac:dyDescent="0.15">
      <c r="A5" s="153" t="s">
        <v>542</v>
      </c>
      <c r="B5" s="158"/>
      <c r="C5" s="159"/>
      <c r="D5" s="160">
        <v>80711</v>
      </c>
      <c r="E5" s="161"/>
      <c r="F5" s="162">
        <v>58051</v>
      </c>
      <c r="G5" s="163"/>
      <c r="H5" s="164"/>
    </row>
    <row r="6" spans="1:8" x14ac:dyDescent="0.15">
      <c r="A6" s="165"/>
      <c r="B6" s="166"/>
      <c r="C6" s="167"/>
      <c r="D6" s="168">
        <v>60243</v>
      </c>
      <c r="E6" s="169"/>
      <c r="F6" s="170">
        <v>32143</v>
      </c>
      <c r="G6" s="171"/>
      <c r="H6" s="172"/>
    </row>
    <row r="7" spans="1:8" x14ac:dyDescent="0.15">
      <c r="A7" s="153" t="s">
        <v>543</v>
      </c>
      <c r="B7" s="158"/>
      <c r="C7" s="159"/>
      <c r="D7" s="160">
        <v>74334</v>
      </c>
      <c r="E7" s="161"/>
      <c r="F7" s="162">
        <v>40879</v>
      </c>
      <c r="G7" s="163"/>
      <c r="H7" s="164"/>
    </row>
    <row r="8" spans="1:8" x14ac:dyDescent="0.15">
      <c r="A8" s="165"/>
      <c r="B8" s="166"/>
      <c r="C8" s="167"/>
      <c r="D8" s="168">
        <v>56270</v>
      </c>
      <c r="E8" s="169"/>
      <c r="F8" s="170">
        <v>24087</v>
      </c>
      <c r="G8" s="171"/>
      <c r="H8" s="172"/>
    </row>
    <row r="9" spans="1:8" x14ac:dyDescent="0.15">
      <c r="A9" s="153" t="s">
        <v>544</v>
      </c>
      <c r="B9" s="158"/>
      <c r="C9" s="159"/>
      <c r="D9" s="160">
        <v>78586</v>
      </c>
      <c r="E9" s="161"/>
      <c r="F9" s="162">
        <v>42651</v>
      </c>
      <c r="G9" s="163"/>
      <c r="H9" s="164"/>
    </row>
    <row r="10" spans="1:8" x14ac:dyDescent="0.15">
      <c r="A10" s="165"/>
      <c r="B10" s="166"/>
      <c r="C10" s="167"/>
      <c r="D10" s="168">
        <v>55877</v>
      </c>
      <c r="E10" s="169"/>
      <c r="F10" s="170">
        <v>22675</v>
      </c>
      <c r="G10" s="171"/>
      <c r="H10" s="172"/>
    </row>
    <row r="11" spans="1:8" x14ac:dyDescent="0.15">
      <c r="A11" s="153" t="s">
        <v>545</v>
      </c>
      <c r="B11" s="158"/>
      <c r="C11" s="159"/>
      <c r="D11" s="160">
        <v>52911</v>
      </c>
      <c r="E11" s="161"/>
      <c r="F11" s="162">
        <v>43226</v>
      </c>
      <c r="G11" s="163"/>
      <c r="H11" s="164"/>
    </row>
    <row r="12" spans="1:8" x14ac:dyDescent="0.15">
      <c r="A12" s="165"/>
      <c r="B12" s="166"/>
      <c r="C12" s="173"/>
      <c r="D12" s="168">
        <v>30105</v>
      </c>
      <c r="E12" s="169"/>
      <c r="F12" s="170">
        <v>22622</v>
      </c>
      <c r="G12" s="171"/>
      <c r="H12" s="172"/>
    </row>
    <row r="13" spans="1:8" x14ac:dyDescent="0.15">
      <c r="A13" s="153"/>
      <c r="B13" s="158"/>
      <c r="C13" s="174"/>
      <c r="D13" s="175">
        <v>75780</v>
      </c>
      <c r="E13" s="176"/>
      <c r="F13" s="177">
        <v>47682</v>
      </c>
      <c r="G13" s="178"/>
      <c r="H13" s="164"/>
    </row>
    <row r="14" spans="1:8" x14ac:dyDescent="0.15">
      <c r="A14" s="165"/>
      <c r="B14" s="166"/>
      <c r="C14" s="167"/>
      <c r="D14" s="168">
        <v>50142</v>
      </c>
      <c r="E14" s="169"/>
      <c r="F14" s="170">
        <v>25974</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5.59</v>
      </c>
      <c r="C19" s="179">
        <f>ROUND(VALUE(SUBSTITUTE(実質収支比率等に係る経年分析!G$48,"▲","-")),2)</f>
        <v>7.21</v>
      </c>
      <c r="D19" s="179">
        <f>ROUND(VALUE(SUBSTITUTE(実質収支比率等に係る経年分析!H$48,"▲","-")),2)</f>
        <v>6.09</v>
      </c>
      <c r="E19" s="179">
        <f>ROUND(VALUE(SUBSTITUTE(実質収支比率等に係る経年分析!I$48,"▲","-")),2)</f>
        <v>4.4400000000000004</v>
      </c>
      <c r="F19" s="179">
        <f>ROUND(VALUE(SUBSTITUTE(実質収支比率等に係る経年分析!J$48,"▲","-")),2)</f>
        <v>6.85</v>
      </c>
    </row>
    <row r="20" spans="1:11" x14ac:dyDescent="0.15">
      <c r="A20" s="179" t="s">
        <v>55</v>
      </c>
      <c r="B20" s="179">
        <f>ROUND(VALUE(SUBSTITUTE(実質収支比率等に係る経年分析!F$47,"▲","-")),2)</f>
        <v>28.99</v>
      </c>
      <c r="C20" s="179">
        <f>ROUND(VALUE(SUBSTITUTE(実質収支比率等に係る経年分析!G$47,"▲","-")),2)</f>
        <v>30.06</v>
      </c>
      <c r="D20" s="179">
        <f>ROUND(VALUE(SUBSTITUTE(実質収支比率等に係る経年分析!H$47,"▲","-")),2)</f>
        <v>33.590000000000003</v>
      </c>
      <c r="E20" s="179">
        <f>ROUND(VALUE(SUBSTITUTE(実質収支比率等に係る経年分析!I$47,"▲","-")),2)</f>
        <v>31.71</v>
      </c>
      <c r="F20" s="179">
        <f>ROUND(VALUE(SUBSTITUTE(実質収支比率等に係る経年分析!J$47,"▲","-")),2)</f>
        <v>28.45</v>
      </c>
    </row>
    <row r="21" spans="1:11" x14ac:dyDescent="0.15">
      <c r="A21" s="179" t="s">
        <v>56</v>
      </c>
      <c r="B21" s="179">
        <f>IF(ISNUMBER(VALUE(SUBSTITUTE(実質収支比率等に係る経年分析!F$49,"▲","-"))),ROUND(VALUE(SUBSTITUTE(実質収支比率等に係る経年分析!F$49,"▲","-")),2),NA())</f>
        <v>7.44</v>
      </c>
      <c r="C21" s="179">
        <f>IF(ISNUMBER(VALUE(SUBSTITUTE(実質収支比率等に係る経年分析!G$49,"▲","-"))),ROUND(VALUE(SUBSTITUTE(実質収支比率等に係る経年分析!G$49,"▲","-")),2),NA())</f>
        <v>3.48</v>
      </c>
      <c r="D21" s="179">
        <f>IF(ISNUMBER(VALUE(SUBSTITUTE(実質収支比率等に係る経年分析!H$49,"▲","-"))),ROUND(VALUE(SUBSTITUTE(実質収支比率等に係る経年分析!H$49,"▲","-")),2),NA())</f>
        <v>2.11</v>
      </c>
      <c r="E21" s="179">
        <f>IF(ISNUMBER(VALUE(SUBSTITUTE(実質収支比率等に係る経年分析!I$49,"▲","-"))),ROUND(VALUE(SUBSTITUTE(実質収支比率等に係る経年分析!I$49,"▲","-")),2),NA())</f>
        <v>-3.71</v>
      </c>
      <c r="F21" s="179">
        <f>IF(ISNUMBER(VALUE(SUBSTITUTE(実質収支比率等に係る経年分析!J$49,"▲","-"))),ROUND(VALUE(SUBSTITUTE(実質収支比率等に係る経年分析!J$49,"▲","-")),2),NA())</f>
        <v>-0.9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0.04</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0.05</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0.03</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0.03</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交通災害共済事業特別会計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0.04</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0.03</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工業用水道事業会計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0.12</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0.56000000000000005</v>
      </c>
    </row>
    <row r="32" spans="1:11" x14ac:dyDescent="0.15">
      <c r="A32" s="180" t="str">
        <f>IF(連結実質赤字比率に係る赤字・黒字の構成分析!C$38="",NA(),連結実質赤字比率に係る赤字・黒字の構成分析!C$38)</f>
        <v>国民健康保険特別会計</v>
      </c>
      <c r="B32" s="180">
        <f>IF(ROUND(VALUE(SUBSTITUTE(連結実質赤字比率に係る赤字・黒字の構成分析!F$38,"▲", "-")), 2) &lt; 0, ABS(ROUND(VALUE(SUBSTITUTE(連結実質赤字比率に係る赤字・黒字の構成分析!F$38,"▲", "-")), 2)), NA())</f>
        <v>0.79</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1.9</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1.38</v>
      </c>
      <c r="G32" s="180" t="e">
        <f>IF(ROUND(VALUE(SUBSTITUTE(連結実質赤字比率に係る赤字・黒字の構成分析!H$38,"▲", "-")), 2) &gt;= 0, ABS(ROUND(VALUE(SUBSTITUTE(連結実質赤字比率に係る赤字・黒字の構成分析!H$38,"▲", "-")), 2)), NA())</f>
        <v>#N/A</v>
      </c>
      <c r="H32" s="180">
        <f>IF(ROUND(VALUE(SUBSTITUTE(連結実質赤字比率に係る赤字・黒字の構成分析!I$38,"▲", "-")), 2) &lt; 0, ABS(ROUND(VALUE(SUBSTITUTE(連結実質赤字比率に係る赤字・黒字の構成分析!I$38,"▲", "-")), 2)), NA())</f>
        <v>1.1599999999999999</v>
      </c>
      <c r="I32" s="180" t="e">
        <f>IF(ROUND(VALUE(SUBSTITUTE(連結実質赤字比率に係る赤字・黒字の構成分析!I$38,"▲", "-")), 2) &gt;= 0, ABS(ROUND(VALUE(SUBSTITUTE(連結実質赤字比率に係る赤字・黒字の構成分析!I$38,"▲", "-")), 2)), NA())</f>
        <v>#N/A</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0.89</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0.91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0.68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1.1000000000000001</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5.58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7.21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6.08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4.43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6.85</v>
      </c>
    </row>
    <row r="35" spans="1:16" x14ac:dyDescent="0.15">
      <c r="A35" s="180" t="str">
        <f>IF(連結実質赤字比率に係る赤字・黒字の構成分析!C$35="",NA(),連結実質赤字比率に係る赤字・黒字の構成分析!C$35)</f>
        <v>病院事業会計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8.25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8.23</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6.9</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7.57</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8.1199999999999992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8.1999999999999993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9.39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9.2100000000000009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10.14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6239</v>
      </c>
      <c r="E42" s="181"/>
      <c r="F42" s="181"/>
      <c r="G42" s="181">
        <f>'実質公債費比率（分子）の構造'!L$52</f>
        <v>6147</v>
      </c>
      <c r="H42" s="181"/>
      <c r="I42" s="181"/>
      <c r="J42" s="181">
        <f>'実質公債費比率（分子）の構造'!M$52</f>
        <v>6135</v>
      </c>
      <c r="K42" s="181"/>
      <c r="L42" s="181"/>
      <c r="M42" s="181">
        <f>'実質公債費比率（分子）の構造'!N$52</f>
        <v>6044</v>
      </c>
      <c r="N42" s="181"/>
      <c r="O42" s="181"/>
      <c r="P42" s="181">
        <f>'実質公債費比率（分子）の構造'!O$52</f>
        <v>5798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4</v>
      </c>
      <c r="C44" s="181"/>
      <c r="D44" s="181"/>
      <c r="E44" s="181">
        <f>'実質公債費比率（分子）の構造'!L$50</f>
        <v>4</v>
      </c>
      <c r="F44" s="181"/>
      <c r="G44" s="181"/>
      <c r="H44" s="181">
        <f>'実質公債費比率（分子）の構造'!M$50</f>
        <v>4</v>
      </c>
      <c r="I44" s="181"/>
      <c r="J44" s="181"/>
      <c r="K44" s="181">
        <f>'実質公債費比率（分子）の構造'!N$50</f>
        <v>3</v>
      </c>
      <c r="L44" s="181"/>
      <c r="M44" s="181"/>
      <c r="N44" s="181">
        <f>'実質公債費比率（分子）の構造'!O$50</f>
        <v>3</v>
      </c>
      <c r="O44" s="181"/>
      <c r="P44" s="181"/>
    </row>
    <row r="45" spans="1:16" x14ac:dyDescent="0.15">
      <c r="A45" s="181" t="s">
        <v>66</v>
      </c>
      <c r="B45" s="181">
        <f>'実質公債費比率（分子）の構造'!K$49</f>
        <v>80</v>
      </c>
      <c r="C45" s="181"/>
      <c r="D45" s="181"/>
      <c r="E45" s="181">
        <f>'実質公債費比率（分子）の構造'!L$49</f>
        <v>83</v>
      </c>
      <c r="F45" s="181"/>
      <c r="G45" s="181"/>
      <c r="H45" s="181">
        <f>'実質公債費比率（分子）の構造'!M$49</f>
        <v>57</v>
      </c>
      <c r="I45" s="181"/>
      <c r="J45" s="181"/>
      <c r="K45" s="181">
        <f>'実質公債費比率（分子）の構造'!N$49</f>
        <v>26</v>
      </c>
      <c r="L45" s="181"/>
      <c r="M45" s="181"/>
      <c r="N45" s="181" t="str">
        <f>'実質公債費比率（分子）の構造'!O$49</f>
        <v>-</v>
      </c>
      <c r="O45" s="181"/>
      <c r="P45" s="181"/>
    </row>
    <row r="46" spans="1:16" x14ac:dyDescent="0.15">
      <c r="A46" s="181" t="s">
        <v>67</v>
      </c>
      <c r="B46" s="181">
        <f>'実質公債費比率（分子）の構造'!K$48</f>
        <v>770</v>
      </c>
      <c r="C46" s="181"/>
      <c r="D46" s="181"/>
      <c r="E46" s="181">
        <f>'実質公債費比率（分子）の構造'!L$48</f>
        <v>805</v>
      </c>
      <c r="F46" s="181"/>
      <c r="G46" s="181"/>
      <c r="H46" s="181">
        <f>'実質公債費比率（分子）の構造'!M$48</f>
        <v>780</v>
      </c>
      <c r="I46" s="181"/>
      <c r="J46" s="181"/>
      <c r="K46" s="181">
        <f>'実質公債費比率（分子）の構造'!N$48</f>
        <v>738</v>
      </c>
      <c r="L46" s="181"/>
      <c r="M46" s="181"/>
      <c r="N46" s="181">
        <f>'実質公債費比率（分子）の構造'!O$48</f>
        <v>734</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8146</v>
      </c>
      <c r="C49" s="181"/>
      <c r="D49" s="181"/>
      <c r="E49" s="181">
        <f>'実質公債費比率（分子）の構造'!L$45</f>
        <v>7796</v>
      </c>
      <c r="F49" s="181"/>
      <c r="G49" s="181"/>
      <c r="H49" s="181">
        <f>'実質公債費比率（分子）の構造'!M$45</f>
        <v>7616</v>
      </c>
      <c r="I49" s="181"/>
      <c r="J49" s="181"/>
      <c r="K49" s="181">
        <f>'実質公債費比率（分子）の構造'!N$45</f>
        <v>7378</v>
      </c>
      <c r="L49" s="181"/>
      <c r="M49" s="181"/>
      <c r="N49" s="181">
        <f>'実質公債費比率（分子）の構造'!O$45</f>
        <v>6913</v>
      </c>
      <c r="O49" s="181"/>
      <c r="P49" s="181"/>
    </row>
    <row r="50" spans="1:16" x14ac:dyDescent="0.15">
      <c r="A50" s="181" t="s">
        <v>71</v>
      </c>
      <c r="B50" s="181" t="e">
        <f>NA()</f>
        <v>#N/A</v>
      </c>
      <c r="C50" s="181">
        <f>IF(ISNUMBER('実質公債費比率（分子）の構造'!K$53),'実質公債費比率（分子）の構造'!K$53,NA())</f>
        <v>2761</v>
      </c>
      <c r="D50" s="181" t="e">
        <f>NA()</f>
        <v>#N/A</v>
      </c>
      <c r="E50" s="181" t="e">
        <f>NA()</f>
        <v>#N/A</v>
      </c>
      <c r="F50" s="181">
        <f>IF(ISNUMBER('実質公債費比率（分子）の構造'!L$53),'実質公債費比率（分子）の構造'!L$53,NA())</f>
        <v>2541</v>
      </c>
      <c r="G50" s="181" t="e">
        <f>NA()</f>
        <v>#N/A</v>
      </c>
      <c r="H50" s="181" t="e">
        <f>NA()</f>
        <v>#N/A</v>
      </c>
      <c r="I50" s="181">
        <f>IF(ISNUMBER('実質公債費比率（分子）の構造'!M$53),'実質公債費比率（分子）の構造'!M$53,NA())</f>
        <v>2322</v>
      </c>
      <c r="J50" s="181" t="e">
        <f>NA()</f>
        <v>#N/A</v>
      </c>
      <c r="K50" s="181" t="e">
        <f>NA()</f>
        <v>#N/A</v>
      </c>
      <c r="L50" s="181">
        <f>IF(ISNUMBER('実質公債費比率（分子）の構造'!N$53),'実質公債費比率（分子）の構造'!N$53,NA())</f>
        <v>2101</v>
      </c>
      <c r="M50" s="181" t="e">
        <f>NA()</f>
        <v>#N/A</v>
      </c>
      <c r="N50" s="181" t="e">
        <f>NA()</f>
        <v>#N/A</v>
      </c>
      <c r="O50" s="181">
        <f>IF(ISNUMBER('実質公債費比率（分子）の構造'!O$53),'実質公債費比率（分子）の構造'!O$53,NA())</f>
        <v>1852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49878</v>
      </c>
      <c r="E56" s="180"/>
      <c r="F56" s="180"/>
      <c r="G56" s="180">
        <f>'将来負担比率（分子）の構造'!J$52</f>
        <v>49745</v>
      </c>
      <c r="H56" s="180"/>
      <c r="I56" s="180"/>
      <c r="J56" s="180">
        <f>'将来負担比率（分子）の構造'!K$52</f>
        <v>49326</v>
      </c>
      <c r="K56" s="180"/>
      <c r="L56" s="180"/>
      <c r="M56" s="180">
        <f>'将来負担比率（分子）の構造'!L$52</f>
        <v>48022</v>
      </c>
      <c r="N56" s="180"/>
      <c r="O56" s="180"/>
      <c r="P56" s="180">
        <f>'将来負担比率（分子）の構造'!M$52</f>
        <v>45713</v>
      </c>
    </row>
    <row r="57" spans="1:16" x14ac:dyDescent="0.15">
      <c r="A57" s="180" t="s">
        <v>42</v>
      </c>
      <c r="B57" s="180"/>
      <c r="C57" s="180"/>
      <c r="D57" s="180">
        <f>'将来負担比率（分子）の構造'!I$51</f>
        <v>5359</v>
      </c>
      <c r="E57" s="180"/>
      <c r="F57" s="180"/>
      <c r="G57" s="180">
        <f>'将来負担比率（分子）の構造'!J$51</f>
        <v>5352</v>
      </c>
      <c r="H57" s="180"/>
      <c r="I57" s="180"/>
      <c r="J57" s="180">
        <f>'将来負担比率（分子）の構造'!K$51</f>
        <v>4045</v>
      </c>
      <c r="K57" s="180"/>
      <c r="L57" s="180"/>
      <c r="M57" s="180">
        <f>'将来負担比率（分子）の構造'!L$51</f>
        <v>4594</v>
      </c>
      <c r="N57" s="180"/>
      <c r="O57" s="180"/>
      <c r="P57" s="180">
        <f>'将来負担比率（分子）の構造'!M$51</f>
        <v>4204</v>
      </c>
    </row>
    <row r="58" spans="1:16" x14ac:dyDescent="0.15">
      <c r="A58" s="180" t="s">
        <v>41</v>
      </c>
      <c r="B58" s="180"/>
      <c r="C58" s="180"/>
      <c r="D58" s="180">
        <f>'将来負担比率（分子）の構造'!I$50</f>
        <v>20522</v>
      </c>
      <c r="E58" s="180"/>
      <c r="F58" s="180"/>
      <c r="G58" s="180">
        <f>'将来負担比率（分子）の構造'!J$50</f>
        <v>22322</v>
      </c>
      <c r="H58" s="180"/>
      <c r="I58" s="180"/>
      <c r="J58" s="180">
        <f>'将来負担比率（分子）の構造'!K$50</f>
        <v>22747</v>
      </c>
      <c r="K58" s="180"/>
      <c r="L58" s="180"/>
      <c r="M58" s="180">
        <f>'将来負担比率（分子）の構造'!L$50</f>
        <v>24505</v>
      </c>
      <c r="N58" s="180"/>
      <c r="O58" s="180"/>
      <c r="P58" s="180">
        <f>'将来負担比率（分子）の構造'!M$50</f>
        <v>24231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f>'将来負担比率（分子）の構造'!J$46</f>
        <v>631</v>
      </c>
      <c r="F61" s="180"/>
      <c r="G61" s="180"/>
      <c r="H61" s="180">
        <f>'将来負担比率（分子）の構造'!K$46</f>
        <v>225</v>
      </c>
      <c r="I61" s="180"/>
      <c r="J61" s="180"/>
      <c r="K61" s="180">
        <f>'将来負担比率（分子）の構造'!L$46</f>
        <v>289</v>
      </c>
      <c r="L61" s="180"/>
      <c r="M61" s="180"/>
      <c r="N61" s="180" t="str">
        <f>'将来負担比率（分子）の構造'!M$46</f>
        <v>-</v>
      </c>
      <c r="O61" s="180"/>
      <c r="P61" s="180"/>
    </row>
    <row r="62" spans="1:16" x14ac:dyDescent="0.15">
      <c r="A62" s="180" t="s">
        <v>35</v>
      </c>
      <c r="B62" s="180">
        <f>'将来負担比率（分子）の構造'!I$45</f>
        <v>8001</v>
      </c>
      <c r="C62" s="180"/>
      <c r="D62" s="180"/>
      <c r="E62" s="180">
        <f>'将来負担比率（分子）の構造'!J$45</f>
        <v>7478</v>
      </c>
      <c r="F62" s="180"/>
      <c r="G62" s="180"/>
      <c r="H62" s="180">
        <f>'将来負担比率（分子）の構造'!K$45</f>
        <v>7304</v>
      </c>
      <c r="I62" s="180"/>
      <c r="J62" s="180"/>
      <c r="K62" s="180">
        <f>'将来負担比率（分子）の構造'!L$45</f>
        <v>6844</v>
      </c>
      <c r="L62" s="180"/>
      <c r="M62" s="180"/>
      <c r="N62" s="180">
        <f>'将来負担比率（分子）の構造'!M$45</f>
        <v>6371</v>
      </c>
      <c r="O62" s="180"/>
      <c r="P62" s="180"/>
    </row>
    <row r="63" spans="1:16" x14ac:dyDescent="0.15">
      <c r="A63" s="180" t="s">
        <v>34</v>
      </c>
      <c r="B63" s="180">
        <f>'将来負担比率（分子）の構造'!I$44</f>
        <v>141</v>
      </c>
      <c r="C63" s="180"/>
      <c r="D63" s="180"/>
      <c r="E63" s="180">
        <f>'将来負担比率（分子）の構造'!J$44</f>
        <v>86</v>
      </c>
      <c r="F63" s="180"/>
      <c r="G63" s="180"/>
      <c r="H63" s="180">
        <f>'将来負担比率（分子）の構造'!K$44</f>
        <v>30</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7512</v>
      </c>
      <c r="C64" s="180"/>
      <c r="D64" s="180"/>
      <c r="E64" s="180">
        <f>'将来負担比率（分子）の構造'!J$43</f>
        <v>7225</v>
      </c>
      <c r="F64" s="180"/>
      <c r="G64" s="180"/>
      <c r="H64" s="180">
        <f>'将来負担比率（分子）の構造'!K$43</f>
        <v>7049</v>
      </c>
      <c r="I64" s="180"/>
      <c r="J64" s="180"/>
      <c r="K64" s="180">
        <f>'将来負担比率（分子）の構造'!L$43</f>
        <v>7036</v>
      </c>
      <c r="L64" s="180"/>
      <c r="M64" s="180"/>
      <c r="N64" s="180">
        <f>'将来負担比率（分子）の構造'!M$43</f>
        <v>6681</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63308</v>
      </c>
      <c r="C66" s="180"/>
      <c r="D66" s="180"/>
      <c r="E66" s="180">
        <f>'将来負担比率（分子）の構造'!J$41</f>
        <v>62223</v>
      </c>
      <c r="F66" s="180"/>
      <c r="G66" s="180"/>
      <c r="H66" s="180">
        <f>'将来負担比率（分子）の構造'!K$41</f>
        <v>60543</v>
      </c>
      <c r="I66" s="180"/>
      <c r="J66" s="180"/>
      <c r="K66" s="180">
        <f>'将来負担比率（分子）の構造'!L$41</f>
        <v>58998</v>
      </c>
      <c r="L66" s="180"/>
      <c r="M66" s="180"/>
      <c r="N66" s="180">
        <f>'将来負担比率（分子）の構造'!M$41</f>
        <v>55884</v>
      </c>
      <c r="O66" s="180"/>
      <c r="P66" s="180"/>
    </row>
    <row r="67" spans="1:16" x14ac:dyDescent="0.15">
      <c r="A67" s="180" t="s">
        <v>75</v>
      </c>
      <c r="B67" s="180" t="e">
        <f>NA()</f>
        <v>#N/A</v>
      </c>
      <c r="C67" s="180">
        <f>IF(ISNUMBER('将来負担比率（分子）の構造'!I$53), IF('将来負担比率（分子）の構造'!I$53 &lt; 0, 0, '将来負担比率（分子）の構造'!I$53), NA())</f>
        <v>3203</v>
      </c>
      <c r="D67" s="180" t="e">
        <f>NA()</f>
        <v>#N/A</v>
      </c>
      <c r="E67" s="180" t="e">
        <f>NA()</f>
        <v>#N/A</v>
      </c>
      <c r="F67" s="180">
        <f>IF(ISNUMBER('将来負担比率（分子）の構造'!J$53), IF('将来負担比率（分子）の構造'!J$53 &lt; 0, 0, '将来負担比率（分子）の構造'!J$53), NA())</f>
        <v>223</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11452</v>
      </c>
      <c r="C72" s="184">
        <f>基金残高に係る経年分析!G55</f>
        <v>10761</v>
      </c>
      <c r="D72" s="184">
        <f>基金残高に係る経年分析!H55</f>
        <v>9639</v>
      </c>
    </row>
    <row r="73" spans="1:16" x14ac:dyDescent="0.15">
      <c r="A73" s="183" t="s">
        <v>78</v>
      </c>
      <c r="B73" s="184">
        <f>基金残高に係る経年分析!F56</f>
        <v>2184</v>
      </c>
      <c r="C73" s="184">
        <f>基金残高に係る経年分析!G56</f>
        <v>2287</v>
      </c>
      <c r="D73" s="184">
        <f>基金残高に係る経年分析!H56</f>
        <v>2190</v>
      </c>
    </row>
    <row r="74" spans="1:16" x14ac:dyDescent="0.15">
      <c r="A74" s="183" t="s">
        <v>79</v>
      </c>
      <c r="B74" s="184">
        <f>基金残高に係る経年分析!F57</f>
        <v>8561</v>
      </c>
      <c r="C74" s="184">
        <f>基金残高に係る経年分析!G57</f>
        <v>10124</v>
      </c>
      <c r="D74" s="184">
        <f>基金残高に係る経年分析!H57</f>
        <v>10635</v>
      </c>
    </row>
  </sheetData>
  <sheetProtection algorithmName="SHA-512" hashValue="VAFoLgLDK6DVi1iN50QDOsBBb0DEqIOHGojgcpJcJd9iE1NTCzQdpft+lR5sTYJhpc4XpzHqHh3h132fbx/1IQ==" saltValue="76sBAwe0La7dWX+yhj7v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16388407</v>
      </c>
      <c r="S5" s="669"/>
      <c r="T5" s="669"/>
      <c r="U5" s="669"/>
      <c r="V5" s="669"/>
      <c r="W5" s="669"/>
      <c r="X5" s="669"/>
      <c r="Y5" s="670"/>
      <c r="Z5" s="671">
        <v>27.7</v>
      </c>
      <c r="AA5" s="671"/>
      <c r="AB5" s="671"/>
      <c r="AC5" s="671"/>
      <c r="AD5" s="672">
        <v>15879109</v>
      </c>
      <c r="AE5" s="672"/>
      <c r="AF5" s="672"/>
      <c r="AG5" s="672"/>
      <c r="AH5" s="672"/>
      <c r="AI5" s="672"/>
      <c r="AJ5" s="672"/>
      <c r="AK5" s="672"/>
      <c r="AL5" s="673">
        <v>49.1</v>
      </c>
      <c r="AM5" s="674"/>
      <c r="AN5" s="674"/>
      <c r="AO5" s="675"/>
      <c r="AP5" s="665" t="s">
        <v>227</v>
      </c>
      <c r="AQ5" s="666"/>
      <c r="AR5" s="666"/>
      <c r="AS5" s="666"/>
      <c r="AT5" s="666"/>
      <c r="AU5" s="666"/>
      <c r="AV5" s="666"/>
      <c r="AW5" s="666"/>
      <c r="AX5" s="666"/>
      <c r="AY5" s="666"/>
      <c r="AZ5" s="666"/>
      <c r="BA5" s="666"/>
      <c r="BB5" s="666"/>
      <c r="BC5" s="666"/>
      <c r="BD5" s="666"/>
      <c r="BE5" s="666"/>
      <c r="BF5" s="667"/>
      <c r="BG5" s="679">
        <v>15782258</v>
      </c>
      <c r="BH5" s="680"/>
      <c r="BI5" s="680"/>
      <c r="BJ5" s="680"/>
      <c r="BK5" s="680"/>
      <c r="BL5" s="680"/>
      <c r="BM5" s="680"/>
      <c r="BN5" s="681"/>
      <c r="BO5" s="682">
        <v>96.3</v>
      </c>
      <c r="BP5" s="682"/>
      <c r="BQ5" s="682"/>
      <c r="BR5" s="682"/>
      <c r="BS5" s="683">
        <v>236949</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703368</v>
      </c>
      <c r="S6" s="680"/>
      <c r="T6" s="680"/>
      <c r="U6" s="680"/>
      <c r="V6" s="680"/>
      <c r="W6" s="680"/>
      <c r="X6" s="680"/>
      <c r="Y6" s="681"/>
      <c r="Z6" s="682">
        <v>1.2</v>
      </c>
      <c r="AA6" s="682"/>
      <c r="AB6" s="682"/>
      <c r="AC6" s="682"/>
      <c r="AD6" s="683">
        <v>703368</v>
      </c>
      <c r="AE6" s="683"/>
      <c r="AF6" s="683"/>
      <c r="AG6" s="683"/>
      <c r="AH6" s="683"/>
      <c r="AI6" s="683"/>
      <c r="AJ6" s="683"/>
      <c r="AK6" s="683"/>
      <c r="AL6" s="684">
        <v>2.2000000000000002</v>
      </c>
      <c r="AM6" s="685"/>
      <c r="AN6" s="685"/>
      <c r="AO6" s="686"/>
      <c r="AP6" s="676" t="s">
        <v>232</v>
      </c>
      <c r="AQ6" s="677"/>
      <c r="AR6" s="677"/>
      <c r="AS6" s="677"/>
      <c r="AT6" s="677"/>
      <c r="AU6" s="677"/>
      <c r="AV6" s="677"/>
      <c r="AW6" s="677"/>
      <c r="AX6" s="677"/>
      <c r="AY6" s="677"/>
      <c r="AZ6" s="677"/>
      <c r="BA6" s="677"/>
      <c r="BB6" s="677"/>
      <c r="BC6" s="677"/>
      <c r="BD6" s="677"/>
      <c r="BE6" s="677"/>
      <c r="BF6" s="678"/>
      <c r="BG6" s="679">
        <v>15782258</v>
      </c>
      <c r="BH6" s="680"/>
      <c r="BI6" s="680"/>
      <c r="BJ6" s="680"/>
      <c r="BK6" s="680"/>
      <c r="BL6" s="680"/>
      <c r="BM6" s="680"/>
      <c r="BN6" s="681"/>
      <c r="BO6" s="682">
        <v>96.3</v>
      </c>
      <c r="BP6" s="682"/>
      <c r="BQ6" s="682"/>
      <c r="BR6" s="682"/>
      <c r="BS6" s="683">
        <v>236949</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307906</v>
      </c>
      <c r="CS6" s="680"/>
      <c r="CT6" s="680"/>
      <c r="CU6" s="680"/>
      <c r="CV6" s="680"/>
      <c r="CW6" s="680"/>
      <c r="CX6" s="680"/>
      <c r="CY6" s="681"/>
      <c r="CZ6" s="673">
        <v>0.5</v>
      </c>
      <c r="DA6" s="674"/>
      <c r="DB6" s="674"/>
      <c r="DC6" s="693"/>
      <c r="DD6" s="688" t="s">
        <v>127</v>
      </c>
      <c r="DE6" s="680"/>
      <c r="DF6" s="680"/>
      <c r="DG6" s="680"/>
      <c r="DH6" s="680"/>
      <c r="DI6" s="680"/>
      <c r="DJ6" s="680"/>
      <c r="DK6" s="680"/>
      <c r="DL6" s="680"/>
      <c r="DM6" s="680"/>
      <c r="DN6" s="680"/>
      <c r="DO6" s="680"/>
      <c r="DP6" s="681"/>
      <c r="DQ6" s="688">
        <v>307906</v>
      </c>
      <c r="DR6" s="680"/>
      <c r="DS6" s="680"/>
      <c r="DT6" s="680"/>
      <c r="DU6" s="680"/>
      <c r="DV6" s="680"/>
      <c r="DW6" s="680"/>
      <c r="DX6" s="680"/>
      <c r="DY6" s="680"/>
      <c r="DZ6" s="680"/>
      <c r="EA6" s="680"/>
      <c r="EB6" s="680"/>
      <c r="EC6" s="689"/>
    </row>
    <row r="7" spans="2:143" ht="11.25" customHeight="1" x14ac:dyDescent="0.15">
      <c r="B7" s="676" t="s">
        <v>234</v>
      </c>
      <c r="C7" s="677"/>
      <c r="D7" s="677"/>
      <c r="E7" s="677"/>
      <c r="F7" s="677"/>
      <c r="G7" s="677"/>
      <c r="H7" s="677"/>
      <c r="I7" s="677"/>
      <c r="J7" s="677"/>
      <c r="K7" s="677"/>
      <c r="L7" s="677"/>
      <c r="M7" s="677"/>
      <c r="N7" s="677"/>
      <c r="O7" s="677"/>
      <c r="P7" s="677"/>
      <c r="Q7" s="678"/>
      <c r="R7" s="679">
        <v>23389</v>
      </c>
      <c r="S7" s="680"/>
      <c r="T7" s="680"/>
      <c r="U7" s="680"/>
      <c r="V7" s="680"/>
      <c r="W7" s="680"/>
      <c r="X7" s="680"/>
      <c r="Y7" s="681"/>
      <c r="Z7" s="682">
        <v>0</v>
      </c>
      <c r="AA7" s="682"/>
      <c r="AB7" s="682"/>
      <c r="AC7" s="682"/>
      <c r="AD7" s="683">
        <v>23389</v>
      </c>
      <c r="AE7" s="683"/>
      <c r="AF7" s="683"/>
      <c r="AG7" s="683"/>
      <c r="AH7" s="683"/>
      <c r="AI7" s="683"/>
      <c r="AJ7" s="683"/>
      <c r="AK7" s="683"/>
      <c r="AL7" s="684">
        <v>0.1</v>
      </c>
      <c r="AM7" s="685"/>
      <c r="AN7" s="685"/>
      <c r="AO7" s="686"/>
      <c r="AP7" s="676" t="s">
        <v>235</v>
      </c>
      <c r="AQ7" s="677"/>
      <c r="AR7" s="677"/>
      <c r="AS7" s="677"/>
      <c r="AT7" s="677"/>
      <c r="AU7" s="677"/>
      <c r="AV7" s="677"/>
      <c r="AW7" s="677"/>
      <c r="AX7" s="677"/>
      <c r="AY7" s="677"/>
      <c r="AZ7" s="677"/>
      <c r="BA7" s="677"/>
      <c r="BB7" s="677"/>
      <c r="BC7" s="677"/>
      <c r="BD7" s="677"/>
      <c r="BE7" s="677"/>
      <c r="BF7" s="678"/>
      <c r="BG7" s="679">
        <v>6720052</v>
      </c>
      <c r="BH7" s="680"/>
      <c r="BI7" s="680"/>
      <c r="BJ7" s="680"/>
      <c r="BK7" s="680"/>
      <c r="BL7" s="680"/>
      <c r="BM7" s="680"/>
      <c r="BN7" s="681"/>
      <c r="BO7" s="682">
        <v>41</v>
      </c>
      <c r="BP7" s="682"/>
      <c r="BQ7" s="682"/>
      <c r="BR7" s="682"/>
      <c r="BS7" s="683">
        <v>236949</v>
      </c>
      <c r="BT7" s="683"/>
      <c r="BU7" s="683"/>
      <c r="BV7" s="683"/>
      <c r="BW7" s="683"/>
      <c r="BX7" s="683"/>
      <c r="BY7" s="683"/>
      <c r="BZ7" s="683"/>
      <c r="CA7" s="683"/>
      <c r="CB7" s="687"/>
      <c r="CD7" s="694" t="s">
        <v>236</v>
      </c>
      <c r="CE7" s="695"/>
      <c r="CF7" s="695"/>
      <c r="CG7" s="695"/>
      <c r="CH7" s="695"/>
      <c r="CI7" s="695"/>
      <c r="CJ7" s="695"/>
      <c r="CK7" s="695"/>
      <c r="CL7" s="695"/>
      <c r="CM7" s="695"/>
      <c r="CN7" s="695"/>
      <c r="CO7" s="695"/>
      <c r="CP7" s="695"/>
      <c r="CQ7" s="696"/>
      <c r="CR7" s="679">
        <v>7168628</v>
      </c>
      <c r="CS7" s="680"/>
      <c r="CT7" s="680"/>
      <c r="CU7" s="680"/>
      <c r="CV7" s="680"/>
      <c r="CW7" s="680"/>
      <c r="CX7" s="680"/>
      <c r="CY7" s="681"/>
      <c r="CZ7" s="682">
        <v>12.7</v>
      </c>
      <c r="DA7" s="682"/>
      <c r="DB7" s="682"/>
      <c r="DC7" s="682"/>
      <c r="DD7" s="688">
        <v>297071</v>
      </c>
      <c r="DE7" s="680"/>
      <c r="DF7" s="680"/>
      <c r="DG7" s="680"/>
      <c r="DH7" s="680"/>
      <c r="DI7" s="680"/>
      <c r="DJ7" s="680"/>
      <c r="DK7" s="680"/>
      <c r="DL7" s="680"/>
      <c r="DM7" s="680"/>
      <c r="DN7" s="680"/>
      <c r="DO7" s="680"/>
      <c r="DP7" s="681"/>
      <c r="DQ7" s="688">
        <v>5567272</v>
      </c>
      <c r="DR7" s="680"/>
      <c r="DS7" s="680"/>
      <c r="DT7" s="680"/>
      <c r="DU7" s="680"/>
      <c r="DV7" s="680"/>
      <c r="DW7" s="680"/>
      <c r="DX7" s="680"/>
      <c r="DY7" s="680"/>
      <c r="DZ7" s="680"/>
      <c r="EA7" s="680"/>
      <c r="EB7" s="680"/>
      <c r="EC7" s="689"/>
    </row>
    <row r="8" spans="2:143" ht="11.25" customHeight="1" x14ac:dyDescent="0.15">
      <c r="B8" s="676" t="s">
        <v>237</v>
      </c>
      <c r="C8" s="677"/>
      <c r="D8" s="677"/>
      <c r="E8" s="677"/>
      <c r="F8" s="677"/>
      <c r="G8" s="677"/>
      <c r="H8" s="677"/>
      <c r="I8" s="677"/>
      <c r="J8" s="677"/>
      <c r="K8" s="677"/>
      <c r="L8" s="677"/>
      <c r="M8" s="677"/>
      <c r="N8" s="677"/>
      <c r="O8" s="677"/>
      <c r="P8" s="677"/>
      <c r="Q8" s="678"/>
      <c r="R8" s="679">
        <v>25943</v>
      </c>
      <c r="S8" s="680"/>
      <c r="T8" s="680"/>
      <c r="U8" s="680"/>
      <c r="V8" s="680"/>
      <c r="W8" s="680"/>
      <c r="X8" s="680"/>
      <c r="Y8" s="681"/>
      <c r="Z8" s="682">
        <v>0</v>
      </c>
      <c r="AA8" s="682"/>
      <c r="AB8" s="682"/>
      <c r="AC8" s="682"/>
      <c r="AD8" s="683">
        <v>25943</v>
      </c>
      <c r="AE8" s="683"/>
      <c r="AF8" s="683"/>
      <c r="AG8" s="683"/>
      <c r="AH8" s="683"/>
      <c r="AI8" s="683"/>
      <c r="AJ8" s="683"/>
      <c r="AK8" s="683"/>
      <c r="AL8" s="684">
        <v>0.1</v>
      </c>
      <c r="AM8" s="685"/>
      <c r="AN8" s="685"/>
      <c r="AO8" s="686"/>
      <c r="AP8" s="676" t="s">
        <v>238</v>
      </c>
      <c r="AQ8" s="677"/>
      <c r="AR8" s="677"/>
      <c r="AS8" s="677"/>
      <c r="AT8" s="677"/>
      <c r="AU8" s="677"/>
      <c r="AV8" s="677"/>
      <c r="AW8" s="677"/>
      <c r="AX8" s="677"/>
      <c r="AY8" s="677"/>
      <c r="AZ8" s="677"/>
      <c r="BA8" s="677"/>
      <c r="BB8" s="677"/>
      <c r="BC8" s="677"/>
      <c r="BD8" s="677"/>
      <c r="BE8" s="677"/>
      <c r="BF8" s="678"/>
      <c r="BG8" s="679">
        <v>201403</v>
      </c>
      <c r="BH8" s="680"/>
      <c r="BI8" s="680"/>
      <c r="BJ8" s="680"/>
      <c r="BK8" s="680"/>
      <c r="BL8" s="680"/>
      <c r="BM8" s="680"/>
      <c r="BN8" s="681"/>
      <c r="BO8" s="682">
        <v>1.2</v>
      </c>
      <c r="BP8" s="682"/>
      <c r="BQ8" s="682"/>
      <c r="BR8" s="682"/>
      <c r="BS8" s="688" t="s">
        <v>127</v>
      </c>
      <c r="BT8" s="680"/>
      <c r="BU8" s="680"/>
      <c r="BV8" s="680"/>
      <c r="BW8" s="680"/>
      <c r="BX8" s="680"/>
      <c r="BY8" s="680"/>
      <c r="BZ8" s="680"/>
      <c r="CA8" s="680"/>
      <c r="CB8" s="689"/>
      <c r="CD8" s="694" t="s">
        <v>239</v>
      </c>
      <c r="CE8" s="695"/>
      <c r="CF8" s="695"/>
      <c r="CG8" s="695"/>
      <c r="CH8" s="695"/>
      <c r="CI8" s="695"/>
      <c r="CJ8" s="695"/>
      <c r="CK8" s="695"/>
      <c r="CL8" s="695"/>
      <c r="CM8" s="695"/>
      <c r="CN8" s="695"/>
      <c r="CO8" s="695"/>
      <c r="CP8" s="695"/>
      <c r="CQ8" s="696"/>
      <c r="CR8" s="679">
        <v>21612791</v>
      </c>
      <c r="CS8" s="680"/>
      <c r="CT8" s="680"/>
      <c r="CU8" s="680"/>
      <c r="CV8" s="680"/>
      <c r="CW8" s="680"/>
      <c r="CX8" s="680"/>
      <c r="CY8" s="681"/>
      <c r="CZ8" s="682">
        <v>38.299999999999997</v>
      </c>
      <c r="DA8" s="682"/>
      <c r="DB8" s="682"/>
      <c r="DC8" s="682"/>
      <c r="DD8" s="688">
        <v>301248</v>
      </c>
      <c r="DE8" s="680"/>
      <c r="DF8" s="680"/>
      <c r="DG8" s="680"/>
      <c r="DH8" s="680"/>
      <c r="DI8" s="680"/>
      <c r="DJ8" s="680"/>
      <c r="DK8" s="680"/>
      <c r="DL8" s="680"/>
      <c r="DM8" s="680"/>
      <c r="DN8" s="680"/>
      <c r="DO8" s="680"/>
      <c r="DP8" s="681"/>
      <c r="DQ8" s="688">
        <v>10079091</v>
      </c>
      <c r="DR8" s="680"/>
      <c r="DS8" s="680"/>
      <c r="DT8" s="680"/>
      <c r="DU8" s="680"/>
      <c r="DV8" s="680"/>
      <c r="DW8" s="680"/>
      <c r="DX8" s="680"/>
      <c r="DY8" s="680"/>
      <c r="DZ8" s="680"/>
      <c r="EA8" s="680"/>
      <c r="EB8" s="680"/>
      <c r="EC8" s="689"/>
    </row>
    <row r="9" spans="2:143" ht="11.25" customHeight="1" x14ac:dyDescent="0.15">
      <c r="B9" s="676" t="s">
        <v>240</v>
      </c>
      <c r="C9" s="677"/>
      <c r="D9" s="677"/>
      <c r="E9" s="677"/>
      <c r="F9" s="677"/>
      <c r="G9" s="677"/>
      <c r="H9" s="677"/>
      <c r="I9" s="677"/>
      <c r="J9" s="677"/>
      <c r="K9" s="677"/>
      <c r="L9" s="677"/>
      <c r="M9" s="677"/>
      <c r="N9" s="677"/>
      <c r="O9" s="677"/>
      <c r="P9" s="677"/>
      <c r="Q9" s="678"/>
      <c r="R9" s="679">
        <v>30467</v>
      </c>
      <c r="S9" s="680"/>
      <c r="T9" s="680"/>
      <c r="U9" s="680"/>
      <c r="V9" s="680"/>
      <c r="W9" s="680"/>
      <c r="X9" s="680"/>
      <c r="Y9" s="681"/>
      <c r="Z9" s="682">
        <v>0.1</v>
      </c>
      <c r="AA9" s="682"/>
      <c r="AB9" s="682"/>
      <c r="AC9" s="682"/>
      <c r="AD9" s="683">
        <v>30467</v>
      </c>
      <c r="AE9" s="683"/>
      <c r="AF9" s="683"/>
      <c r="AG9" s="683"/>
      <c r="AH9" s="683"/>
      <c r="AI9" s="683"/>
      <c r="AJ9" s="683"/>
      <c r="AK9" s="683"/>
      <c r="AL9" s="684">
        <v>0.1</v>
      </c>
      <c r="AM9" s="685"/>
      <c r="AN9" s="685"/>
      <c r="AO9" s="686"/>
      <c r="AP9" s="676" t="s">
        <v>241</v>
      </c>
      <c r="AQ9" s="677"/>
      <c r="AR9" s="677"/>
      <c r="AS9" s="677"/>
      <c r="AT9" s="677"/>
      <c r="AU9" s="677"/>
      <c r="AV9" s="677"/>
      <c r="AW9" s="677"/>
      <c r="AX9" s="677"/>
      <c r="AY9" s="677"/>
      <c r="AZ9" s="677"/>
      <c r="BA9" s="677"/>
      <c r="BB9" s="677"/>
      <c r="BC9" s="677"/>
      <c r="BD9" s="677"/>
      <c r="BE9" s="677"/>
      <c r="BF9" s="678"/>
      <c r="BG9" s="679">
        <v>5001648</v>
      </c>
      <c r="BH9" s="680"/>
      <c r="BI9" s="680"/>
      <c r="BJ9" s="680"/>
      <c r="BK9" s="680"/>
      <c r="BL9" s="680"/>
      <c r="BM9" s="680"/>
      <c r="BN9" s="681"/>
      <c r="BO9" s="682">
        <v>30.5</v>
      </c>
      <c r="BP9" s="682"/>
      <c r="BQ9" s="682"/>
      <c r="BR9" s="682"/>
      <c r="BS9" s="688" t="s">
        <v>127</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3783289</v>
      </c>
      <c r="CS9" s="680"/>
      <c r="CT9" s="680"/>
      <c r="CU9" s="680"/>
      <c r="CV9" s="680"/>
      <c r="CW9" s="680"/>
      <c r="CX9" s="680"/>
      <c r="CY9" s="681"/>
      <c r="CZ9" s="682">
        <v>6.7</v>
      </c>
      <c r="DA9" s="682"/>
      <c r="DB9" s="682"/>
      <c r="DC9" s="682"/>
      <c r="DD9" s="688">
        <v>496287</v>
      </c>
      <c r="DE9" s="680"/>
      <c r="DF9" s="680"/>
      <c r="DG9" s="680"/>
      <c r="DH9" s="680"/>
      <c r="DI9" s="680"/>
      <c r="DJ9" s="680"/>
      <c r="DK9" s="680"/>
      <c r="DL9" s="680"/>
      <c r="DM9" s="680"/>
      <c r="DN9" s="680"/>
      <c r="DO9" s="680"/>
      <c r="DP9" s="681"/>
      <c r="DQ9" s="688">
        <v>3491092</v>
      </c>
      <c r="DR9" s="680"/>
      <c r="DS9" s="680"/>
      <c r="DT9" s="680"/>
      <c r="DU9" s="680"/>
      <c r="DV9" s="680"/>
      <c r="DW9" s="680"/>
      <c r="DX9" s="680"/>
      <c r="DY9" s="680"/>
      <c r="DZ9" s="680"/>
      <c r="EA9" s="680"/>
      <c r="EB9" s="680"/>
      <c r="EC9" s="689"/>
    </row>
    <row r="10" spans="2:143" ht="11.25" customHeight="1" x14ac:dyDescent="0.15">
      <c r="B10" s="676" t="s">
        <v>243</v>
      </c>
      <c r="C10" s="677"/>
      <c r="D10" s="677"/>
      <c r="E10" s="677"/>
      <c r="F10" s="677"/>
      <c r="G10" s="677"/>
      <c r="H10" s="677"/>
      <c r="I10" s="677"/>
      <c r="J10" s="677"/>
      <c r="K10" s="677"/>
      <c r="L10" s="677"/>
      <c r="M10" s="677"/>
      <c r="N10" s="677"/>
      <c r="O10" s="677"/>
      <c r="P10" s="677"/>
      <c r="Q10" s="678"/>
      <c r="R10" s="679" t="s">
        <v>244</v>
      </c>
      <c r="S10" s="680"/>
      <c r="T10" s="680"/>
      <c r="U10" s="680"/>
      <c r="V10" s="680"/>
      <c r="W10" s="680"/>
      <c r="X10" s="680"/>
      <c r="Y10" s="681"/>
      <c r="Z10" s="682" t="s">
        <v>146</v>
      </c>
      <c r="AA10" s="682"/>
      <c r="AB10" s="682"/>
      <c r="AC10" s="682"/>
      <c r="AD10" s="683" t="s">
        <v>244</v>
      </c>
      <c r="AE10" s="683"/>
      <c r="AF10" s="683"/>
      <c r="AG10" s="683"/>
      <c r="AH10" s="683"/>
      <c r="AI10" s="683"/>
      <c r="AJ10" s="683"/>
      <c r="AK10" s="683"/>
      <c r="AL10" s="684" t="s">
        <v>146</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323699</v>
      </c>
      <c r="BH10" s="680"/>
      <c r="BI10" s="680"/>
      <c r="BJ10" s="680"/>
      <c r="BK10" s="680"/>
      <c r="BL10" s="680"/>
      <c r="BM10" s="680"/>
      <c r="BN10" s="681"/>
      <c r="BO10" s="682">
        <v>2</v>
      </c>
      <c r="BP10" s="682"/>
      <c r="BQ10" s="682"/>
      <c r="BR10" s="682"/>
      <c r="BS10" s="688" t="s">
        <v>127</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44110</v>
      </c>
      <c r="CS10" s="680"/>
      <c r="CT10" s="680"/>
      <c r="CU10" s="680"/>
      <c r="CV10" s="680"/>
      <c r="CW10" s="680"/>
      <c r="CX10" s="680"/>
      <c r="CY10" s="681"/>
      <c r="CZ10" s="682">
        <v>0.1</v>
      </c>
      <c r="DA10" s="682"/>
      <c r="DB10" s="682"/>
      <c r="DC10" s="682"/>
      <c r="DD10" s="688" t="s">
        <v>146</v>
      </c>
      <c r="DE10" s="680"/>
      <c r="DF10" s="680"/>
      <c r="DG10" s="680"/>
      <c r="DH10" s="680"/>
      <c r="DI10" s="680"/>
      <c r="DJ10" s="680"/>
      <c r="DK10" s="680"/>
      <c r="DL10" s="680"/>
      <c r="DM10" s="680"/>
      <c r="DN10" s="680"/>
      <c r="DO10" s="680"/>
      <c r="DP10" s="681"/>
      <c r="DQ10" s="688">
        <v>43824</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146</v>
      </c>
      <c r="S11" s="680"/>
      <c r="T11" s="680"/>
      <c r="U11" s="680"/>
      <c r="V11" s="680"/>
      <c r="W11" s="680"/>
      <c r="X11" s="680"/>
      <c r="Y11" s="681"/>
      <c r="Z11" s="682" t="s">
        <v>244</v>
      </c>
      <c r="AA11" s="682"/>
      <c r="AB11" s="682"/>
      <c r="AC11" s="682"/>
      <c r="AD11" s="683" t="s">
        <v>146</v>
      </c>
      <c r="AE11" s="683"/>
      <c r="AF11" s="683"/>
      <c r="AG11" s="683"/>
      <c r="AH11" s="683"/>
      <c r="AI11" s="683"/>
      <c r="AJ11" s="683"/>
      <c r="AK11" s="683"/>
      <c r="AL11" s="684" t="s">
        <v>127</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1193302</v>
      </c>
      <c r="BH11" s="680"/>
      <c r="BI11" s="680"/>
      <c r="BJ11" s="680"/>
      <c r="BK11" s="680"/>
      <c r="BL11" s="680"/>
      <c r="BM11" s="680"/>
      <c r="BN11" s="681"/>
      <c r="BO11" s="682">
        <v>7.3</v>
      </c>
      <c r="BP11" s="682"/>
      <c r="BQ11" s="682"/>
      <c r="BR11" s="682"/>
      <c r="BS11" s="688">
        <v>236949</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2176909</v>
      </c>
      <c r="CS11" s="680"/>
      <c r="CT11" s="680"/>
      <c r="CU11" s="680"/>
      <c r="CV11" s="680"/>
      <c r="CW11" s="680"/>
      <c r="CX11" s="680"/>
      <c r="CY11" s="681"/>
      <c r="CZ11" s="682">
        <v>3.9</v>
      </c>
      <c r="DA11" s="682"/>
      <c r="DB11" s="682"/>
      <c r="DC11" s="682"/>
      <c r="DD11" s="688">
        <v>934441</v>
      </c>
      <c r="DE11" s="680"/>
      <c r="DF11" s="680"/>
      <c r="DG11" s="680"/>
      <c r="DH11" s="680"/>
      <c r="DI11" s="680"/>
      <c r="DJ11" s="680"/>
      <c r="DK11" s="680"/>
      <c r="DL11" s="680"/>
      <c r="DM11" s="680"/>
      <c r="DN11" s="680"/>
      <c r="DO11" s="680"/>
      <c r="DP11" s="681"/>
      <c r="DQ11" s="688">
        <v>1157652</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2384935</v>
      </c>
      <c r="S12" s="680"/>
      <c r="T12" s="680"/>
      <c r="U12" s="680"/>
      <c r="V12" s="680"/>
      <c r="W12" s="680"/>
      <c r="X12" s="680"/>
      <c r="Y12" s="681"/>
      <c r="Z12" s="682">
        <v>4</v>
      </c>
      <c r="AA12" s="682"/>
      <c r="AB12" s="682"/>
      <c r="AC12" s="682"/>
      <c r="AD12" s="683">
        <v>2384935</v>
      </c>
      <c r="AE12" s="683"/>
      <c r="AF12" s="683"/>
      <c r="AG12" s="683"/>
      <c r="AH12" s="683"/>
      <c r="AI12" s="683"/>
      <c r="AJ12" s="683"/>
      <c r="AK12" s="683"/>
      <c r="AL12" s="684">
        <v>7.4</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7785926</v>
      </c>
      <c r="BH12" s="680"/>
      <c r="BI12" s="680"/>
      <c r="BJ12" s="680"/>
      <c r="BK12" s="680"/>
      <c r="BL12" s="680"/>
      <c r="BM12" s="680"/>
      <c r="BN12" s="681"/>
      <c r="BO12" s="682">
        <v>47.5</v>
      </c>
      <c r="BP12" s="682"/>
      <c r="BQ12" s="682"/>
      <c r="BR12" s="682"/>
      <c r="BS12" s="688" t="s">
        <v>127</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1204700</v>
      </c>
      <c r="CS12" s="680"/>
      <c r="CT12" s="680"/>
      <c r="CU12" s="680"/>
      <c r="CV12" s="680"/>
      <c r="CW12" s="680"/>
      <c r="CX12" s="680"/>
      <c r="CY12" s="681"/>
      <c r="CZ12" s="682">
        <v>2.1</v>
      </c>
      <c r="DA12" s="682"/>
      <c r="DB12" s="682"/>
      <c r="DC12" s="682"/>
      <c r="DD12" s="688">
        <v>547516</v>
      </c>
      <c r="DE12" s="680"/>
      <c r="DF12" s="680"/>
      <c r="DG12" s="680"/>
      <c r="DH12" s="680"/>
      <c r="DI12" s="680"/>
      <c r="DJ12" s="680"/>
      <c r="DK12" s="680"/>
      <c r="DL12" s="680"/>
      <c r="DM12" s="680"/>
      <c r="DN12" s="680"/>
      <c r="DO12" s="680"/>
      <c r="DP12" s="681"/>
      <c r="DQ12" s="688">
        <v>882571</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48991</v>
      </c>
      <c r="S13" s="680"/>
      <c r="T13" s="680"/>
      <c r="U13" s="680"/>
      <c r="V13" s="680"/>
      <c r="W13" s="680"/>
      <c r="X13" s="680"/>
      <c r="Y13" s="681"/>
      <c r="Z13" s="682">
        <v>0.1</v>
      </c>
      <c r="AA13" s="682"/>
      <c r="AB13" s="682"/>
      <c r="AC13" s="682"/>
      <c r="AD13" s="683">
        <v>48991</v>
      </c>
      <c r="AE13" s="683"/>
      <c r="AF13" s="683"/>
      <c r="AG13" s="683"/>
      <c r="AH13" s="683"/>
      <c r="AI13" s="683"/>
      <c r="AJ13" s="683"/>
      <c r="AK13" s="683"/>
      <c r="AL13" s="684">
        <v>0.2</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7683079</v>
      </c>
      <c r="BH13" s="680"/>
      <c r="BI13" s="680"/>
      <c r="BJ13" s="680"/>
      <c r="BK13" s="680"/>
      <c r="BL13" s="680"/>
      <c r="BM13" s="680"/>
      <c r="BN13" s="681"/>
      <c r="BO13" s="682">
        <v>46.9</v>
      </c>
      <c r="BP13" s="682"/>
      <c r="BQ13" s="682"/>
      <c r="BR13" s="682"/>
      <c r="BS13" s="688" t="s">
        <v>244</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4655716</v>
      </c>
      <c r="CS13" s="680"/>
      <c r="CT13" s="680"/>
      <c r="CU13" s="680"/>
      <c r="CV13" s="680"/>
      <c r="CW13" s="680"/>
      <c r="CX13" s="680"/>
      <c r="CY13" s="681"/>
      <c r="CZ13" s="682">
        <v>8.3000000000000007</v>
      </c>
      <c r="DA13" s="682"/>
      <c r="DB13" s="682"/>
      <c r="DC13" s="682"/>
      <c r="DD13" s="688">
        <v>2898239</v>
      </c>
      <c r="DE13" s="680"/>
      <c r="DF13" s="680"/>
      <c r="DG13" s="680"/>
      <c r="DH13" s="680"/>
      <c r="DI13" s="680"/>
      <c r="DJ13" s="680"/>
      <c r="DK13" s="680"/>
      <c r="DL13" s="680"/>
      <c r="DM13" s="680"/>
      <c r="DN13" s="680"/>
      <c r="DO13" s="680"/>
      <c r="DP13" s="681"/>
      <c r="DQ13" s="688">
        <v>2538665</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146</v>
      </c>
      <c r="AA14" s="682"/>
      <c r="AB14" s="682"/>
      <c r="AC14" s="682"/>
      <c r="AD14" s="683" t="s">
        <v>137</v>
      </c>
      <c r="AE14" s="683"/>
      <c r="AF14" s="683"/>
      <c r="AG14" s="683"/>
      <c r="AH14" s="683"/>
      <c r="AI14" s="683"/>
      <c r="AJ14" s="683"/>
      <c r="AK14" s="683"/>
      <c r="AL14" s="684" t="s">
        <v>127</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442234</v>
      </c>
      <c r="BH14" s="680"/>
      <c r="BI14" s="680"/>
      <c r="BJ14" s="680"/>
      <c r="BK14" s="680"/>
      <c r="BL14" s="680"/>
      <c r="BM14" s="680"/>
      <c r="BN14" s="681"/>
      <c r="BO14" s="682">
        <v>2.7</v>
      </c>
      <c r="BP14" s="682"/>
      <c r="BQ14" s="682"/>
      <c r="BR14" s="682"/>
      <c r="BS14" s="688" t="s">
        <v>127</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1830373</v>
      </c>
      <c r="CS14" s="680"/>
      <c r="CT14" s="680"/>
      <c r="CU14" s="680"/>
      <c r="CV14" s="680"/>
      <c r="CW14" s="680"/>
      <c r="CX14" s="680"/>
      <c r="CY14" s="681"/>
      <c r="CZ14" s="682">
        <v>3.2</v>
      </c>
      <c r="DA14" s="682"/>
      <c r="DB14" s="682"/>
      <c r="DC14" s="682"/>
      <c r="DD14" s="688">
        <v>103977</v>
      </c>
      <c r="DE14" s="680"/>
      <c r="DF14" s="680"/>
      <c r="DG14" s="680"/>
      <c r="DH14" s="680"/>
      <c r="DI14" s="680"/>
      <c r="DJ14" s="680"/>
      <c r="DK14" s="680"/>
      <c r="DL14" s="680"/>
      <c r="DM14" s="680"/>
      <c r="DN14" s="680"/>
      <c r="DO14" s="680"/>
      <c r="DP14" s="681"/>
      <c r="DQ14" s="688">
        <v>1677273</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97086</v>
      </c>
      <c r="S15" s="680"/>
      <c r="T15" s="680"/>
      <c r="U15" s="680"/>
      <c r="V15" s="680"/>
      <c r="W15" s="680"/>
      <c r="X15" s="680"/>
      <c r="Y15" s="681"/>
      <c r="Z15" s="682">
        <v>0.2</v>
      </c>
      <c r="AA15" s="682"/>
      <c r="AB15" s="682"/>
      <c r="AC15" s="682"/>
      <c r="AD15" s="683">
        <v>97086</v>
      </c>
      <c r="AE15" s="683"/>
      <c r="AF15" s="683"/>
      <c r="AG15" s="683"/>
      <c r="AH15" s="683"/>
      <c r="AI15" s="683"/>
      <c r="AJ15" s="683"/>
      <c r="AK15" s="683"/>
      <c r="AL15" s="684">
        <v>0.3</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834046</v>
      </c>
      <c r="BH15" s="680"/>
      <c r="BI15" s="680"/>
      <c r="BJ15" s="680"/>
      <c r="BK15" s="680"/>
      <c r="BL15" s="680"/>
      <c r="BM15" s="680"/>
      <c r="BN15" s="681"/>
      <c r="BO15" s="682">
        <v>5.0999999999999996</v>
      </c>
      <c r="BP15" s="682"/>
      <c r="BQ15" s="682"/>
      <c r="BR15" s="682"/>
      <c r="BS15" s="688" t="s">
        <v>127</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6374038</v>
      </c>
      <c r="CS15" s="680"/>
      <c r="CT15" s="680"/>
      <c r="CU15" s="680"/>
      <c r="CV15" s="680"/>
      <c r="CW15" s="680"/>
      <c r="CX15" s="680"/>
      <c r="CY15" s="681"/>
      <c r="CZ15" s="682">
        <v>11.3</v>
      </c>
      <c r="DA15" s="682"/>
      <c r="DB15" s="682"/>
      <c r="DC15" s="682"/>
      <c r="DD15" s="688">
        <v>1078734</v>
      </c>
      <c r="DE15" s="680"/>
      <c r="DF15" s="680"/>
      <c r="DG15" s="680"/>
      <c r="DH15" s="680"/>
      <c r="DI15" s="680"/>
      <c r="DJ15" s="680"/>
      <c r="DK15" s="680"/>
      <c r="DL15" s="680"/>
      <c r="DM15" s="680"/>
      <c r="DN15" s="680"/>
      <c r="DO15" s="680"/>
      <c r="DP15" s="681"/>
      <c r="DQ15" s="688">
        <v>4678767</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127</v>
      </c>
      <c r="S16" s="680"/>
      <c r="T16" s="680"/>
      <c r="U16" s="680"/>
      <c r="V16" s="680"/>
      <c r="W16" s="680"/>
      <c r="X16" s="680"/>
      <c r="Y16" s="681"/>
      <c r="Z16" s="682" t="s">
        <v>127</v>
      </c>
      <c r="AA16" s="682"/>
      <c r="AB16" s="682"/>
      <c r="AC16" s="682"/>
      <c r="AD16" s="683" t="s">
        <v>146</v>
      </c>
      <c r="AE16" s="683"/>
      <c r="AF16" s="683"/>
      <c r="AG16" s="683"/>
      <c r="AH16" s="683"/>
      <c r="AI16" s="683"/>
      <c r="AJ16" s="683"/>
      <c r="AK16" s="683"/>
      <c r="AL16" s="684" t="s">
        <v>127</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146</v>
      </c>
      <c r="BH16" s="680"/>
      <c r="BI16" s="680"/>
      <c r="BJ16" s="680"/>
      <c r="BK16" s="680"/>
      <c r="BL16" s="680"/>
      <c r="BM16" s="680"/>
      <c r="BN16" s="681"/>
      <c r="BO16" s="682" t="s">
        <v>127</v>
      </c>
      <c r="BP16" s="682"/>
      <c r="BQ16" s="682"/>
      <c r="BR16" s="682"/>
      <c r="BS16" s="688" t="s">
        <v>127</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335718</v>
      </c>
      <c r="CS16" s="680"/>
      <c r="CT16" s="680"/>
      <c r="CU16" s="680"/>
      <c r="CV16" s="680"/>
      <c r="CW16" s="680"/>
      <c r="CX16" s="680"/>
      <c r="CY16" s="681"/>
      <c r="CZ16" s="682">
        <v>0.6</v>
      </c>
      <c r="DA16" s="682"/>
      <c r="DB16" s="682"/>
      <c r="DC16" s="682"/>
      <c r="DD16" s="688" t="s">
        <v>146</v>
      </c>
      <c r="DE16" s="680"/>
      <c r="DF16" s="680"/>
      <c r="DG16" s="680"/>
      <c r="DH16" s="680"/>
      <c r="DI16" s="680"/>
      <c r="DJ16" s="680"/>
      <c r="DK16" s="680"/>
      <c r="DL16" s="680"/>
      <c r="DM16" s="680"/>
      <c r="DN16" s="680"/>
      <c r="DO16" s="680"/>
      <c r="DP16" s="681"/>
      <c r="DQ16" s="688">
        <v>269691</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95304</v>
      </c>
      <c r="S17" s="680"/>
      <c r="T17" s="680"/>
      <c r="U17" s="680"/>
      <c r="V17" s="680"/>
      <c r="W17" s="680"/>
      <c r="X17" s="680"/>
      <c r="Y17" s="681"/>
      <c r="Z17" s="682">
        <v>0.2</v>
      </c>
      <c r="AA17" s="682"/>
      <c r="AB17" s="682"/>
      <c r="AC17" s="682"/>
      <c r="AD17" s="683">
        <v>95304</v>
      </c>
      <c r="AE17" s="683"/>
      <c r="AF17" s="683"/>
      <c r="AG17" s="683"/>
      <c r="AH17" s="683"/>
      <c r="AI17" s="683"/>
      <c r="AJ17" s="683"/>
      <c r="AK17" s="683"/>
      <c r="AL17" s="684">
        <v>0.3</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127</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6928367</v>
      </c>
      <c r="CS17" s="680"/>
      <c r="CT17" s="680"/>
      <c r="CU17" s="680"/>
      <c r="CV17" s="680"/>
      <c r="CW17" s="680"/>
      <c r="CX17" s="680"/>
      <c r="CY17" s="681"/>
      <c r="CZ17" s="682">
        <v>12.3</v>
      </c>
      <c r="DA17" s="682"/>
      <c r="DB17" s="682"/>
      <c r="DC17" s="682"/>
      <c r="DD17" s="688" t="s">
        <v>137</v>
      </c>
      <c r="DE17" s="680"/>
      <c r="DF17" s="680"/>
      <c r="DG17" s="680"/>
      <c r="DH17" s="680"/>
      <c r="DI17" s="680"/>
      <c r="DJ17" s="680"/>
      <c r="DK17" s="680"/>
      <c r="DL17" s="680"/>
      <c r="DM17" s="680"/>
      <c r="DN17" s="680"/>
      <c r="DO17" s="680"/>
      <c r="DP17" s="681"/>
      <c r="DQ17" s="688">
        <v>6710295</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14316987</v>
      </c>
      <c r="S18" s="680"/>
      <c r="T18" s="680"/>
      <c r="U18" s="680"/>
      <c r="V18" s="680"/>
      <c r="W18" s="680"/>
      <c r="X18" s="680"/>
      <c r="Y18" s="681"/>
      <c r="Z18" s="682">
        <v>24.2</v>
      </c>
      <c r="AA18" s="682"/>
      <c r="AB18" s="682"/>
      <c r="AC18" s="682"/>
      <c r="AD18" s="683">
        <v>12856434</v>
      </c>
      <c r="AE18" s="683"/>
      <c r="AF18" s="683"/>
      <c r="AG18" s="683"/>
      <c r="AH18" s="683"/>
      <c r="AI18" s="683"/>
      <c r="AJ18" s="683"/>
      <c r="AK18" s="683"/>
      <c r="AL18" s="684">
        <v>39.799999999999997</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146</v>
      </c>
      <c r="BH18" s="680"/>
      <c r="BI18" s="680"/>
      <c r="BJ18" s="680"/>
      <c r="BK18" s="680"/>
      <c r="BL18" s="680"/>
      <c r="BM18" s="680"/>
      <c r="BN18" s="681"/>
      <c r="BO18" s="682" t="s">
        <v>127</v>
      </c>
      <c r="BP18" s="682"/>
      <c r="BQ18" s="682"/>
      <c r="BR18" s="682"/>
      <c r="BS18" s="688" t="s">
        <v>127</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146</v>
      </c>
      <c r="CS18" s="680"/>
      <c r="CT18" s="680"/>
      <c r="CU18" s="680"/>
      <c r="CV18" s="680"/>
      <c r="CW18" s="680"/>
      <c r="CX18" s="680"/>
      <c r="CY18" s="681"/>
      <c r="CZ18" s="682" t="s">
        <v>127</v>
      </c>
      <c r="DA18" s="682"/>
      <c r="DB18" s="682"/>
      <c r="DC18" s="682"/>
      <c r="DD18" s="688" t="s">
        <v>137</v>
      </c>
      <c r="DE18" s="680"/>
      <c r="DF18" s="680"/>
      <c r="DG18" s="680"/>
      <c r="DH18" s="680"/>
      <c r="DI18" s="680"/>
      <c r="DJ18" s="680"/>
      <c r="DK18" s="680"/>
      <c r="DL18" s="680"/>
      <c r="DM18" s="680"/>
      <c r="DN18" s="680"/>
      <c r="DO18" s="680"/>
      <c r="DP18" s="681"/>
      <c r="DQ18" s="688" t="s">
        <v>127</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12856434</v>
      </c>
      <c r="S19" s="680"/>
      <c r="T19" s="680"/>
      <c r="U19" s="680"/>
      <c r="V19" s="680"/>
      <c r="W19" s="680"/>
      <c r="X19" s="680"/>
      <c r="Y19" s="681"/>
      <c r="Z19" s="682">
        <v>21.8</v>
      </c>
      <c r="AA19" s="682"/>
      <c r="AB19" s="682"/>
      <c r="AC19" s="682"/>
      <c r="AD19" s="683">
        <v>12856434</v>
      </c>
      <c r="AE19" s="683"/>
      <c r="AF19" s="683"/>
      <c r="AG19" s="683"/>
      <c r="AH19" s="683"/>
      <c r="AI19" s="683"/>
      <c r="AJ19" s="683"/>
      <c r="AK19" s="683"/>
      <c r="AL19" s="684">
        <v>39.799999999999997</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606149</v>
      </c>
      <c r="BH19" s="680"/>
      <c r="BI19" s="680"/>
      <c r="BJ19" s="680"/>
      <c r="BK19" s="680"/>
      <c r="BL19" s="680"/>
      <c r="BM19" s="680"/>
      <c r="BN19" s="681"/>
      <c r="BO19" s="682">
        <v>3.7</v>
      </c>
      <c r="BP19" s="682"/>
      <c r="BQ19" s="682"/>
      <c r="BR19" s="682"/>
      <c r="BS19" s="688" t="s">
        <v>127</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127</v>
      </c>
      <c r="CS19" s="680"/>
      <c r="CT19" s="680"/>
      <c r="CU19" s="680"/>
      <c r="CV19" s="680"/>
      <c r="CW19" s="680"/>
      <c r="CX19" s="680"/>
      <c r="CY19" s="681"/>
      <c r="CZ19" s="682" t="s">
        <v>127</v>
      </c>
      <c r="DA19" s="682"/>
      <c r="DB19" s="682"/>
      <c r="DC19" s="682"/>
      <c r="DD19" s="688" t="s">
        <v>127</v>
      </c>
      <c r="DE19" s="680"/>
      <c r="DF19" s="680"/>
      <c r="DG19" s="680"/>
      <c r="DH19" s="680"/>
      <c r="DI19" s="680"/>
      <c r="DJ19" s="680"/>
      <c r="DK19" s="680"/>
      <c r="DL19" s="680"/>
      <c r="DM19" s="680"/>
      <c r="DN19" s="680"/>
      <c r="DO19" s="680"/>
      <c r="DP19" s="681"/>
      <c r="DQ19" s="688" t="s">
        <v>146</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1460514</v>
      </c>
      <c r="S20" s="680"/>
      <c r="T20" s="680"/>
      <c r="U20" s="680"/>
      <c r="V20" s="680"/>
      <c r="W20" s="680"/>
      <c r="X20" s="680"/>
      <c r="Y20" s="681"/>
      <c r="Z20" s="682">
        <v>2.5</v>
      </c>
      <c r="AA20" s="682"/>
      <c r="AB20" s="682"/>
      <c r="AC20" s="682"/>
      <c r="AD20" s="683" t="s">
        <v>137</v>
      </c>
      <c r="AE20" s="683"/>
      <c r="AF20" s="683"/>
      <c r="AG20" s="683"/>
      <c r="AH20" s="683"/>
      <c r="AI20" s="683"/>
      <c r="AJ20" s="683"/>
      <c r="AK20" s="683"/>
      <c r="AL20" s="684" t="s">
        <v>127</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606149</v>
      </c>
      <c r="BH20" s="680"/>
      <c r="BI20" s="680"/>
      <c r="BJ20" s="680"/>
      <c r="BK20" s="680"/>
      <c r="BL20" s="680"/>
      <c r="BM20" s="680"/>
      <c r="BN20" s="681"/>
      <c r="BO20" s="682">
        <v>3.7</v>
      </c>
      <c r="BP20" s="682"/>
      <c r="BQ20" s="682"/>
      <c r="BR20" s="682"/>
      <c r="BS20" s="688" t="s">
        <v>127</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56422545</v>
      </c>
      <c r="CS20" s="680"/>
      <c r="CT20" s="680"/>
      <c r="CU20" s="680"/>
      <c r="CV20" s="680"/>
      <c r="CW20" s="680"/>
      <c r="CX20" s="680"/>
      <c r="CY20" s="681"/>
      <c r="CZ20" s="682">
        <v>100</v>
      </c>
      <c r="DA20" s="682"/>
      <c r="DB20" s="682"/>
      <c r="DC20" s="682"/>
      <c r="DD20" s="688">
        <v>6657513</v>
      </c>
      <c r="DE20" s="680"/>
      <c r="DF20" s="680"/>
      <c r="DG20" s="680"/>
      <c r="DH20" s="680"/>
      <c r="DI20" s="680"/>
      <c r="DJ20" s="680"/>
      <c r="DK20" s="680"/>
      <c r="DL20" s="680"/>
      <c r="DM20" s="680"/>
      <c r="DN20" s="680"/>
      <c r="DO20" s="680"/>
      <c r="DP20" s="681"/>
      <c r="DQ20" s="688">
        <v>37404099</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v>39</v>
      </c>
      <c r="S21" s="680"/>
      <c r="T21" s="680"/>
      <c r="U21" s="680"/>
      <c r="V21" s="680"/>
      <c r="W21" s="680"/>
      <c r="X21" s="680"/>
      <c r="Y21" s="681"/>
      <c r="Z21" s="682">
        <v>0</v>
      </c>
      <c r="AA21" s="682"/>
      <c r="AB21" s="682"/>
      <c r="AC21" s="682"/>
      <c r="AD21" s="683" t="s">
        <v>137</v>
      </c>
      <c r="AE21" s="683"/>
      <c r="AF21" s="683"/>
      <c r="AG21" s="683"/>
      <c r="AH21" s="683"/>
      <c r="AI21" s="683"/>
      <c r="AJ21" s="683"/>
      <c r="AK21" s="683"/>
      <c r="AL21" s="684" t="s">
        <v>127</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96851</v>
      </c>
      <c r="BH21" s="680"/>
      <c r="BI21" s="680"/>
      <c r="BJ21" s="680"/>
      <c r="BK21" s="680"/>
      <c r="BL21" s="680"/>
      <c r="BM21" s="680"/>
      <c r="BN21" s="681"/>
      <c r="BO21" s="682">
        <v>0.6</v>
      </c>
      <c r="BP21" s="682"/>
      <c r="BQ21" s="682"/>
      <c r="BR21" s="682"/>
      <c r="BS21" s="688" t="s">
        <v>146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34114877</v>
      </c>
      <c r="S22" s="680"/>
      <c r="T22" s="680"/>
      <c r="U22" s="680"/>
      <c r="V22" s="680"/>
      <c r="W22" s="680"/>
      <c r="X22" s="680"/>
      <c r="Y22" s="681"/>
      <c r="Z22" s="682">
        <v>57.7</v>
      </c>
      <c r="AA22" s="682"/>
      <c r="AB22" s="682"/>
      <c r="AC22" s="682"/>
      <c r="AD22" s="683">
        <v>32145026</v>
      </c>
      <c r="AE22" s="683"/>
      <c r="AF22" s="683"/>
      <c r="AG22" s="683"/>
      <c r="AH22" s="683"/>
      <c r="AI22" s="683"/>
      <c r="AJ22" s="683"/>
      <c r="AK22" s="683"/>
      <c r="AL22" s="684">
        <v>99.5</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127</v>
      </c>
      <c r="BP22" s="682"/>
      <c r="BQ22" s="682"/>
      <c r="BR22" s="682"/>
      <c r="BS22" s="688" t="s">
        <v>137</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21693</v>
      </c>
      <c r="S23" s="680"/>
      <c r="T23" s="680"/>
      <c r="U23" s="680"/>
      <c r="V23" s="680"/>
      <c r="W23" s="680"/>
      <c r="X23" s="680"/>
      <c r="Y23" s="681"/>
      <c r="Z23" s="682">
        <v>0</v>
      </c>
      <c r="AA23" s="682"/>
      <c r="AB23" s="682"/>
      <c r="AC23" s="682"/>
      <c r="AD23" s="683">
        <v>21693</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v>509298</v>
      </c>
      <c r="BH23" s="680"/>
      <c r="BI23" s="680"/>
      <c r="BJ23" s="680"/>
      <c r="BK23" s="680"/>
      <c r="BL23" s="680"/>
      <c r="BM23" s="680"/>
      <c r="BN23" s="681"/>
      <c r="BO23" s="682">
        <v>3.1</v>
      </c>
      <c r="BP23" s="682"/>
      <c r="BQ23" s="682"/>
      <c r="BR23" s="682"/>
      <c r="BS23" s="688" t="s">
        <v>137</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233456</v>
      </c>
      <c r="S24" s="680"/>
      <c r="T24" s="680"/>
      <c r="U24" s="680"/>
      <c r="V24" s="680"/>
      <c r="W24" s="680"/>
      <c r="X24" s="680"/>
      <c r="Y24" s="681"/>
      <c r="Z24" s="682">
        <v>0.4</v>
      </c>
      <c r="AA24" s="682"/>
      <c r="AB24" s="682"/>
      <c r="AC24" s="682"/>
      <c r="AD24" s="683" t="s">
        <v>127</v>
      </c>
      <c r="AE24" s="683"/>
      <c r="AF24" s="683"/>
      <c r="AG24" s="683"/>
      <c r="AH24" s="683"/>
      <c r="AI24" s="683"/>
      <c r="AJ24" s="683"/>
      <c r="AK24" s="683"/>
      <c r="AL24" s="684" t="s">
        <v>137</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127</v>
      </c>
      <c r="BH24" s="680"/>
      <c r="BI24" s="680"/>
      <c r="BJ24" s="680"/>
      <c r="BK24" s="680"/>
      <c r="BL24" s="680"/>
      <c r="BM24" s="680"/>
      <c r="BN24" s="681"/>
      <c r="BO24" s="682" t="s">
        <v>127</v>
      </c>
      <c r="BP24" s="682"/>
      <c r="BQ24" s="682"/>
      <c r="BR24" s="682"/>
      <c r="BS24" s="688" t="s">
        <v>127</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31449619</v>
      </c>
      <c r="CS24" s="669"/>
      <c r="CT24" s="669"/>
      <c r="CU24" s="669"/>
      <c r="CV24" s="669"/>
      <c r="CW24" s="669"/>
      <c r="CX24" s="669"/>
      <c r="CY24" s="670"/>
      <c r="CZ24" s="673">
        <v>55.7</v>
      </c>
      <c r="DA24" s="674"/>
      <c r="DB24" s="674"/>
      <c r="DC24" s="693"/>
      <c r="DD24" s="712">
        <v>20183700</v>
      </c>
      <c r="DE24" s="669"/>
      <c r="DF24" s="669"/>
      <c r="DG24" s="669"/>
      <c r="DH24" s="669"/>
      <c r="DI24" s="669"/>
      <c r="DJ24" s="669"/>
      <c r="DK24" s="670"/>
      <c r="DL24" s="712">
        <v>20126675</v>
      </c>
      <c r="DM24" s="669"/>
      <c r="DN24" s="669"/>
      <c r="DO24" s="669"/>
      <c r="DP24" s="669"/>
      <c r="DQ24" s="669"/>
      <c r="DR24" s="669"/>
      <c r="DS24" s="669"/>
      <c r="DT24" s="669"/>
      <c r="DU24" s="669"/>
      <c r="DV24" s="670"/>
      <c r="DW24" s="673">
        <v>59.1</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1320112</v>
      </c>
      <c r="S25" s="680"/>
      <c r="T25" s="680"/>
      <c r="U25" s="680"/>
      <c r="V25" s="680"/>
      <c r="W25" s="680"/>
      <c r="X25" s="680"/>
      <c r="Y25" s="681"/>
      <c r="Z25" s="682">
        <v>2.2000000000000002</v>
      </c>
      <c r="AA25" s="682"/>
      <c r="AB25" s="682"/>
      <c r="AC25" s="682"/>
      <c r="AD25" s="683">
        <v>55133</v>
      </c>
      <c r="AE25" s="683"/>
      <c r="AF25" s="683"/>
      <c r="AG25" s="683"/>
      <c r="AH25" s="683"/>
      <c r="AI25" s="683"/>
      <c r="AJ25" s="683"/>
      <c r="AK25" s="683"/>
      <c r="AL25" s="684">
        <v>0.2</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127</v>
      </c>
      <c r="BH25" s="680"/>
      <c r="BI25" s="680"/>
      <c r="BJ25" s="680"/>
      <c r="BK25" s="680"/>
      <c r="BL25" s="680"/>
      <c r="BM25" s="680"/>
      <c r="BN25" s="681"/>
      <c r="BO25" s="682" t="s">
        <v>127</v>
      </c>
      <c r="BP25" s="682"/>
      <c r="BQ25" s="682"/>
      <c r="BR25" s="682"/>
      <c r="BS25" s="688" t="s">
        <v>146</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9068004</v>
      </c>
      <c r="CS25" s="715"/>
      <c r="CT25" s="715"/>
      <c r="CU25" s="715"/>
      <c r="CV25" s="715"/>
      <c r="CW25" s="715"/>
      <c r="CX25" s="715"/>
      <c r="CY25" s="716"/>
      <c r="CZ25" s="684">
        <v>16.100000000000001</v>
      </c>
      <c r="DA25" s="713"/>
      <c r="DB25" s="713"/>
      <c r="DC25" s="717"/>
      <c r="DD25" s="688">
        <v>8498714</v>
      </c>
      <c r="DE25" s="715"/>
      <c r="DF25" s="715"/>
      <c r="DG25" s="715"/>
      <c r="DH25" s="715"/>
      <c r="DI25" s="715"/>
      <c r="DJ25" s="715"/>
      <c r="DK25" s="716"/>
      <c r="DL25" s="688">
        <v>8486783</v>
      </c>
      <c r="DM25" s="715"/>
      <c r="DN25" s="715"/>
      <c r="DO25" s="715"/>
      <c r="DP25" s="715"/>
      <c r="DQ25" s="715"/>
      <c r="DR25" s="715"/>
      <c r="DS25" s="715"/>
      <c r="DT25" s="715"/>
      <c r="DU25" s="715"/>
      <c r="DV25" s="716"/>
      <c r="DW25" s="684">
        <v>24.9</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196114</v>
      </c>
      <c r="S26" s="680"/>
      <c r="T26" s="680"/>
      <c r="U26" s="680"/>
      <c r="V26" s="680"/>
      <c r="W26" s="680"/>
      <c r="X26" s="680"/>
      <c r="Y26" s="681"/>
      <c r="Z26" s="682">
        <v>0.3</v>
      </c>
      <c r="AA26" s="682"/>
      <c r="AB26" s="682"/>
      <c r="AC26" s="682"/>
      <c r="AD26" s="683" t="s">
        <v>127</v>
      </c>
      <c r="AE26" s="683"/>
      <c r="AF26" s="683"/>
      <c r="AG26" s="683"/>
      <c r="AH26" s="683"/>
      <c r="AI26" s="683"/>
      <c r="AJ26" s="683"/>
      <c r="AK26" s="683"/>
      <c r="AL26" s="684" t="s">
        <v>146</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146</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6310511</v>
      </c>
      <c r="CS26" s="680"/>
      <c r="CT26" s="680"/>
      <c r="CU26" s="680"/>
      <c r="CV26" s="680"/>
      <c r="CW26" s="680"/>
      <c r="CX26" s="680"/>
      <c r="CY26" s="681"/>
      <c r="CZ26" s="684">
        <v>11.2</v>
      </c>
      <c r="DA26" s="713"/>
      <c r="DB26" s="713"/>
      <c r="DC26" s="717"/>
      <c r="DD26" s="688">
        <v>5785188</v>
      </c>
      <c r="DE26" s="680"/>
      <c r="DF26" s="680"/>
      <c r="DG26" s="680"/>
      <c r="DH26" s="680"/>
      <c r="DI26" s="680"/>
      <c r="DJ26" s="680"/>
      <c r="DK26" s="681"/>
      <c r="DL26" s="688" t="s">
        <v>137</v>
      </c>
      <c r="DM26" s="680"/>
      <c r="DN26" s="680"/>
      <c r="DO26" s="680"/>
      <c r="DP26" s="680"/>
      <c r="DQ26" s="680"/>
      <c r="DR26" s="680"/>
      <c r="DS26" s="680"/>
      <c r="DT26" s="680"/>
      <c r="DU26" s="680"/>
      <c r="DV26" s="681"/>
      <c r="DW26" s="684" t="s">
        <v>146</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9288737</v>
      </c>
      <c r="S27" s="680"/>
      <c r="T27" s="680"/>
      <c r="U27" s="680"/>
      <c r="V27" s="680"/>
      <c r="W27" s="680"/>
      <c r="X27" s="680"/>
      <c r="Y27" s="681"/>
      <c r="Z27" s="682">
        <v>15.7</v>
      </c>
      <c r="AA27" s="682"/>
      <c r="AB27" s="682"/>
      <c r="AC27" s="682"/>
      <c r="AD27" s="683" t="s">
        <v>127</v>
      </c>
      <c r="AE27" s="683"/>
      <c r="AF27" s="683"/>
      <c r="AG27" s="683"/>
      <c r="AH27" s="683"/>
      <c r="AI27" s="683"/>
      <c r="AJ27" s="683"/>
      <c r="AK27" s="683"/>
      <c r="AL27" s="684" t="s">
        <v>146</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16388407</v>
      </c>
      <c r="BH27" s="680"/>
      <c r="BI27" s="680"/>
      <c r="BJ27" s="680"/>
      <c r="BK27" s="680"/>
      <c r="BL27" s="680"/>
      <c r="BM27" s="680"/>
      <c r="BN27" s="681"/>
      <c r="BO27" s="682">
        <v>100</v>
      </c>
      <c r="BP27" s="682"/>
      <c r="BQ27" s="682"/>
      <c r="BR27" s="682"/>
      <c r="BS27" s="688">
        <v>236949</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15453248</v>
      </c>
      <c r="CS27" s="715"/>
      <c r="CT27" s="715"/>
      <c r="CU27" s="715"/>
      <c r="CV27" s="715"/>
      <c r="CW27" s="715"/>
      <c r="CX27" s="715"/>
      <c r="CY27" s="716"/>
      <c r="CZ27" s="684">
        <v>27.4</v>
      </c>
      <c r="DA27" s="713"/>
      <c r="DB27" s="713"/>
      <c r="DC27" s="717"/>
      <c r="DD27" s="688">
        <v>4974691</v>
      </c>
      <c r="DE27" s="715"/>
      <c r="DF27" s="715"/>
      <c r="DG27" s="715"/>
      <c r="DH27" s="715"/>
      <c r="DI27" s="715"/>
      <c r="DJ27" s="715"/>
      <c r="DK27" s="716"/>
      <c r="DL27" s="688">
        <v>4929597</v>
      </c>
      <c r="DM27" s="715"/>
      <c r="DN27" s="715"/>
      <c r="DO27" s="715"/>
      <c r="DP27" s="715"/>
      <c r="DQ27" s="715"/>
      <c r="DR27" s="715"/>
      <c r="DS27" s="715"/>
      <c r="DT27" s="715"/>
      <c r="DU27" s="715"/>
      <c r="DV27" s="716"/>
      <c r="DW27" s="684">
        <v>14.5</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v>1948</v>
      </c>
      <c r="S28" s="680"/>
      <c r="T28" s="680"/>
      <c r="U28" s="680"/>
      <c r="V28" s="680"/>
      <c r="W28" s="680"/>
      <c r="X28" s="680"/>
      <c r="Y28" s="681"/>
      <c r="Z28" s="682">
        <v>0</v>
      </c>
      <c r="AA28" s="682"/>
      <c r="AB28" s="682"/>
      <c r="AC28" s="682"/>
      <c r="AD28" s="683">
        <v>1948</v>
      </c>
      <c r="AE28" s="683"/>
      <c r="AF28" s="683"/>
      <c r="AG28" s="683"/>
      <c r="AH28" s="683"/>
      <c r="AI28" s="683"/>
      <c r="AJ28" s="683"/>
      <c r="AK28" s="683"/>
      <c r="AL28" s="684">
        <v>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6928367</v>
      </c>
      <c r="CS28" s="680"/>
      <c r="CT28" s="680"/>
      <c r="CU28" s="680"/>
      <c r="CV28" s="680"/>
      <c r="CW28" s="680"/>
      <c r="CX28" s="680"/>
      <c r="CY28" s="681"/>
      <c r="CZ28" s="684">
        <v>12.3</v>
      </c>
      <c r="DA28" s="713"/>
      <c r="DB28" s="713"/>
      <c r="DC28" s="717"/>
      <c r="DD28" s="688">
        <v>6710295</v>
      </c>
      <c r="DE28" s="680"/>
      <c r="DF28" s="680"/>
      <c r="DG28" s="680"/>
      <c r="DH28" s="680"/>
      <c r="DI28" s="680"/>
      <c r="DJ28" s="680"/>
      <c r="DK28" s="681"/>
      <c r="DL28" s="688">
        <v>6710295</v>
      </c>
      <c r="DM28" s="680"/>
      <c r="DN28" s="680"/>
      <c r="DO28" s="680"/>
      <c r="DP28" s="680"/>
      <c r="DQ28" s="680"/>
      <c r="DR28" s="680"/>
      <c r="DS28" s="680"/>
      <c r="DT28" s="680"/>
      <c r="DU28" s="680"/>
      <c r="DV28" s="681"/>
      <c r="DW28" s="684">
        <v>19.7</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4940619</v>
      </c>
      <c r="S29" s="680"/>
      <c r="T29" s="680"/>
      <c r="U29" s="680"/>
      <c r="V29" s="680"/>
      <c r="W29" s="680"/>
      <c r="X29" s="680"/>
      <c r="Y29" s="681"/>
      <c r="Z29" s="682">
        <v>8.4</v>
      </c>
      <c r="AA29" s="682"/>
      <c r="AB29" s="682"/>
      <c r="AC29" s="682"/>
      <c r="AD29" s="683" t="s">
        <v>137</v>
      </c>
      <c r="AE29" s="683"/>
      <c r="AF29" s="683"/>
      <c r="AG29" s="683"/>
      <c r="AH29" s="683"/>
      <c r="AI29" s="683"/>
      <c r="AJ29" s="683"/>
      <c r="AK29" s="683"/>
      <c r="AL29" s="684" t="s">
        <v>127</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6928367</v>
      </c>
      <c r="CS29" s="715"/>
      <c r="CT29" s="715"/>
      <c r="CU29" s="715"/>
      <c r="CV29" s="715"/>
      <c r="CW29" s="715"/>
      <c r="CX29" s="715"/>
      <c r="CY29" s="716"/>
      <c r="CZ29" s="684">
        <v>12.3</v>
      </c>
      <c r="DA29" s="713"/>
      <c r="DB29" s="713"/>
      <c r="DC29" s="717"/>
      <c r="DD29" s="688">
        <v>6710295</v>
      </c>
      <c r="DE29" s="715"/>
      <c r="DF29" s="715"/>
      <c r="DG29" s="715"/>
      <c r="DH29" s="715"/>
      <c r="DI29" s="715"/>
      <c r="DJ29" s="715"/>
      <c r="DK29" s="716"/>
      <c r="DL29" s="688">
        <v>6710295</v>
      </c>
      <c r="DM29" s="715"/>
      <c r="DN29" s="715"/>
      <c r="DO29" s="715"/>
      <c r="DP29" s="715"/>
      <c r="DQ29" s="715"/>
      <c r="DR29" s="715"/>
      <c r="DS29" s="715"/>
      <c r="DT29" s="715"/>
      <c r="DU29" s="715"/>
      <c r="DV29" s="716"/>
      <c r="DW29" s="684">
        <v>19.7</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196498</v>
      </c>
      <c r="S30" s="680"/>
      <c r="T30" s="680"/>
      <c r="U30" s="680"/>
      <c r="V30" s="680"/>
      <c r="W30" s="680"/>
      <c r="X30" s="680"/>
      <c r="Y30" s="681"/>
      <c r="Z30" s="682">
        <v>0.3</v>
      </c>
      <c r="AA30" s="682"/>
      <c r="AB30" s="682"/>
      <c r="AC30" s="682"/>
      <c r="AD30" s="683">
        <v>82075</v>
      </c>
      <c r="AE30" s="683"/>
      <c r="AF30" s="683"/>
      <c r="AG30" s="683"/>
      <c r="AH30" s="683"/>
      <c r="AI30" s="683"/>
      <c r="AJ30" s="683"/>
      <c r="AK30" s="683"/>
      <c r="AL30" s="684">
        <v>0.3</v>
      </c>
      <c r="AM30" s="685"/>
      <c r="AN30" s="685"/>
      <c r="AO30" s="686"/>
      <c r="AP30" s="727" t="s">
        <v>309</v>
      </c>
      <c r="AQ30" s="728"/>
      <c r="AR30" s="728"/>
      <c r="AS30" s="728"/>
      <c r="AT30" s="733" t="s">
        <v>310</v>
      </c>
      <c r="AU30" s="230"/>
      <c r="AV30" s="230"/>
      <c r="AW30" s="230"/>
      <c r="AX30" s="665" t="s">
        <v>186</v>
      </c>
      <c r="AY30" s="666"/>
      <c r="AZ30" s="666"/>
      <c r="BA30" s="666"/>
      <c r="BB30" s="666"/>
      <c r="BC30" s="666"/>
      <c r="BD30" s="666"/>
      <c r="BE30" s="666"/>
      <c r="BF30" s="667"/>
      <c r="BG30" s="739">
        <v>99.1</v>
      </c>
      <c r="BH30" s="740"/>
      <c r="BI30" s="740"/>
      <c r="BJ30" s="740"/>
      <c r="BK30" s="740"/>
      <c r="BL30" s="740"/>
      <c r="BM30" s="674">
        <v>96.9</v>
      </c>
      <c r="BN30" s="740"/>
      <c r="BO30" s="740"/>
      <c r="BP30" s="740"/>
      <c r="BQ30" s="741"/>
      <c r="BR30" s="739">
        <v>98.9</v>
      </c>
      <c r="BS30" s="740"/>
      <c r="BT30" s="740"/>
      <c r="BU30" s="740"/>
      <c r="BV30" s="740"/>
      <c r="BW30" s="740"/>
      <c r="BX30" s="674">
        <v>96.6</v>
      </c>
      <c r="BY30" s="740"/>
      <c r="BZ30" s="740"/>
      <c r="CA30" s="740"/>
      <c r="CB30" s="741"/>
      <c r="CD30" s="744"/>
      <c r="CE30" s="745"/>
      <c r="CF30" s="694" t="s">
        <v>311</v>
      </c>
      <c r="CG30" s="695"/>
      <c r="CH30" s="695"/>
      <c r="CI30" s="695"/>
      <c r="CJ30" s="695"/>
      <c r="CK30" s="695"/>
      <c r="CL30" s="695"/>
      <c r="CM30" s="695"/>
      <c r="CN30" s="695"/>
      <c r="CO30" s="695"/>
      <c r="CP30" s="695"/>
      <c r="CQ30" s="696"/>
      <c r="CR30" s="679">
        <v>6497580</v>
      </c>
      <c r="CS30" s="680"/>
      <c r="CT30" s="680"/>
      <c r="CU30" s="680"/>
      <c r="CV30" s="680"/>
      <c r="CW30" s="680"/>
      <c r="CX30" s="680"/>
      <c r="CY30" s="681"/>
      <c r="CZ30" s="684">
        <v>11.5</v>
      </c>
      <c r="DA30" s="713"/>
      <c r="DB30" s="713"/>
      <c r="DC30" s="717"/>
      <c r="DD30" s="688">
        <v>6294973</v>
      </c>
      <c r="DE30" s="680"/>
      <c r="DF30" s="680"/>
      <c r="DG30" s="680"/>
      <c r="DH30" s="680"/>
      <c r="DI30" s="680"/>
      <c r="DJ30" s="680"/>
      <c r="DK30" s="681"/>
      <c r="DL30" s="688">
        <v>6294973</v>
      </c>
      <c r="DM30" s="680"/>
      <c r="DN30" s="680"/>
      <c r="DO30" s="680"/>
      <c r="DP30" s="680"/>
      <c r="DQ30" s="680"/>
      <c r="DR30" s="680"/>
      <c r="DS30" s="680"/>
      <c r="DT30" s="680"/>
      <c r="DU30" s="680"/>
      <c r="DV30" s="681"/>
      <c r="DW30" s="684">
        <v>18.5</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604573</v>
      </c>
      <c r="S31" s="680"/>
      <c r="T31" s="680"/>
      <c r="U31" s="680"/>
      <c r="V31" s="680"/>
      <c r="W31" s="680"/>
      <c r="X31" s="680"/>
      <c r="Y31" s="681"/>
      <c r="Z31" s="682">
        <v>1</v>
      </c>
      <c r="AA31" s="682"/>
      <c r="AB31" s="682"/>
      <c r="AC31" s="682"/>
      <c r="AD31" s="683" t="s">
        <v>146</v>
      </c>
      <c r="AE31" s="683"/>
      <c r="AF31" s="683"/>
      <c r="AG31" s="683"/>
      <c r="AH31" s="683"/>
      <c r="AI31" s="683"/>
      <c r="AJ31" s="683"/>
      <c r="AK31" s="683"/>
      <c r="AL31" s="684" t="s">
        <v>244</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99.3</v>
      </c>
      <c r="BH31" s="715"/>
      <c r="BI31" s="715"/>
      <c r="BJ31" s="715"/>
      <c r="BK31" s="715"/>
      <c r="BL31" s="715"/>
      <c r="BM31" s="685">
        <v>98</v>
      </c>
      <c r="BN31" s="737"/>
      <c r="BO31" s="737"/>
      <c r="BP31" s="737"/>
      <c r="BQ31" s="738"/>
      <c r="BR31" s="736">
        <v>99.1</v>
      </c>
      <c r="BS31" s="715"/>
      <c r="BT31" s="715"/>
      <c r="BU31" s="715"/>
      <c r="BV31" s="715"/>
      <c r="BW31" s="715"/>
      <c r="BX31" s="685">
        <v>97.7</v>
      </c>
      <c r="BY31" s="737"/>
      <c r="BZ31" s="737"/>
      <c r="CA31" s="737"/>
      <c r="CB31" s="738"/>
      <c r="CD31" s="744"/>
      <c r="CE31" s="745"/>
      <c r="CF31" s="694" t="s">
        <v>315</v>
      </c>
      <c r="CG31" s="695"/>
      <c r="CH31" s="695"/>
      <c r="CI31" s="695"/>
      <c r="CJ31" s="695"/>
      <c r="CK31" s="695"/>
      <c r="CL31" s="695"/>
      <c r="CM31" s="695"/>
      <c r="CN31" s="695"/>
      <c r="CO31" s="695"/>
      <c r="CP31" s="695"/>
      <c r="CQ31" s="696"/>
      <c r="CR31" s="679">
        <v>430787</v>
      </c>
      <c r="CS31" s="715"/>
      <c r="CT31" s="715"/>
      <c r="CU31" s="715"/>
      <c r="CV31" s="715"/>
      <c r="CW31" s="715"/>
      <c r="CX31" s="715"/>
      <c r="CY31" s="716"/>
      <c r="CZ31" s="684">
        <v>0.8</v>
      </c>
      <c r="DA31" s="713"/>
      <c r="DB31" s="713"/>
      <c r="DC31" s="717"/>
      <c r="DD31" s="688">
        <v>415322</v>
      </c>
      <c r="DE31" s="715"/>
      <c r="DF31" s="715"/>
      <c r="DG31" s="715"/>
      <c r="DH31" s="715"/>
      <c r="DI31" s="715"/>
      <c r="DJ31" s="715"/>
      <c r="DK31" s="716"/>
      <c r="DL31" s="688">
        <v>415322</v>
      </c>
      <c r="DM31" s="715"/>
      <c r="DN31" s="715"/>
      <c r="DO31" s="715"/>
      <c r="DP31" s="715"/>
      <c r="DQ31" s="715"/>
      <c r="DR31" s="715"/>
      <c r="DS31" s="715"/>
      <c r="DT31" s="715"/>
      <c r="DU31" s="715"/>
      <c r="DV31" s="716"/>
      <c r="DW31" s="684">
        <v>1.2</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2429175</v>
      </c>
      <c r="S32" s="680"/>
      <c r="T32" s="680"/>
      <c r="U32" s="680"/>
      <c r="V32" s="680"/>
      <c r="W32" s="680"/>
      <c r="X32" s="680"/>
      <c r="Y32" s="681"/>
      <c r="Z32" s="682">
        <v>4.0999999999999996</v>
      </c>
      <c r="AA32" s="682"/>
      <c r="AB32" s="682"/>
      <c r="AC32" s="682"/>
      <c r="AD32" s="683" t="s">
        <v>137</v>
      </c>
      <c r="AE32" s="683"/>
      <c r="AF32" s="683"/>
      <c r="AG32" s="683"/>
      <c r="AH32" s="683"/>
      <c r="AI32" s="683"/>
      <c r="AJ32" s="683"/>
      <c r="AK32" s="683"/>
      <c r="AL32" s="684" t="s">
        <v>146</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98.9</v>
      </c>
      <c r="BH32" s="749"/>
      <c r="BI32" s="749"/>
      <c r="BJ32" s="749"/>
      <c r="BK32" s="749"/>
      <c r="BL32" s="749"/>
      <c r="BM32" s="750">
        <v>95.7</v>
      </c>
      <c r="BN32" s="749"/>
      <c r="BO32" s="749"/>
      <c r="BP32" s="749"/>
      <c r="BQ32" s="751"/>
      <c r="BR32" s="748">
        <v>98.7</v>
      </c>
      <c r="BS32" s="749"/>
      <c r="BT32" s="749"/>
      <c r="BU32" s="749"/>
      <c r="BV32" s="749"/>
      <c r="BW32" s="749"/>
      <c r="BX32" s="750">
        <v>95.3</v>
      </c>
      <c r="BY32" s="749"/>
      <c r="BZ32" s="749"/>
      <c r="CA32" s="749"/>
      <c r="CB32" s="751"/>
      <c r="CD32" s="746"/>
      <c r="CE32" s="747"/>
      <c r="CF32" s="694" t="s">
        <v>318</v>
      </c>
      <c r="CG32" s="695"/>
      <c r="CH32" s="695"/>
      <c r="CI32" s="695"/>
      <c r="CJ32" s="695"/>
      <c r="CK32" s="695"/>
      <c r="CL32" s="695"/>
      <c r="CM32" s="695"/>
      <c r="CN32" s="695"/>
      <c r="CO32" s="695"/>
      <c r="CP32" s="695"/>
      <c r="CQ32" s="696"/>
      <c r="CR32" s="679" t="s">
        <v>146</v>
      </c>
      <c r="CS32" s="680"/>
      <c r="CT32" s="680"/>
      <c r="CU32" s="680"/>
      <c r="CV32" s="680"/>
      <c r="CW32" s="680"/>
      <c r="CX32" s="680"/>
      <c r="CY32" s="681"/>
      <c r="CZ32" s="684" t="s">
        <v>146</v>
      </c>
      <c r="DA32" s="713"/>
      <c r="DB32" s="713"/>
      <c r="DC32" s="717"/>
      <c r="DD32" s="688" t="s">
        <v>137</v>
      </c>
      <c r="DE32" s="680"/>
      <c r="DF32" s="680"/>
      <c r="DG32" s="680"/>
      <c r="DH32" s="680"/>
      <c r="DI32" s="680"/>
      <c r="DJ32" s="680"/>
      <c r="DK32" s="681"/>
      <c r="DL32" s="688" t="s">
        <v>127</v>
      </c>
      <c r="DM32" s="680"/>
      <c r="DN32" s="680"/>
      <c r="DO32" s="680"/>
      <c r="DP32" s="680"/>
      <c r="DQ32" s="680"/>
      <c r="DR32" s="680"/>
      <c r="DS32" s="680"/>
      <c r="DT32" s="680"/>
      <c r="DU32" s="680"/>
      <c r="DV32" s="681"/>
      <c r="DW32" s="684" t="s">
        <v>127</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1812957</v>
      </c>
      <c r="S33" s="680"/>
      <c r="T33" s="680"/>
      <c r="U33" s="680"/>
      <c r="V33" s="680"/>
      <c r="W33" s="680"/>
      <c r="X33" s="680"/>
      <c r="Y33" s="681"/>
      <c r="Z33" s="682">
        <v>3.1</v>
      </c>
      <c r="AA33" s="682"/>
      <c r="AB33" s="682"/>
      <c r="AC33" s="682"/>
      <c r="AD33" s="683" t="s">
        <v>127</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17979695</v>
      </c>
      <c r="CS33" s="715"/>
      <c r="CT33" s="715"/>
      <c r="CU33" s="715"/>
      <c r="CV33" s="715"/>
      <c r="CW33" s="715"/>
      <c r="CX33" s="715"/>
      <c r="CY33" s="716"/>
      <c r="CZ33" s="684">
        <v>31.9</v>
      </c>
      <c r="DA33" s="713"/>
      <c r="DB33" s="713"/>
      <c r="DC33" s="717"/>
      <c r="DD33" s="688">
        <v>14322987</v>
      </c>
      <c r="DE33" s="715"/>
      <c r="DF33" s="715"/>
      <c r="DG33" s="715"/>
      <c r="DH33" s="715"/>
      <c r="DI33" s="715"/>
      <c r="DJ33" s="715"/>
      <c r="DK33" s="716"/>
      <c r="DL33" s="688">
        <v>10697304</v>
      </c>
      <c r="DM33" s="715"/>
      <c r="DN33" s="715"/>
      <c r="DO33" s="715"/>
      <c r="DP33" s="715"/>
      <c r="DQ33" s="715"/>
      <c r="DR33" s="715"/>
      <c r="DS33" s="715"/>
      <c r="DT33" s="715"/>
      <c r="DU33" s="715"/>
      <c r="DV33" s="716"/>
      <c r="DW33" s="684">
        <v>31.4</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551239</v>
      </c>
      <c r="S34" s="680"/>
      <c r="T34" s="680"/>
      <c r="U34" s="680"/>
      <c r="V34" s="680"/>
      <c r="W34" s="680"/>
      <c r="X34" s="680"/>
      <c r="Y34" s="681"/>
      <c r="Z34" s="682">
        <v>0.9</v>
      </c>
      <c r="AA34" s="682"/>
      <c r="AB34" s="682"/>
      <c r="AC34" s="682"/>
      <c r="AD34" s="683">
        <v>2273</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6546307</v>
      </c>
      <c r="CS34" s="680"/>
      <c r="CT34" s="680"/>
      <c r="CU34" s="680"/>
      <c r="CV34" s="680"/>
      <c r="CW34" s="680"/>
      <c r="CX34" s="680"/>
      <c r="CY34" s="681"/>
      <c r="CZ34" s="684">
        <v>11.6</v>
      </c>
      <c r="DA34" s="713"/>
      <c r="DB34" s="713"/>
      <c r="DC34" s="717"/>
      <c r="DD34" s="688">
        <v>5556856</v>
      </c>
      <c r="DE34" s="680"/>
      <c r="DF34" s="680"/>
      <c r="DG34" s="680"/>
      <c r="DH34" s="680"/>
      <c r="DI34" s="680"/>
      <c r="DJ34" s="680"/>
      <c r="DK34" s="681"/>
      <c r="DL34" s="688">
        <v>5193700</v>
      </c>
      <c r="DM34" s="680"/>
      <c r="DN34" s="680"/>
      <c r="DO34" s="680"/>
      <c r="DP34" s="680"/>
      <c r="DQ34" s="680"/>
      <c r="DR34" s="680"/>
      <c r="DS34" s="680"/>
      <c r="DT34" s="680"/>
      <c r="DU34" s="680"/>
      <c r="DV34" s="681"/>
      <c r="DW34" s="684">
        <v>15.3</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3383200</v>
      </c>
      <c r="S35" s="680"/>
      <c r="T35" s="680"/>
      <c r="U35" s="680"/>
      <c r="V35" s="680"/>
      <c r="W35" s="680"/>
      <c r="X35" s="680"/>
      <c r="Y35" s="681"/>
      <c r="Z35" s="682">
        <v>5.7</v>
      </c>
      <c r="AA35" s="682"/>
      <c r="AB35" s="682"/>
      <c r="AC35" s="682"/>
      <c r="AD35" s="683" t="s">
        <v>146</v>
      </c>
      <c r="AE35" s="683"/>
      <c r="AF35" s="683"/>
      <c r="AG35" s="683"/>
      <c r="AH35" s="683"/>
      <c r="AI35" s="683"/>
      <c r="AJ35" s="683"/>
      <c r="AK35" s="683"/>
      <c r="AL35" s="684" t="s">
        <v>137</v>
      </c>
      <c r="AM35" s="685"/>
      <c r="AN35" s="685"/>
      <c r="AO35" s="686"/>
      <c r="AP35" s="234"/>
      <c r="AQ35" s="752" t="s">
        <v>326</v>
      </c>
      <c r="AR35" s="753"/>
      <c r="AS35" s="753"/>
      <c r="AT35" s="753"/>
      <c r="AU35" s="753"/>
      <c r="AV35" s="753"/>
      <c r="AW35" s="753"/>
      <c r="AX35" s="753"/>
      <c r="AY35" s="754"/>
      <c r="AZ35" s="668">
        <v>6507351</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303552</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623066</v>
      </c>
      <c r="CS35" s="715"/>
      <c r="CT35" s="715"/>
      <c r="CU35" s="715"/>
      <c r="CV35" s="715"/>
      <c r="CW35" s="715"/>
      <c r="CX35" s="715"/>
      <c r="CY35" s="716"/>
      <c r="CZ35" s="684">
        <v>1.1000000000000001</v>
      </c>
      <c r="DA35" s="713"/>
      <c r="DB35" s="713"/>
      <c r="DC35" s="717"/>
      <c r="DD35" s="688">
        <v>468900</v>
      </c>
      <c r="DE35" s="715"/>
      <c r="DF35" s="715"/>
      <c r="DG35" s="715"/>
      <c r="DH35" s="715"/>
      <c r="DI35" s="715"/>
      <c r="DJ35" s="715"/>
      <c r="DK35" s="716"/>
      <c r="DL35" s="688">
        <v>453869</v>
      </c>
      <c r="DM35" s="715"/>
      <c r="DN35" s="715"/>
      <c r="DO35" s="715"/>
      <c r="DP35" s="715"/>
      <c r="DQ35" s="715"/>
      <c r="DR35" s="715"/>
      <c r="DS35" s="715"/>
      <c r="DT35" s="715"/>
      <c r="DU35" s="715"/>
      <c r="DV35" s="716"/>
      <c r="DW35" s="684">
        <v>1.3</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146</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330</v>
      </c>
      <c r="AR36" s="757"/>
      <c r="AS36" s="757"/>
      <c r="AT36" s="757"/>
      <c r="AU36" s="757"/>
      <c r="AV36" s="757"/>
      <c r="AW36" s="757"/>
      <c r="AX36" s="757"/>
      <c r="AY36" s="758"/>
      <c r="AZ36" s="679">
        <v>668802</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-545141</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2795086</v>
      </c>
      <c r="CS36" s="680"/>
      <c r="CT36" s="680"/>
      <c r="CU36" s="680"/>
      <c r="CV36" s="680"/>
      <c r="CW36" s="680"/>
      <c r="CX36" s="680"/>
      <c r="CY36" s="681"/>
      <c r="CZ36" s="684">
        <v>5</v>
      </c>
      <c r="DA36" s="713"/>
      <c r="DB36" s="713"/>
      <c r="DC36" s="717"/>
      <c r="DD36" s="688">
        <v>1885218</v>
      </c>
      <c r="DE36" s="680"/>
      <c r="DF36" s="680"/>
      <c r="DG36" s="680"/>
      <c r="DH36" s="680"/>
      <c r="DI36" s="680"/>
      <c r="DJ36" s="680"/>
      <c r="DK36" s="681"/>
      <c r="DL36" s="688">
        <v>1050734</v>
      </c>
      <c r="DM36" s="680"/>
      <c r="DN36" s="680"/>
      <c r="DO36" s="680"/>
      <c r="DP36" s="680"/>
      <c r="DQ36" s="680"/>
      <c r="DR36" s="680"/>
      <c r="DS36" s="680"/>
      <c r="DT36" s="680"/>
      <c r="DU36" s="680"/>
      <c r="DV36" s="681"/>
      <c r="DW36" s="684">
        <v>3.1</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1744900</v>
      </c>
      <c r="S37" s="680"/>
      <c r="T37" s="680"/>
      <c r="U37" s="680"/>
      <c r="V37" s="680"/>
      <c r="W37" s="680"/>
      <c r="X37" s="680"/>
      <c r="Y37" s="681"/>
      <c r="Z37" s="682">
        <v>3</v>
      </c>
      <c r="AA37" s="682"/>
      <c r="AB37" s="682"/>
      <c r="AC37" s="682"/>
      <c r="AD37" s="683" t="s">
        <v>127</v>
      </c>
      <c r="AE37" s="683"/>
      <c r="AF37" s="683"/>
      <c r="AG37" s="683"/>
      <c r="AH37" s="683"/>
      <c r="AI37" s="683"/>
      <c r="AJ37" s="683"/>
      <c r="AK37" s="683"/>
      <c r="AL37" s="684" t="s">
        <v>146</v>
      </c>
      <c r="AM37" s="685"/>
      <c r="AN37" s="685"/>
      <c r="AO37" s="686"/>
      <c r="AQ37" s="756" t="s">
        <v>334</v>
      </c>
      <c r="AR37" s="757"/>
      <c r="AS37" s="757"/>
      <c r="AT37" s="757"/>
      <c r="AU37" s="757"/>
      <c r="AV37" s="757"/>
      <c r="AW37" s="757"/>
      <c r="AX37" s="757"/>
      <c r="AY37" s="758"/>
      <c r="AZ37" s="679">
        <v>219213</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16669</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142816</v>
      </c>
      <c r="CS37" s="715"/>
      <c r="CT37" s="715"/>
      <c r="CU37" s="715"/>
      <c r="CV37" s="715"/>
      <c r="CW37" s="715"/>
      <c r="CX37" s="715"/>
      <c r="CY37" s="716"/>
      <c r="CZ37" s="684">
        <v>0.3</v>
      </c>
      <c r="DA37" s="713"/>
      <c r="DB37" s="713"/>
      <c r="DC37" s="717"/>
      <c r="DD37" s="688">
        <v>142816</v>
      </c>
      <c r="DE37" s="715"/>
      <c r="DF37" s="715"/>
      <c r="DG37" s="715"/>
      <c r="DH37" s="715"/>
      <c r="DI37" s="715"/>
      <c r="DJ37" s="715"/>
      <c r="DK37" s="716"/>
      <c r="DL37" s="688">
        <v>142816</v>
      </c>
      <c r="DM37" s="715"/>
      <c r="DN37" s="715"/>
      <c r="DO37" s="715"/>
      <c r="DP37" s="715"/>
      <c r="DQ37" s="715"/>
      <c r="DR37" s="715"/>
      <c r="DS37" s="715"/>
      <c r="DT37" s="715"/>
      <c r="DU37" s="715"/>
      <c r="DV37" s="716"/>
      <c r="DW37" s="684">
        <v>0.4</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59095198</v>
      </c>
      <c r="S38" s="760"/>
      <c r="T38" s="760"/>
      <c r="U38" s="760"/>
      <c r="V38" s="760"/>
      <c r="W38" s="760"/>
      <c r="X38" s="760"/>
      <c r="Y38" s="761"/>
      <c r="Z38" s="762">
        <v>100</v>
      </c>
      <c r="AA38" s="762"/>
      <c r="AB38" s="762"/>
      <c r="AC38" s="762"/>
      <c r="AD38" s="763">
        <v>32308148</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v>68058</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26138</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6190257</v>
      </c>
      <c r="CS38" s="680"/>
      <c r="CT38" s="680"/>
      <c r="CU38" s="680"/>
      <c r="CV38" s="680"/>
      <c r="CW38" s="680"/>
      <c r="CX38" s="680"/>
      <c r="CY38" s="681"/>
      <c r="CZ38" s="684">
        <v>11</v>
      </c>
      <c r="DA38" s="713"/>
      <c r="DB38" s="713"/>
      <c r="DC38" s="717"/>
      <c r="DD38" s="688">
        <v>5275998</v>
      </c>
      <c r="DE38" s="680"/>
      <c r="DF38" s="680"/>
      <c r="DG38" s="680"/>
      <c r="DH38" s="680"/>
      <c r="DI38" s="680"/>
      <c r="DJ38" s="680"/>
      <c r="DK38" s="681"/>
      <c r="DL38" s="688">
        <v>3998987</v>
      </c>
      <c r="DM38" s="680"/>
      <c r="DN38" s="680"/>
      <c r="DO38" s="680"/>
      <c r="DP38" s="680"/>
      <c r="DQ38" s="680"/>
      <c r="DR38" s="680"/>
      <c r="DS38" s="680"/>
      <c r="DT38" s="680"/>
      <c r="DU38" s="680"/>
      <c r="DV38" s="681"/>
      <c r="DW38" s="684">
        <v>11.7</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v>22723</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86</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1705187</v>
      </c>
      <c r="CS39" s="715"/>
      <c r="CT39" s="715"/>
      <c r="CU39" s="715"/>
      <c r="CV39" s="715"/>
      <c r="CW39" s="715"/>
      <c r="CX39" s="715"/>
      <c r="CY39" s="716"/>
      <c r="CZ39" s="684">
        <v>3</v>
      </c>
      <c r="DA39" s="713"/>
      <c r="DB39" s="713"/>
      <c r="DC39" s="717"/>
      <c r="DD39" s="688">
        <v>1083352</v>
      </c>
      <c r="DE39" s="715"/>
      <c r="DF39" s="715"/>
      <c r="DG39" s="715"/>
      <c r="DH39" s="715"/>
      <c r="DI39" s="715"/>
      <c r="DJ39" s="715"/>
      <c r="DK39" s="716"/>
      <c r="DL39" s="688" t="s">
        <v>146</v>
      </c>
      <c r="DM39" s="715"/>
      <c r="DN39" s="715"/>
      <c r="DO39" s="715"/>
      <c r="DP39" s="715"/>
      <c r="DQ39" s="715"/>
      <c r="DR39" s="715"/>
      <c r="DS39" s="715"/>
      <c r="DT39" s="715"/>
      <c r="DU39" s="715"/>
      <c r="DV39" s="716"/>
      <c r="DW39" s="684" t="s">
        <v>137</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1989924</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127</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119792</v>
      </c>
      <c r="CS40" s="680"/>
      <c r="CT40" s="680"/>
      <c r="CU40" s="680"/>
      <c r="CV40" s="680"/>
      <c r="CW40" s="680"/>
      <c r="CX40" s="680"/>
      <c r="CY40" s="681"/>
      <c r="CZ40" s="684">
        <v>0.2</v>
      </c>
      <c r="DA40" s="713"/>
      <c r="DB40" s="713"/>
      <c r="DC40" s="717"/>
      <c r="DD40" s="688">
        <v>52663</v>
      </c>
      <c r="DE40" s="680"/>
      <c r="DF40" s="680"/>
      <c r="DG40" s="680"/>
      <c r="DH40" s="680"/>
      <c r="DI40" s="680"/>
      <c r="DJ40" s="680"/>
      <c r="DK40" s="681"/>
      <c r="DL40" s="688">
        <v>14</v>
      </c>
      <c r="DM40" s="680"/>
      <c r="DN40" s="680"/>
      <c r="DO40" s="680"/>
      <c r="DP40" s="680"/>
      <c r="DQ40" s="680"/>
      <c r="DR40" s="680"/>
      <c r="DS40" s="680"/>
      <c r="DT40" s="680"/>
      <c r="DU40" s="680"/>
      <c r="DV40" s="681"/>
      <c r="DW40" s="684">
        <v>0</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3538631</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410</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146</v>
      </c>
      <c r="CS41" s="715"/>
      <c r="CT41" s="715"/>
      <c r="CU41" s="715"/>
      <c r="CV41" s="715"/>
      <c r="CW41" s="715"/>
      <c r="CX41" s="715"/>
      <c r="CY41" s="716"/>
      <c r="CZ41" s="684" t="s">
        <v>146</v>
      </c>
      <c r="DA41" s="713"/>
      <c r="DB41" s="713"/>
      <c r="DC41" s="717"/>
      <c r="DD41" s="688" t="s">
        <v>137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6993231</v>
      </c>
      <c r="CS42" s="680"/>
      <c r="CT42" s="680"/>
      <c r="CU42" s="680"/>
      <c r="CV42" s="680"/>
      <c r="CW42" s="680"/>
      <c r="CX42" s="680"/>
      <c r="CY42" s="681"/>
      <c r="CZ42" s="684">
        <v>12.4</v>
      </c>
      <c r="DA42" s="685"/>
      <c r="DB42" s="685"/>
      <c r="DC42" s="780"/>
      <c r="DD42" s="688">
        <v>2897412</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410017</v>
      </c>
      <c r="CS43" s="715"/>
      <c r="CT43" s="715"/>
      <c r="CU43" s="715"/>
      <c r="CV43" s="715"/>
      <c r="CW43" s="715"/>
      <c r="CX43" s="715"/>
      <c r="CY43" s="716"/>
      <c r="CZ43" s="684">
        <v>0.7</v>
      </c>
      <c r="DA43" s="713"/>
      <c r="DB43" s="713"/>
      <c r="DC43" s="717"/>
      <c r="DD43" s="688">
        <v>410017</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6657513</v>
      </c>
      <c r="CS44" s="680"/>
      <c r="CT44" s="680"/>
      <c r="CU44" s="680"/>
      <c r="CV44" s="680"/>
      <c r="CW44" s="680"/>
      <c r="CX44" s="680"/>
      <c r="CY44" s="681"/>
      <c r="CZ44" s="684">
        <v>11.8</v>
      </c>
      <c r="DA44" s="685"/>
      <c r="DB44" s="685"/>
      <c r="DC44" s="780"/>
      <c r="DD44" s="688">
        <v>2627721</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2657952</v>
      </c>
      <c r="CS45" s="715"/>
      <c r="CT45" s="715"/>
      <c r="CU45" s="715"/>
      <c r="CV45" s="715"/>
      <c r="CW45" s="715"/>
      <c r="CX45" s="715"/>
      <c r="CY45" s="716"/>
      <c r="CZ45" s="684">
        <v>4.7</v>
      </c>
      <c r="DA45" s="713"/>
      <c r="DB45" s="713"/>
      <c r="DC45" s="717"/>
      <c r="DD45" s="688">
        <v>273749</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3787910</v>
      </c>
      <c r="CS46" s="680"/>
      <c r="CT46" s="680"/>
      <c r="CU46" s="680"/>
      <c r="CV46" s="680"/>
      <c r="CW46" s="680"/>
      <c r="CX46" s="680"/>
      <c r="CY46" s="681"/>
      <c r="CZ46" s="684">
        <v>6.7</v>
      </c>
      <c r="DA46" s="685"/>
      <c r="DB46" s="685"/>
      <c r="DC46" s="780"/>
      <c r="DD46" s="688">
        <v>2239919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335718</v>
      </c>
      <c r="CS47" s="715"/>
      <c r="CT47" s="715"/>
      <c r="CU47" s="715"/>
      <c r="CV47" s="715"/>
      <c r="CW47" s="715"/>
      <c r="CX47" s="715"/>
      <c r="CY47" s="716"/>
      <c r="CZ47" s="684">
        <v>0.6</v>
      </c>
      <c r="DA47" s="713"/>
      <c r="DB47" s="713"/>
      <c r="DC47" s="717"/>
      <c r="DD47" s="688">
        <v>269691</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137</v>
      </c>
      <c r="CS48" s="680"/>
      <c r="CT48" s="680"/>
      <c r="CU48" s="680"/>
      <c r="CV48" s="680"/>
      <c r="CW48" s="680"/>
      <c r="CX48" s="680"/>
      <c r="CY48" s="681"/>
      <c r="CZ48" s="684" t="s">
        <v>146</v>
      </c>
      <c r="DA48" s="685"/>
      <c r="DB48" s="685"/>
      <c r="DC48" s="780"/>
      <c r="DD48" s="688" t="s">
        <v>146</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56422545</v>
      </c>
      <c r="CS49" s="749"/>
      <c r="CT49" s="749"/>
      <c r="CU49" s="749"/>
      <c r="CV49" s="749"/>
      <c r="CW49" s="749"/>
      <c r="CX49" s="749"/>
      <c r="CY49" s="781"/>
      <c r="CZ49" s="764">
        <v>100</v>
      </c>
      <c r="DA49" s="782"/>
      <c r="DB49" s="782"/>
      <c r="DC49" s="783"/>
      <c r="DD49" s="784">
        <v>37404099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AZClAFC7RTrwLnpQ7/5LF629p8W5eewJb2nyJa51k5NmNdsR5sxuo9XdlxDgIid+ygQaGncym3vj/ghFFJMTow==" saltValue="VWDKfRfS1/MPzbWOECk4z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59102</v>
      </c>
      <c r="R7" s="815"/>
      <c r="S7" s="815"/>
      <c r="T7" s="815"/>
      <c r="U7" s="815"/>
      <c r="V7" s="815">
        <v>56430</v>
      </c>
      <c r="W7" s="815"/>
      <c r="X7" s="815"/>
      <c r="Y7" s="815"/>
      <c r="Z7" s="815"/>
      <c r="AA7" s="815">
        <v>2673</v>
      </c>
      <c r="AB7" s="815"/>
      <c r="AC7" s="815"/>
      <c r="AD7" s="815"/>
      <c r="AE7" s="816"/>
      <c r="AF7" s="817">
        <v>2322</v>
      </c>
      <c r="AG7" s="818"/>
      <c r="AH7" s="818"/>
      <c r="AI7" s="818"/>
      <c r="AJ7" s="819"/>
      <c r="AK7" s="854">
        <v>2429</v>
      </c>
      <c r="AL7" s="855"/>
      <c r="AM7" s="855"/>
      <c r="AN7" s="855"/>
      <c r="AO7" s="855"/>
      <c r="AP7" s="855">
        <v>55884</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595</v>
      </c>
      <c r="BS7" s="858" t="s">
        <v>579</v>
      </c>
      <c r="BT7" s="859"/>
      <c r="BU7" s="859"/>
      <c r="BV7" s="859"/>
      <c r="BW7" s="859"/>
      <c r="BX7" s="859"/>
      <c r="BY7" s="859"/>
      <c r="BZ7" s="859"/>
      <c r="CA7" s="859"/>
      <c r="CB7" s="859"/>
      <c r="CC7" s="859"/>
      <c r="CD7" s="859"/>
      <c r="CE7" s="859"/>
      <c r="CF7" s="859"/>
      <c r="CG7" s="860"/>
      <c r="CH7" s="851">
        <v>-31</v>
      </c>
      <c r="CI7" s="852"/>
      <c r="CJ7" s="852"/>
      <c r="CK7" s="852"/>
      <c r="CL7" s="853"/>
      <c r="CM7" s="851">
        <v>531</v>
      </c>
      <c r="CN7" s="852"/>
      <c r="CO7" s="852"/>
      <c r="CP7" s="852"/>
      <c r="CQ7" s="853"/>
      <c r="CR7" s="851">
        <v>10</v>
      </c>
      <c r="CS7" s="852"/>
      <c r="CT7" s="852"/>
      <c r="CU7" s="852"/>
      <c r="CV7" s="853"/>
      <c r="CW7" s="851">
        <v>0</v>
      </c>
      <c r="CX7" s="852"/>
      <c r="CY7" s="852"/>
      <c r="CZ7" s="852"/>
      <c r="DA7" s="853"/>
      <c r="DB7" s="851" t="s">
        <v>576</v>
      </c>
      <c r="DC7" s="852"/>
      <c r="DD7" s="852"/>
      <c r="DE7" s="852"/>
      <c r="DF7" s="853"/>
      <c r="DG7" s="851" t="s">
        <v>576</v>
      </c>
      <c r="DH7" s="852"/>
      <c r="DI7" s="852"/>
      <c r="DJ7" s="852"/>
      <c r="DK7" s="853"/>
      <c r="DL7" s="851" t="s">
        <v>576</v>
      </c>
      <c r="DM7" s="852"/>
      <c r="DN7" s="852"/>
      <c r="DO7" s="852"/>
      <c r="DP7" s="853"/>
      <c r="DQ7" s="851" t="s">
        <v>582</v>
      </c>
      <c r="DR7" s="852"/>
      <c r="DS7" s="852"/>
      <c r="DT7" s="852"/>
      <c r="DU7" s="853"/>
      <c r="DV7" s="832"/>
      <c r="DW7" s="833"/>
      <c r="DX7" s="833"/>
      <c r="DY7" s="833"/>
      <c r="DZ7" s="834"/>
      <c r="EA7" s="254"/>
    </row>
    <row r="8" spans="1:131" s="255" customFormat="1" ht="26.25" customHeight="1" x14ac:dyDescent="0.15">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580</v>
      </c>
      <c r="BT8" s="849"/>
      <c r="BU8" s="849"/>
      <c r="BV8" s="849"/>
      <c r="BW8" s="849"/>
      <c r="BX8" s="849"/>
      <c r="BY8" s="849"/>
      <c r="BZ8" s="849"/>
      <c r="CA8" s="849"/>
      <c r="CB8" s="849"/>
      <c r="CC8" s="849"/>
      <c r="CD8" s="849"/>
      <c r="CE8" s="849"/>
      <c r="CF8" s="849"/>
      <c r="CG8" s="850"/>
      <c r="CH8" s="861">
        <v>-6</v>
      </c>
      <c r="CI8" s="862"/>
      <c r="CJ8" s="862"/>
      <c r="CK8" s="862"/>
      <c r="CL8" s="863"/>
      <c r="CM8" s="861">
        <v>64</v>
      </c>
      <c r="CN8" s="862"/>
      <c r="CO8" s="862"/>
      <c r="CP8" s="862"/>
      <c r="CQ8" s="863"/>
      <c r="CR8" s="861">
        <v>50</v>
      </c>
      <c r="CS8" s="862"/>
      <c r="CT8" s="862"/>
      <c r="CU8" s="862"/>
      <c r="CV8" s="863"/>
      <c r="CW8" s="861">
        <v>51</v>
      </c>
      <c r="CX8" s="862"/>
      <c r="CY8" s="862"/>
      <c r="CZ8" s="862"/>
      <c r="DA8" s="863"/>
      <c r="DB8" s="861" t="s">
        <v>576</v>
      </c>
      <c r="DC8" s="862"/>
      <c r="DD8" s="862"/>
      <c r="DE8" s="862"/>
      <c r="DF8" s="863"/>
      <c r="DG8" s="861" t="s">
        <v>576</v>
      </c>
      <c r="DH8" s="862"/>
      <c r="DI8" s="862"/>
      <c r="DJ8" s="862"/>
      <c r="DK8" s="863"/>
      <c r="DL8" s="861" t="s">
        <v>576</v>
      </c>
      <c r="DM8" s="862"/>
      <c r="DN8" s="862"/>
      <c r="DO8" s="862"/>
      <c r="DP8" s="863"/>
      <c r="DQ8" s="861" t="s">
        <v>576</v>
      </c>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581</v>
      </c>
      <c r="BT9" s="849"/>
      <c r="BU9" s="849"/>
      <c r="BV9" s="849"/>
      <c r="BW9" s="849"/>
      <c r="BX9" s="849"/>
      <c r="BY9" s="849"/>
      <c r="BZ9" s="849"/>
      <c r="CA9" s="849"/>
      <c r="CB9" s="849"/>
      <c r="CC9" s="849"/>
      <c r="CD9" s="849"/>
      <c r="CE9" s="849"/>
      <c r="CF9" s="849"/>
      <c r="CG9" s="850"/>
      <c r="CH9" s="861">
        <v>11</v>
      </c>
      <c r="CI9" s="862"/>
      <c r="CJ9" s="862"/>
      <c r="CK9" s="862"/>
      <c r="CL9" s="863"/>
      <c r="CM9" s="861">
        <v>88</v>
      </c>
      <c r="CN9" s="862"/>
      <c r="CO9" s="862"/>
      <c r="CP9" s="862"/>
      <c r="CQ9" s="863"/>
      <c r="CR9" s="861">
        <v>118</v>
      </c>
      <c r="CS9" s="862"/>
      <c r="CT9" s="862"/>
      <c r="CU9" s="862"/>
      <c r="CV9" s="863"/>
      <c r="CW9" s="861">
        <v>0</v>
      </c>
      <c r="CX9" s="862"/>
      <c r="CY9" s="862"/>
      <c r="CZ9" s="862"/>
      <c r="DA9" s="863"/>
      <c r="DB9" s="861" t="s">
        <v>576</v>
      </c>
      <c r="DC9" s="862"/>
      <c r="DD9" s="862"/>
      <c r="DE9" s="862"/>
      <c r="DF9" s="863"/>
      <c r="DG9" s="861" t="s">
        <v>576</v>
      </c>
      <c r="DH9" s="862"/>
      <c r="DI9" s="862"/>
      <c r="DJ9" s="862"/>
      <c r="DK9" s="863"/>
      <c r="DL9" s="861" t="s">
        <v>576</v>
      </c>
      <c r="DM9" s="862"/>
      <c r="DN9" s="862"/>
      <c r="DO9" s="862"/>
      <c r="DP9" s="863"/>
      <c r="DQ9" s="861" t="s">
        <v>576</v>
      </c>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386</v>
      </c>
      <c r="B23" s="870" t="s">
        <v>387</v>
      </c>
      <c r="C23" s="871"/>
      <c r="D23" s="871"/>
      <c r="E23" s="871"/>
      <c r="F23" s="871"/>
      <c r="G23" s="871"/>
      <c r="H23" s="871"/>
      <c r="I23" s="871"/>
      <c r="J23" s="871"/>
      <c r="K23" s="871"/>
      <c r="L23" s="871"/>
      <c r="M23" s="871"/>
      <c r="N23" s="871"/>
      <c r="O23" s="871"/>
      <c r="P23" s="872"/>
      <c r="Q23" s="873">
        <v>59095</v>
      </c>
      <c r="R23" s="874"/>
      <c r="S23" s="874"/>
      <c r="T23" s="874"/>
      <c r="U23" s="874"/>
      <c r="V23" s="874">
        <v>56423</v>
      </c>
      <c r="W23" s="874"/>
      <c r="X23" s="874"/>
      <c r="Y23" s="874"/>
      <c r="Z23" s="874"/>
      <c r="AA23" s="874">
        <v>2673</v>
      </c>
      <c r="AB23" s="874"/>
      <c r="AC23" s="874"/>
      <c r="AD23" s="874"/>
      <c r="AE23" s="875"/>
      <c r="AF23" s="876">
        <v>2322</v>
      </c>
      <c r="AG23" s="874"/>
      <c r="AH23" s="874"/>
      <c r="AI23" s="874"/>
      <c r="AJ23" s="877"/>
      <c r="AK23" s="878"/>
      <c r="AL23" s="879"/>
      <c r="AM23" s="879"/>
      <c r="AN23" s="879"/>
      <c r="AO23" s="879"/>
      <c r="AP23" s="874">
        <v>55884</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2">
        <v>15994</v>
      </c>
      <c r="R28" s="903"/>
      <c r="S28" s="903"/>
      <c r="T28" s="903"/>
      <c r="U28" s="903"/>
      <c r="V28" s="903">
        <v>15691</v>
      </c>
      <c r="W28" s="903"/>
      <c r="X28" s="903"/>
      <c r="Y28" s="903"/>
      <c r="Z28" s="903"/>
      <c r="AA28" s="903">
        <v>304</v>
      </c>
      <c r="AB28" s="903"/>
      <c r="AC28" s="903"/>
      <c r="AD28" s="903"/>
      <c r="AE28" s="904"/>
      <c r="AF28" s="905">
        <v>304</v>
      </c>
      <c r="AG28" s="903"/>
      <c r="AH28" s="903"/>
      <c r="AI28" s="903"/>
      <c r="AJ28" s="906"/>
      <c r="AK28" s="907">
        <v>2545</v>
      </c>
      <c r="AL28" s="898"/>
      <c r="AM28" s="898"/>
      <c r="AN28" s="898"/>
      <c r="AO28" s="898"/>
      <c r="AP28" s="898" t="s">
        <v>576</v>
      </c>
      <c r="AQ28" s="898"/>
      <c r="AR28" s="898"/>
      <c r="AS28" s="898"/>
      <c r="AT28" s="898"/>
      <c r="AU28" s="898" t="s">
        <v>576</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11147</v>
      </c>
      <c r="R29" s="839"/>
      <c r="S29" s="839"/>
      <c r="T29" s="839"/>
      <c r="U29" s="839"/>
      <c r="V29" s="839">
        <v>10771</v>
      </c>
      <c r="W29" s="839"/>
      <c r="X29" s="839"/>
      <c r="Y29" s="839"/>
      <c r="Z29" s="839"/>
      <c r="AA29" s="839">
        <v>376</v>
      </c>
      <c r="AB29" s="839"/>
      <c r="AC29" s="839"/>
      <c r="AD29" s="839"/>
      <c r="AE29" s="840"/>
      <c r="AF29" s="841">
        <v>376</v>
      </c>
      <c r="AG29" s="842"/>
      <c r="AH29" s="842"/>
      <c r="AI29" s="842"/>
      <c r="AJ29" s="843"/>
      <c r="AK29" s="910">
        <v>1634</v>
      </c>
      <c r="AL29" s="911"/>
      <c r="AM29" s="911"/>
      <c r="AN29" s="911"/>
      <c r="AO29" s="911"/>
      <c r="AP29" s="911" t="s">
        <v>576</v>
      </c>
      <c r="AQ29" s="911"/>
      <c r="AR29" s="911"/>
      <c r="AS29" s="911"/>
      <c r="AT29" s="911"/>
      <c r="AU29" s="911" t="s">
        <v>578</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1346</v>
      </c>
      <c r="R30" s="839"/>
      <c r="S30" s="839"/>
      <c r="T30" s="839"/>
      <c r="U30" s="839"/>
      <c r="V30" s="839">
        <v>1340</v>
      </c>
      <c r="W30" s="839"/>
      <c r="X30" s="839"/>
      <c r="Y30" s="839"/>
      <c r="Z30" s="839"/>
      <c r="AA30" s="839">
        <v>6</v>
      </c>
      <c r="AB30" s="839"/>
      <c r="AC30" s="839"/>
      <c r="AD30" s="839"/>
      <c r="AE30" s="840"/>
      <c r="AF30" s="841">
        <v>6</v>
      </c>
      <c r="AG30" s="842"/>
      <c r="AH30" s="842"/>
      <c r="AI30" s="842"/>
      <c r="AJ30" s="843"/>
      <c r="AK30" s="910">
        <v>446</v>
      </c>
      <c r="AL30" s="911"/>
      <c r="AM30" s="911"/>
      <c r="AN30" s="911"/>
      <c r="AO30" s="911"/>
      <c r="AP30" s="911" t="s">
        <v>576</v>
      </c>
      <c r="AQ30" s="911"/>
      <c r="AR30" s="911"/>
      <c r="AS30" s="911"/>
      <c r="AT30" s="911"/>
      <c r="AU30" s="911" t="s">
        <v>576</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21</v>
      </c>
      <c r="R31" s="839"/>
      <c r="S31" s="839"/>
      <c r="T31" s="839"/>
      <c r="U31" s="839"/>
      <c r="V31" s="839">
        <v>13</v>
      </c>
      <c r="W31" s="839"/>
      <c r="X31" s="839"/>
      <c r="Y31" s="839"/>
      <c r="Z31" s="839"/>
      <c r="AA31" s="839">
        <v>8</v>
      </c>
      <c r="AB31" s="839"/>
      <c r="AC31" s="839"/>
      <c r="AD31" s="839"/>
      <c r="AE31" s="840"/>
      <c r="AF31" s="841">
        <v>8</v>
      </c>
      <c r="AG31" s="842"/>
      <c r="AH31" s="842"/>
      <c r="AI31" s="842"/>
      <c r="AJ31" s="843"/>
      <c r="AK31" s="910" t="s">
        <v>576</v>
      </c>
      <c r="AL31" s="911"/>
      <c r="AM31" s="911"/>
      <c r="AN31" s="911"/>
      <c r="AO31" s="911"/>
      <c r="AP31" s="911" t="s">
        <v>576</v>
      </c>
      <c r="AQ31" s="911"/>
      <c r="AR31" s="911"/>
      <c r="AS31" s="911"/>
      <c r="AT31" s="911"/>
      <c r="AU31" s="911" t="s">
        <v>576</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403</v>
      </c>
      <c r="C32" s="836"/>
      <c r="D32" s="836"/>
      <c r="E32" s="836"/>
      <c r="F32" s="836"/>
      <c r="G32" s="836"/>
      <c r="H32" s="836"/>
      <c r="I32" s="836"/>
      <c r="J32" s="836"/>
      <c r="K32" s="836"/>
      <c r="L32" s="836"/>
      <c r="M32" s="836"/>
      <c r="N32" s="836"/>
      <c r="O32" s="836"/>
      <c r="P32" s="837"/>
      <c r="Q32" s="838">
        <v>2242</v>
      </c>
      <c r="R32" s="839"/>
      <c r="S32" s="839"/>
      <c r="T32" s="839"/>
      <c r="U32" s="839"/>
      <c r="V32" s="839">
        <v>1646</v>
      </c>
      <c r="W32" s="839"/>
      <c r="X32" s="839"/>
      <c r="Y32" s="839"/>
      <c r="Z32" s="839"/>
      <c r="AA32" s="839">
        <v>596</v>
      </c>
      <c r="AB32" s="839"/>
      <c r="AC32" s="839"/>
      <c r="AD32" s="839"/>
      <c r="AE32" s="840"/>
      <c r="AF32" s="841">
        <v>3437</v>
      </c>
      <c r="AG32" s="842"/>
      <c r="AH32" s="842"/>
      <c r="AI32" s="842"/>
      <c r="AJ32" s="843"/>
      <c r="AK32" s="910">
        <v>14</v>
      </c>
      <c r="AL32" s="911"/>
      <c r="AM32" s="911"/>
      <c r="AN32" s="911"/>
      <c r="AO32" s="911"/>
      <c r="AP32" s="911">
        <v>1641</v>
      </c>
      <c r="AQ32" s="911"/>
      <c r="AR32" s="911"/>
      <c r="AS32" s="911"/>
      <c r="AT32" s="911"/>
      <c r="AU32" s="911">
        <v>320</v>
      </c>
      <c r="AV32" s="911"/>
      <c r="AW32" s="911"/>
      <c r="AX32" s="911"/>
      <c r="AY32" s="911"/>
      <c r="AZ32" s="912" t="s">
        <v>596</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t="s">
        <v>405</v>
      </c>
      <c r="C33" s="836"/>
      <c r="D33" s="836"/>
      <c r="E33" s="836"/>
      <c r="F33" s="836"/>
      <c r="G33" s="836"/>
      <c r="H33" s="836"/>
      <c r="I33" s="836"/>
      <c r="J33" s="836"/>
      <c r="K33" s="836"/>
      <c r="L33" s="836"/>
      <c r="M33" s="836"/>
      <c r="N33" s="836"/>
      <c r="O33" s="836"/>
      <c r="P33" s="837"/>
      <c r="Q33" s="838">
        <v>23</v>
      </c>
      <c r="R33" s="839"/>
      <c r="S33" s="839"/>
      <c r="T33" s="839"/>
      <c r="U33" s="839"/>
      <c r="V33" s="839">
        <v>21</v>
      </c>
      <c r="W33" s="839"/>
      <c r="X33" s="839"/>
      <c r="Y33" s="839"/>
      <c r="Z33" s="839"/>
      <c r="AA33" s="839">
        <v>2</v>
      </c>
      <c r="AB33" s="839"/>
      <c r="AC33" s="839"/>
      <c r="AD33" s="839"/>
      <c r="AE33" s="840"/>
      <c r="AF33" s="841">
        <v>44</v>
      </c>
      <c r="AG33" s="842"/>
      <c r="AH33" s="842"/>
      <c r="AI33" s="842"/>
      <c r="AJ33" s="843"/>
      <c r="AK33" s="910">
        <v>3</v>
      </c>
      <c r="AL33" s="911"/>
      <c r="AM33" s="911"/>
      <c r="AN33" s="911"/>
      <c r="AO33" s="911"/>
      <c r="AP33" s="911" t="s">
        <v>576</v>
      </c>
      <c r="AQ33" s="911"/>
      <c r="AR33" s="911"/>
      <c r="AS33" s="911"/>
      <c r="AT33" s="911"/>
      <c r="AU33" s="911" t="s">
        <v>576</v>
      </c>
      <c r="AV33" s="911"/>
      <c r="AW33" s="911"/>
      <c r="AX33" s="911"/>
      <c r="AY33" s="911"/>
      <c r="AZ33" s="912" t="s">
        <v>596</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t="s">
        <v>406</v>
      </c>
      <c r="C34" s="836"/>
      <c r="D34" s="836"/>
      <c r="E34" s="836"/>
      <c r="F34" s="836"/>
      <c r="G34" s="836"/>
      <c r="H34" s="836"/>
      <c r="I34" s="836"/>
      <c r="J34" s="836"/>
      <c r="K34" s="836"/>
      <c r="L34" s="836"/>
      <c r="M34" s="836"/>
      <c r="N34" s="836"/>
      <c r="O34" s="836"/>
      <c r="P34" s="837"/>
      <c r="Q34" s="838">
        <v>5578</v>
      </c>
      <c r="R34" s="839"/>
      <c r="S34" s="839"/>
      <c r="T34" s="839"/>
      <c r="U34" s="839"/>
      <c r="V34" s="839">
        <v>5428</v>
      </c>
      <c r="W34" s="839"/>
      <c r="X34" s="839"/>
      <c r="Y34" s="839"/>
      <c r="Z34" s="839"/>
      <c r="AA34" s="839">
        <v>150</v>
      </c>
      <c r="AB34" s="839"/>
      <c r="AC34" s="839"/>
      <c r="AD34" s="839"/>
      <c r="AE34" s="840"/>
      <c r="AF34" s="841">
        <v>2567</v>
      </c>
      <c r="AG34" s="842"/>
      <c r="AH34" s="842"/>
      <c r="AI34" s="842"/>
      <c r="AJ34" s="843"/>
      <c r="AK34" s="910">
        <v>145</v>
      </c>
      <c r="AL34" s="911"/>
      <c r="AM34" s="911"/>
      <c r="AN34" s="911"/>
      <c r="AO34" s="911"/>
      <c r="AP34" s="911">
        <v>1231</v>
      </c>
      <c r="AQ34" s="911"/>
      <c r="AR34" s="911"/>
      <c r="AS34" s="911"/>
      <c r="AT34" s="911"/>
      <c r="AU34" s="911">
        <v>897</v>
      </c>
      <c r="AV34" s="911"/>
      <c r="AW34" s="911"/>
      <c r="AX34" s="911"/>
      <c r="AY34" s="911"/>
      <c r="AZ34" s="912" t="s">
        <v>596</v>
      </c>
      <c r="BA34" s="912"/>
      <c r="BB34" s="912"/>
      <c r="BC34" s="912"/>
      <c r="BD34" s="912"/>
      <c r="BE34" s="908" t="s">
        <v>407</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t="s">
        <v>408</v>
      </c>
      <c r="C35" s="836"/>
      <c r="D35" s="836"/>
      <c r="E35" s="836"/>
      <c r="F35" s="836"/>
      <c r="G35" s="836"/>
      <c r="H35" s="836"/>
      <c r="I35" s="836"/>
      <c r="J35" s="836"/>
      <c r="K35" s="836"/>
      <c r="L35" s="836"/>
      <c r="M35" s="836"/>
      <c r="N35" s="836"/>
      <c r="O35" s="836"/>
      <c r="P35" s="837"/>
      <c r="Q35" s="838">
        <v>2052</v>
      </c>
      <c r="R35" s="839"/>
      <c r="S35" s="839"/>
      <c r="T35" s="839"/>
      <c r="U35" s="839"/>
      <c r="V35" s="839">
        <v>1861</v>
      </c>
      <c r="W35" s="839"/>
      <c r="X35" s="839"/>
      <c r="Y35" s="839"/>
      <c r="Z35" s="839"/>
      <c r="AA35" s="839">
        <v>191</v>
      </c>
      <c r="AB35" s="839"/>
      <c r="AC35" s="839"/>
      <c r="AD35" s="839"/>
      <c r="AE35" s="840"/>
      <c r="AF35" s="841">
        <v>191</v>
      </c>
      <c r="AG35" s="842"/>
      <c r="AH35" s="842"/>
      <c r="AI35" s="842"/>
      <c r="AJ35" s="843"/>
      <c r="AK35" s="910">
        <v>796</v>
      </c>
      <c r="AL35" s="911"/>
      <c r="AM35" s="911"/>
      <c r="AN35" s="911"/>
      <c r="AO35" s="911"/>
      <c r="AP35" s="911">
        <v>7324</v>
      </c>
      <c r="AQ35" s="911"/>
      <c r="AR35" s="911"/>
      <c r="AS35" s="911"/>
      <c r="AT35" s="911"/>
      <c r="AU35" s="911">
        <v>5463</v>
      </c>
      <c r="AV35" s="911"/>
      <c r="AW35" s="911"/>
      <c r="AX35" s="911"/>
      <c r="AY35" s="911"/>
      <c r="AZ35" s="912" t="s">
        <v>596</v>
      </c>
      <c r="BA35" s="912"/>
      <c r="BB35" s="912"/>
      <c r="BC35" s="912"/>
      <c r="BD35" s="912"/>
      <c r="BE35" s="908" t="s">
        <v>409</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t="s">
        <v>410</v>
      </c>
      <c r="C36" s="836"/>
      <c r="D36" s="836"/>
      <c r="E36" s="836"/>
      <c r="F36" s="836"/>
      <c r="G36" s="836"/>
      <c r="H36" s="836"/>
      <c r="I36" s="836"/>
      <c r="J36" s="836"/>
      <c r="K36" s="836"/>
      <c r="L36" s="836"/>
      <c r="M36" s="836"/>
      <c r="N36" s="836"/>
      <c r="O36" s="836"/>
      <c r="P36" s="837"/>
      <c r="Q36" s="838">
        <v>69</v>
      </c>
      <c r="R36" s="839"/>
      <c r="S36" s="839"/>
      <c r="T36" s="839"/>
      <c r="U36" s="839"/>
      <c r="V36" s="839">
        <v>64</v>
      </c>
      <c r="W36" s="839"/>
      <c r="X36" s="839"/>
      <c r="Y36" s="839"/>
      <c r="Z36" s="839"/>
      <c r="AA36" s="839">
        <v>5</v>
      </c>
      <c r="AB36" s="839"/>
      <c r="AC36" s="839"/>
      <c r="AD36" s="839"/>
      <c r="AE36" s="840"/>
      <c r="AF36" s="841">
        <v>5</v>
      </c>
      <c r="AG36" s="842"/>
      <c r="AH36" s="842"/>
      <c r="AI36" s="842"/>
      <c r="AJ36" s="843"/>
      <c r="AK36" s="910" t="s">
        <v>576</v>
      </c>
      <c r="AL36" s="911"/>
      <c r="AM36" s="911"/>
      <c r="AN36" s="911"/>
      <c r="AO36" s="911"/>
      <c r="AP36" s="911" t="s">
        <v>576</v>
      </c>
      <c r="AQ36" s="911"/>
      <c r="AR36" s="911"/>
      <c r="AS36" s="911"/>
      <c r="AT36" s="911"/>
      <c r="AU36" s="911" t="s">
        <v>577</v>
      </c>
      <c r="AV36" s="911"/>
      <c r="AW36" s="911"/>
      <c r="AX36" s="911"/>
      <c r="AY36" s="911"/>
      <c r="AZ36" s="912" t="s">
        <v>597</v>
      </c>
      <c r="BA36" s="912"/>
      <c r="BB36" s="912"/>
      <c r="BC36" s="912"/>
      <c r="BD36" s="912"/>
      <c r="BE36" s="908" t="s">
        <v>409</v>
      </c>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386</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6937</v>
      </c>
      <c r="AG63" s="922"/>
      <c r="AH63" s="922"/>
      <c r="AI63" s="922"/>
      <c r="AJ63" s="923"/>
      <c r="AK63" s="924"/>
      <c r="AL63" s="919"/>
      <c r="AM63" s="919"/>
      <c r="AN63" s="919"/>
      <c r="AO63" s="919"/>
      <c r="AP63" s="922">
        <v>10195</v>
      </c>
      <c r="AQ63" s="922"/>
      <c r="AR63" s="922"/>
      <c r="AS63" s="922"/>
      <c r="AT63" s="922"/>
      <c r="AU63" s="922">
        <v>6681</v>
      </c>
      <c r="AV63" s="922"/>
      <c r="AW63" s="922"/>
      <c r="AX63" s="922"/>
      <c r="AY63" s="922"/>
      <c r="AZ63" s="926"/>
      <c r="BA63" s="926"/>
      <c r="BB63" s="926"/>
      <c r="BC63" s="926"/>
      <c r="BD63" s="926"/>
      <c r="BE63" s="927"/>
      <c r="BF63" s="927"/>
      <c r="BG63" s="927"/>
      <c r="BH63" s="927"/>
      <c r="BI63" s="928"/>
      <c r="BJ63" s="929" t="s">
        <v>413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415</v>
      </c>
      <c r="B66" s="821"/>
      <c r="C66" s="821"/>
      <c r="D66" s="821"/>
      <c r="E66" s="821"/>
      <c r="F66" s="821"/>
      <c r="G66" s="821"/>
      <c r="H66" s="821"/>
      <c r="I66" s="821"/>
      <c r="J66" s="821"/>
      <c r="K66" s="821"/>
      <c r="L66" s="821"/>
      <c r="M66" s="821"/>
      <c r="N66" s="821"/>
      <c r="O66" s="821"/>
      <c r="P66" s="822"/>
      <c r="Q66" s="797" t="s">
        <v>391</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395</v>
      </c>
      <c r="AL66" s="821"/>
      <c r="AM66" s="821"/>
      <c r="AN66" s="821"/>
      <c r="AO66" s="822"/>
      <c r="AP66" s="797" t="s">
        <v>396</v>
      </c>
      <c r="AQ66" s="798"/>
      <c r="AR66" s="798"/>
      <c r="AS66" s="798"/>
      <c r="AT66" s="799"/>
      <c r="AU66" s="797" t="s">
        <v>419</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15">
      <c r="A68" s="258">
        <v>1</v>
      </c>
      <c r="B68" s="949" t="s">
        <v>583</v>
      </c>
      <c r="C68" s="950"/>
      <c r="D68" s="950"/>
      <c r="E68" s="950"/>
      <c r="F68" s="950"/>
      <c r="G68" s="950"/>
      <c r="H68" s="950"/>
      <c r="I68" s="950"/>
      <c r="J68" s="950"/>
      <c r="K68" s="950"/>
      <c r="L68" s="950"/>
      <c r="M68" s="950"/>
      <c r="N68" s="950"/>
      <c r="O68" s="950"/>
      <c r="P68" s="951"/>
      <c r="Q68" s="952">
        <v>13006</v>
      </c>
      <c r="R68" s="946"/>
      <c r="S68" s="946"/>
      <c r="T68" s="946"/>
      <c r="U68" s="946"/>
      <c r="V68" s="946">
        <v>12626</v>
      </c>
      <c r="W68" s="946"/>
      <c r="X68" s="946"/>
      <c r="Y68" s="946"/>
      <c r="Z68" s="946"/>
      <c r="AA68" s="946">
        <v>379</v>
      </c>
      <c r="AB68" s="946"/>
      <c r="AC68" s="946"/>
      <c r="AD68" s="946"/>
      <c r="AE68" s="946"/>
      <c r="AF68" s="946">
        <v>379</v>
      </c>
      <c r="AG68" s="946"/>
      <c r="AH68" s="946"/>
      <c r="AI68" s="946"/>
      <c r="AJ68" s="946"/>
      <c r="AK68" s="946">
        <v>300</v>
      </c>
      <c r="AL68" s="946"/>
      <c r="AM68" s="946"/>
      <c r="AN68" s="946"/>
      <c r="AO68" s="946"/>
      <c r="AP68" s="946" t="s">
        <v>576</v>
      </c>
      <c r="AQ68" s="946"/>
      <c r="AR68" s="946"/>
      <c r="AS68" s="946"/>
      <c r="AT68" s="946"/>
      <c r="AU68" s="946" t="s">
        <v>576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15">
      <c r="A69" s="261">
        <v>2</v>
      </c>
      <c r="B69" s="953" t="s">
        <v>584</v>
      </c>
      <c r="C69" s="954"/>
      <c r="D69" s="954"/>
      <c r="E69" s="954"/>
      <c r="F69" s="954"/>
      <c r="G69" s="954"/>
      <c r="H69" s="954"/>
      <c r="I69" s="954"/>
      <c r="J69" s="954"/>
      <c r="K69" s="954"/>
      <c r="L69" s="954"/>
      <c r="M69" s="954"/>
      <c r="N69" s="954"/>
      <c r="O69" s="954"/>
      <c r="P69" s="955"/>
      <c r="Q69" s="956">
        <v>634</v>
      </c>
      <c r="R69" s="911"/>
      <c r="S69" s="911"/>
      <c r="T69" s="911"/>
      <c r="U69" s="911"/>
      <c r="V69" s="911">
        <v>609</v>
      </c>
      <c r="W69" s="911"/>
      <c r="X69" s="911"/>
      <c r="Y69" s="911"/>
      <c r="Z69" s="911"/>
      <c r="AA69" s="911">
        <v>24</v>
      </c>
      <c r="AB69" s="911"/>
      <c r="AC69" s="911"/>
      <c r="AD69" s="911"/>
      <c r="AE69" s="911"/>
      <c r="AF69" s="911">
        <v>24</v>
      </c>
      <c r="AG69" s="911"/>
      <c r="AH69" s="911"/>
      <c r="AI69" s="911"/>
      <c r="AJ69" s="911"/>
      <c r="AK69" s="911" t="s">
        <v>576</v>
      </c>
      <c r="AL69" s="911"/>
      <c r="AM69" s="911"/>
      <c r="AN69" s="911"/>
      <c r="AO69" s="911"/>
      <c r="AP69" s="911" t="s">
        <v>589</v>
      </c>
      <c r="AQ69" s="911"/>
      <c r="AR69" s="911"/>
      <c r="AS69" s="911"/>
      <c r="AT69" s="911"/>
      <c r="AU69" s="911" t="s">
        <v>576</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15">
      <c r="A70" s="261">
        <v>3</v>
      </c>
      <c r="B70" s="953" t="s">
        <v>585</v>
      </c>
      <c r="C70" s="954"/>
      <c r="D70" s="954"/>
      <c r="E70" s="954"/>
      <c r="F70" s="954"/>
      <c r="G70" s="954"/>
      <c r="H70" s="954"/>
      <c r="I70" s="954"/>
      <c r="J70" s="954"/>
      <c r="K70" s="954"/>
      <c r="L70" s="954"/>
      <c r="M70" s="954"/>
      <c r="N70" s="954"/>
      <c r="O70" s="954"/>
      <c r="P70" s="955"/>
      <c r="Q70" s="956">
        <v>47</v>
      </c>
      <c r="R70" s="911"/>
      <c r="S70" s="911"/>
      <c r="T70" s="911"/>
      <c r="U70" s="911"/>
      <c r="V70" s="911">
        <v>42</v>
      </c>
      <c r="W70" s="911"/>
      <c r="X70" s="911"/>
      <c r="Y70" s="911"/>
      <c r="Z70" s="911"/>
      <c r="AA70" s="911">
        <v>5</v>
      </c>
      <c r="AB70" s="911"/>
      <c r="AC70" s="911"/>
      <c r="AD70" s="911"/>
      <c r="AE70" s="911"/>
      <c r="AF70" s="911">
        <v>5</v>
      </c>
      <c r="AG70" s="911"/>
      <c r="AH70" s="911"/>
      <c r="AI70" s="911"/>
      <c r="AJ70" s="911"/>
      <c r="AK70" s="911">
        <v>5</v>
      </c>
      <c r="AL70" s="911"/>
      <c r="AM70" s="911"/>
      <c r="AN70" s="911"/>
      <c r="AO70" s="911"/>
      <c r="AP70" s="911" t="s">
        <v>576</v>
      </c>
      <c r="AQ70" s="911"/>
      <c r="AR70" s="911"/>
      <c r="AS70" s="911"/>
      <c r="AT70" s="911"/>
      <c r="AU70" s="911" t="s">
        <v>576</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15">
      <c r="A71" s="261">
        <v>4</v>
      </c>
      <c r="B71" s="953" t="s">
        <v>586</v>
      </c>
      <c r="C71" s="954"/>
      <c r="D71" s="954"/>
      <c r="E71" s="954"/>
      <c r="F71" s="954"/>
      <c r="G71" s="954"/>
      <c r="H71" s="954"/>
      <c r="I71" s="954"/>
      <c r="J71" s="954"/>
      <c r="K71" s="954"/>
      <c r="L71" s="954"/>
      <c r="M71" s="954"/>
      <c r="N71" s="954"/>
      <c r="O71" s="954"/>
      <c r="P71" s="955"/>
      <c r="Q71" s="956">
        <v>130</v>
      </c>
      <c r="R71" s="911"/>
      <c r="S71" s="911"/>
      <c r="T71" s="911"/>
      <c r="U71" s="911"/>
      <c r="V71" s="911">
        <v>98</v>
      </c>
      <c r="W71" s="911"/>
      <c r="X71" s="911"/>
      <c r="Y71" s="911"/>
      <c r="Z71" s="911"/>
      <c r="AA71" s="911">
        <v>32</v>
      </c>
      <c r="AB71" s="911"/>
      <c r="AC71" s="911"/>
      <c r="AD71" s="911"/>
      <c r="AE71" s="911"/>
      <c r="AF71" s="911">
        <v>32</v>
      </c>
      <c r="AG71" s="911"/>
      <c r="AH71" s="911"/>
      <c r="AI71" s="911"/>
      <c r="AJ71" s="911"/>
      <c r="AK71" s="911" t="s">
        <v>576</v>
      </c>
      <c r="AL71" s="911"/>
      <c r="AM71" s="911"/>
      <c r="AN71" s="911"/>
      <c r="AO71" s="911"/>
      <c r="AP71" s="911" t="s">
        <v>576</v>
      </c>
      <c r="AQ71" s="911"/>
      <c r="AR71" s="911"/>
      <c r="AS71" s="911"/>
      <c r="AT71" s="911"/>
      <c r="AU71" s="911" t="s">
        <v>576</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15">
      <c r="A72" s="261">
        <v>5</v>
      </c>
      <c r="B72" s="953" t="s">
        <v>587</v>
      </c>
      <c r="C72" s="954"/>
      <c r="D72" s="954"/>
      <c r="E72" s="954"/>
      <c r="F72" s="954"/>
      <c r="G72" s="954"/>
      <c r="H72" s="954"/>
      <c r="I72" s="954"/>
      <c r="J72" s="954"/>
      <c r="K72" s="954"/>
      <c r="L72" s="954"/>
      <c r="M72" s="954"/>
      <c r="N72" s="954"/>
      <c r="O72" s="954"/>
      <c r="P72" s="955"/>
      <c r="Q72" s="956">
        <v>1507</v>
      </c>
      <c r="R72" s="911"/>
      <c r="S72" s="911"/>
      <c r="T72" s="911"/>
      <c r="U72" s="911"/>
      <c r="V72" s="911">
        <v>1503</v>
      </c>
      <c r="W72" s="911"/>
      <c r="X72" s="911"/>
      <c r="Y72" s="911"/>
      <c r="Z72" s="911"/>
      <c r="AA72" s="911">
        <v>4</v>
      </c>
      <c r="AB72" s="911"/>
      <c r="AC72" s="911"/>
      <c r="AD72" s="911"/>
      <c r="AE72" s="911"/>
      <c r="AF72" s="911">
        <v>4</v>
      </c>
      <c r="AG72" s="911"/>
      <c r="AH72" s="911"/>
      <c r="AI72" s="911"/>
      <c r="AJ72" s="911"/>
      <c r="AK72" s="911">
        <v>1</v>
      </c>
      <c r="AL72" s="911"/>
      <c r="AM72" s="911"/>
      <c r="AN72" s="911"/>
      <c r="AO72" s="911"/>
      <c r="AP72" s="911" t="s">
        <v>576</v>
      </c>
      <c r="AQ72" s="911"/>
      <c r="AR72" s="911"/>
      <c r="AS72" s="911"/>
      <c r="AT72" s="911"/>
      <c r="AU72" s="911" t="s">
        <v>576</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15">
      <c r="A73" s="261">
        <v>6</v>
      </c>
      <c r="B73" s="953" t="s">
        <v>588</v>
      </c>
      <c r="C73" s="954"/>
      <c r="D73" s="954"/>
      <c r="E73" s="954"/>
      <c r="F73" s="954"/>
      <c r="G73" s="954"/>
      <c r="H73" s="954"/>
      <c r="I73" s="954"/>
      <c r="J73" s="954"/>
      <c r="K73" s="954"/>
      <c r="L73" s="954"/>
      <c r="M73" s="954"/>
      <c r="N73" s="954"/>
      <c r="O73" s="954"/>
      <c r="P73" s="955"/>
      <c r="Q73" s="956">
        <v>282568</v>
      </c>
      <c r="R73" s="911"/>
      <c r="S73" s="911"/>
      <c r="T73" s="911"/>
      <c r="U73" s="911"/>
      <c r="V73" s="911">
        <v>273461</v>
      </c>
      <c r="W73" s="911"/>
      <c r="X73" s="911"/>
      <c r="Y73" s="911"/>
      <c r="Z73" s="911"/>
      <c r="AA73" s="911">
        <v>9107</v>
      </c>
      <c r="AB73" s="911"/>
      <c r="AC73" s="911"/>
      <c r="AD73" s="911"/>
      <c r="AE73" s="911"/>
      <c r="AF73" s="911">
        <v>9107</v>
      </c>
      <c r="AG73" s="911"/>
      <c r="AH73" s="911"/>
      <c r="AI73" s="911"/>
      <c r="AJ73" s="911"/>
      <c r="AK73" s="911">
        <v>1429</v>
      </c>
      <c r="AL73" s="911"/>
      <c r="AM73" s="911"/>
      <c r="AN73" s="911"/>
      <c r="AO73" s="911"/>
      <c r="AP73" s="911" t="s">
        <v>576</v>
      </c>
      <c r="AQ73" s="911"/>
      <c r="AR73" s="911"/>
      <c r="AS73" s="911"/>
      <c r="AT73" s="911"/>
      <c r="AU73" s="911" t="s">
        <v>576</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15">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15">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15">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15">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15">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15">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15">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15">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15">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15">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15">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15">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15">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15">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
      <c r="A88" s="264" t="s">
        <v>386</v>
      </c>
      <c r="B88" s="870" t="s">
        <v>420</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9551</v>
      </c>
      <c r="AG88" s="922"/>
      <c r="AH88" s="922"/>
      <c r="AI88" s="922"/>
      <c r="AJ88" s="922"/>
      <c r="AK88" s="919"/>
      <c r="AL88" s="919"/>
      <c r="AM88" s="919"/>
      <c r="AN88" s="919"/>
      <c r="AO88" s="919"/>
      <c r="AP88" s="922" t="s">
        <v>576</v>
      </c>
      <c r="AQ88" s="922"/>
      <c r="AR88" s="922"/>
      <c r="AS88" s="922"/>
      <c r="AT88" s="922"/>
      <c r="AU88" s="922" t="s">
        <v>576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421</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178</v>
      </c>
      <c r="CS102" s="930"/>
      <c r="CT102" s="930"/>
      <c r="CU102" s="930"/>
      <c r="CV102" s="973"/>
      <c r="CW102" s="972">
        <v>51</v>
      </c>
      <c r="CX102" s="930"/>
      <c r="CY102" s="930"/>
      <c r="CZ102" s="930"/>
      <c r="DA102" s="973"/>
      <c r="DB102" s="972" t="s">
        <v>578</v>
      </c>
      <c r="DC102" s="930"/>
      <c r="DD102" s="930"/>
      <c r="DE102" s="930"/>
      <c r="DF102" s="973"/>
      <c r="DG102" s="972" t="s">
        <v>578</v>
      </c>
      <c r="DH102" s="930"/>
      <c r="DI102" s="930"/>
      <c r="DJ102" s="930"/>
      <c r="DK102" s="973"/>
      <c r="DL102" s="972" t="s">
        <v>578</v>
      </c>
      <c r="DM102" s="930"/>
      <c r="DN102" s="930"/>
      <c r="DO102" s="930"/>
      <c r="DP102" s="973"/>
      <c r="DQ102" s="972" t="s">
        <v>578</v>
      </c>
      <c r="DR102" s="930"/>
      <c r="DS102" s="930"/>
      <c r="DT102" s="930"/>
      <c r="DU102" s="973"/>
      <c r="DV102" s="996"/>
      <c r="DW102" s="997"/>
      <c r="DX102" s="997"/>
      <c r="DY102" s="997"/>
      <c r="DZ102" s="998"/>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422</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423</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1" t="s">
        <v>426</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427</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15">
      <c r="A109" s="994" t="s">
        <v>428</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429</v>
      </c>
      <c r="AB109" s="975"/>
      <c r="AC109" s="975"/>
      <c r="AD109" s="975"/>
      <c r="AE109" s="976"/>
      <c r="AF109" s="974" t="s">
        <v>305</v>
      </c>
      <c r="AG109" s="975"/>
      <c r="AH109" s="975"/>
      <c r="AI109" s="975"/>
      <c r="AJ109" s="976"/>
      <c r="AK109" s="974" t="s">
        <v>304</v>
      </c>
      <c r="AL109" s="975"/>
      <c r="AM109" s="975"/>
      <c r="AN109" s="975"/>
      <c r="AO109" s="976"/>
      <c r="AP109" s="974" t="s">
        <v>430</v>
      </c>
      <c r="AQ109" s="975"/>
      <c r="AR109" s="975"/>
      <c r="AS109" s="975"/>
      <c r="AT109" s="977"/>
      <c r="AU109" s="994" t="s">
        <v>428</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429</v>
      </c>
      <c r="BR109" s="975"/>
      <c r="BS109" s="975"/>
      <c r="BT109" s="975"/>
      <c r="BU109" s="976"/>
      <c r="BV109" s="974" t="s">
        <v>305</v>
      </c>
      <c r="BW109" s="975"/>
      <c r="BX109" s="975"/>
      <c r="BY109" s="975"/>
      <c r="BZ109" s="976"/>
      <c r="CA109" s="974" t="s">
        <v>304</v>
      </c>
      <c r="CB109" s="975"/>
      <c r="CC109" s="975"/>
      <c r="CD109" s="975"/>
      <c r="CE109" s="976"/>
      <c r="CF109" s="995" t="s">
        <v>430</v>
      </c>
      <c r="CG109" s="995"/>
      <c r="CH109" s="995"/>
      <c r="CI109" s="995"/>
      <c r="CJ109" s="995"/>
      <c r="CK109" s="974" t="s">
        <v>431</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429</v>
      </c>
      <c r="DH109" s="975"/>
      <c r="DI109" s="975"/>
      <c r="DJ109" s="975"/>
      <c r="DK109" s="976"/>
      <c r="DL109" s="974" t="s">
        <v>305</v>
      </c>
      <c r="DM109" s="975"/>
      <c r="DN109" s="975"/>
      <c r="DO109" s="975"/>
      <c r="DP109" s="976"/>
      <c r="DQ109" s="974" t="s">
        <v>304</v>
      </c>
      <c r="DR109" s="975"/>
      <c r="DS109" s="975"/>
      <c r="DT109" s="975"/>
      <c r="DU109" s="976"/>
      <c r="DV109" s="974" t="s">
        <v>430</v>
      </c>
      <c r="DW109" s="975"/>
      <c r="DX109" s="975"/>
      <c r="DY109" s="975"/>
      <c r="DZ109" s="977"/>
    </row>
    <row r="110" spans="1:131" s="246" customFormat="1" ht="26.25" customHeight="1" x14ac:dyDescent="0.15">
      <c r="A110" s="978" t="s">
        <v>432</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7615661</v>
      </c>
      <c r="AB110" s="982"/>
      <c r="AC110" s="982"/>
      <c r="AD110" s="982"/>
      <c r="AE110" s="983"/>
      <c r="AF110" s="984">
        <v>7378006</v>
      </c>
      <c r="AG110" s="982"/>
      <c r="AH110" s="982"/>
      <c r="AI110" s="982"/>
      <c r="AJ110" s="983"/>
      <c r="AK110" s="984">
        <v>6912968</v>
      </c>
      <c r="AL110" s="982"/>
      <c r="AM110" s="982"/>
      <c r="AN110" s="982"/>
      <c r="AO110" s="983"/>
      <c r="AP110" s="985">
        <v>24.2</v>
      </c>
      <c r="AQ110" s="986"/>
      <c r="AR110" s="986"/>
      <c r="AS110" s="986"/>
      <c r="AT110" s="987"/>
      <c r="AU110" s="988" t="s">
        <v>73</v>
      </c>
      <c r="AV110" s="989"/>
      <c r="AW110" s="989"/>
      <c r="AX110" s="989"/>
      <c r="AY110" s="989"/>
      <c r="AZ110" s="1030" t="s">
        <v>433</v>
      </c>
      <c r="BA110" s="979"/>
      <c r="BB110" s="979"/>
      <c r="BC110" s="979"/>
      <c r="BD110" s="979"/>
      <c r="BE110" s="979"/>
      <c r="BF110" s="979"/>
      <c r="BG110" s="979"/>
      <c r="BH110" s="979"/>
      <c r="BI110" s="979"/>
      <c r="BJ110" s="979"/>
      <c r="BK110" s="979"/>
      <c r="BL110" s="979"/>
      <c r="BM110" s="979"/>
      <c r="BN110" s="979"/>
      <c r="BO110" s="979"/>
      <c r="BP110" s="980"/>
      <c r="BQ110" s="1016">
        <v>60543024</v>
      </c>
      <c r="BR110" s="1017"/>
      <c r="BS110" s="1017"/>
      <c r="BT110" s="1017"/>
      <c r="BU110" s="1017"/>
      <c r="BV110" s="1017">
        <v>58998395</v>
      </c>
      <c r="BW110" s="1017"/>
      <c r="BX110" s="1017"/>
      <c r="BY110" s="1017"/>
      <c r="BZ110" s="1017"/>
      <c r="CA110" s="1017">
        <v>55884015</v>
      </c>
      <c r="CB110" s="1017"/>
      <c r="CC110" s="1017"/>
      <c r="CD110" s="1017"/>
      <c r="CE110" s="1017"/>
      <c r="CF110" s="1031">
        <v>195.3</v>
      </c>
      <c r="CG110" s="1032"/>
      <c r="CH110" s="1032"/>
      <c r="CI110" s="1032"/>
      <c r="CJ110" s="1032"/>
      <c r="CK110" s="1033" t="s">
        <v>434</v>
      </c>
      <c r="CL110" s="1034"/>
      <c r="CM110" s="1013" t="s">
        <v>435</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127</v>
      </c>
      <c r="DH110" s="1017"/>
      <c r="DI110" s="1017"/>
      <c r="DJ110" s="1017"/>
      <c r="DK110" s="1017"/>
      <c r="DL110" s="1017" t="s">
        <v>127</v>
      </c>
      <c r="DM110" s="1017"/>
      <c r="DN110" s="1017"/>
      <c r="DO110" s="1017"/>
      <c r="DP110" s="1017"/>
      <c r="DQ110" s="1017" t="s">
        <v>413</v>
      </c>
      <c r="DR110" s="1017"/>
      <c r="DS110" s="1017"/>
      <c r="DT110" s="1017"/>
      <c r="DU110" s="1017"/>
      <c r="DV110" s="1018" t="s">
        <v>388</v>
      </c>
      <c r="DW110" s="1018"/>
      <c r="DX110" s="1018"/>
      <c r="DY110" s="1018"/>
      <c r="DZ110" s="1019"/>
    </row>
    <row r="111" spans="1:131" s="246" customFormat="1" ht="26.25" customHeight="1" x14ac:dyDescent="0.15">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127</v>
      </c>
      <c r="AB111" s="1024"/>
      <c r="AC111" s="1024"/>
      <c r="AD111" s="1024"/>
      <c r="AE111" s="1025"/>
      <c r="AF111" s="1026" t="s">
        <v>127</v>
      </c>
      <c r="AG111" s="1024"/>
      <c r="AH111" s="1024"/>
      <c r="AI111" s="1024"/>
      <c r="AJ111" s="1025"/>
      <c r="AK111" s="1026" t="s">
        <v>127</v>
      </c>
      <c r="AL111" s="1024"/>
      <c r="AM111" s="1024"/>
      <c r="AN111" s="1024"/>
      <c r="AO111" s="1025"/>
      <c r="AP111" s="1027" t="s">
        <v>127</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t="s">
        <v>127</v>
      </c>
      <c r="BR111" s="1010"/>
      <c r="BS111" s="1010"/>
      <c r="BT111" s="1010"/>
      <c r="BU111" s="1010"/>
      <c r="BV111" s="1010" t="s">
        <v>127</v>
      </c>
      <c r="BW111" s="1010"/>
      <c r="BX111" s="1010"/>
      <c r="BY111" s="1010"/>
      <c r="BZ111" s="1010"/>
      <c r="CA111" s="1010" t="s">
        <v>127</v>
      </c>
      <c r="CB111" s="1010"/>
      <c r="CC111" s="1010"/>
      <c r="CD111" s="1010"/>
      <c r="CE111" s="1010"/>
      <c r="CF111" s="1004" t="s">
        <v>127</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127</v>
      </c>
      <c r="DH111" s="1010"/>
      <c r="DI111" s="1010"/>
      <c r="DJ111" s="1010"/>
      <c r="DK111" s="1010"/>
      <c r="DL111" s="1010" t="s">
        <v>127</v>
      </c>
      <c r="DM111" s="1010"/>
      <c r="DN111" s="1010"/>
      <c r="DO111" s="1010"/>
      <c r="DP111" s="1010"/>
      <c r="DQ111" s="1010" t="s">
        <v>127</v>
      </c>
      <c r="DR111" s="1010"/>
      <c r="DS111" s="1010"/>
      <c r="DT111" s="1010"/>
      <c r="DU111" s="1010"/>
      <c r="DV111" s="1011" t="s">
        <v>127</v>
      </c>
      <c r="DW111" s="1011"/>
      <c r="DX111" s="1011"/>
      <c r="DY111" s="1011"/>
      <c r="DZ111" s="1012"/>
    </row>
    <row r="112" spans="1:131" s="246" customFormat="1" ht="26.25" customHeight="1" x14ac:dyDescent="0.15">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388</v>
      </c>
      <c r="AB112" s="1049"/>
      <c r="AC112" s="1049"/>
      <c r="AD112" s="1049"/>
      <c r="AE112" s="1050"/>
      <c r="AF112" s="1051" t="s">
        <v>388</v>
      </c>
      <c r="AG112" s="1049"/>
      <c r="AH112" s="1049"/>
      <c r="AI112" s="1049"/>
      <c r="AJ112" s="1050"/>
      <c r="AK112" s="1051" t="s">
        <v>388</v>
      </c>
      <c r="AL112" s="1049"/>
      <c r="AM112" s="1049"/>
      <c r="AN112" s="1049"/>
      <c r="AO112" s="1050"/>
      <c r="AP112" s="1052" t="s">
        <v>388</v>
      </c>
      <c r="AQ112" s="1053"/>
      <c r="AR112" s="1053"/>
      <c r="AS112" s="1053"/>
      <c r="AT112" s="1054"/>
      <c r="AU112" s="990"/>
      <c r="AV112" s="991"/>
      <c r="AW112" s="991"/>
      <c r="AX112" s="991"/>
      <c r="AY112" s="991"/>
      <c r="AZ112" s="1039" t="s">
        <v>441</v>
      </c>
      <c r="BA112" s="1040"/>
      <c r="BB112" s="1040"/>
      <c r="BC112" s="1040"/>
      <c r="BD112" s="1040"/>
      <c r="BE112" s="1040"/>
      <c r="BF112" s="1040"/>
      <c r="BG112" s="1040"/>
      <c r="BH112" s="1040"/>
      <c r="BI112" s="1040"/>
      <c r="BJ112" s="1040"/>
      <c r="BK112" s="1040"/>
      <c r="BL112" s="1040"/>
      <c r="BM112" s="1040"/>
      <c r="BN112" s="1040"/>
      <c r="BO112" s="1040"/>
      <c r="BP112" s="1041"/>
      <c r="BQ112" s="1009">
        <v>7049132</v>
      </c>
      <c r="BR112" s="1010"/>
      <c r="BS112" s="1010"/>
      <c r="BT112" s="1010"/>
      <c r="BU112" s="1010"/>
      <c r="BV112" s="1010">
        <v>7036412</v>
      </c>
      <c r="BW112" s="1010"/>
      <c r="BX112" s="1010"/>
      <c r="BY112" s="1010"/>
      <c r="BZ112" s="1010"/>
      <c r="CA112" s="1010">
        <v>6680613</v>
      </c>
      <c r="CB112" s="1010"/>
      <c r="CC112" s="1010"/>
      <c r="CD112" s="1010"/>
      <c r="CE112" s="1010"/>
      <c r="CF112" s="1004">
        <v>23.3</v>
      </c>
      <c r="CG112" s="1005"/>
      <c r="CH112" s="1005"/>
      <c r="CI112" s="1005"/>
      <c r="CJ112" s="1005"/>
      <c r="CK112" s="1035"/>
      <c r="CL112" s="1036"/>
      <c r="CM112" s="1006" t="s">
        <v>442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388</v>
      </c>
      <c r="DH112" s="1010"/>
      <c r="DI112" s="1010"/>
      <c r="DJ112" s="1010"/>
      <c r="DK112" s="1010"/>
      <c r="DL112" s="1010" t="s">
        <v>388</v>
      </c>
      <c r="DM112" s="1010"/>
      <c r="DN112" s="1010"/>
      <c r="DO112" s="1010"/>
      <c r="DP112" s="1010"/>
      <c r="DQ112" s="1010" t="s">
        <v>388</v>
      </c>
      <c r="DR112" s="1010"/>
      <c r="DS112" s="1010"/>
      <c r="DT112" s="1010"/>
      <c r="DU112" s="1010"/>
      <c r="DV112" s="1011" t="s">
        <v>388</v>
      </c>
      <c r="DW112" s="1011"/>
      <c r="DX112" s="1011"/>
      <c r="DY112" s="1011"/>
      <c r="DZ112" s="1012"/>
    </row>
    <row r="113" spans="1:130" s="246" customFormat="1" ht="26.25" customHeight="1" x14ac:dyDescent="0.15">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779991</v>
      </c>
      <c r="AB113" s="1024"/>
      <c r="AC113" s="1024"/>
      <c r="AD113" s="1024"/>
      <c r="AE113" s="1025"/>
      <c r="AF113" s="1026">
        <v>738117</v>
      </c>
      <c r="AG113" s="1024"/>
      <c r="AH113" s="1024"/>
      <c r="AI113" s="1024"/>
      <c r="AJ113" s="1025"/>
      <c r="AK113" s="1026">
        <v>734200</v>
      </c>
      <c r="AL113" s="1024"/>
      <c r="AM113" s="1024"/>
      <c r="AN113" s="1024"/>
      <c r="AO113" s="1025"/>
      <c r="AP113" s="1027">
        <v>2.6</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v>30305</v>
      </c>
      <c r="BR113" s="1010"/>
      <c r="BS113" s="1010"/>
      <c r="BT113" s="1010"/>
      <c r="BU113" s="1010"/>
      <c r="BV113" s="1010" t="s">
        <v>388</v>
      </c>
      <c r="BW113" s="1010"/>
      <c r="BX113" s="1010"/>
      <c r="BY113" s="1010"/>
      <c r="BZ113" s="1010"/>
      <c r="CA113" s="1010" t="s">
        <v>388</v>
      </c>
      <c r="CB113" s="1010"/>
      <c r="CC113" s="1010"/>
      <c r="CD113" s="1010"/>
      <c r="CE113" s="1010"/>
      <c r="CF113" s="1004" t="s">
        <v>388</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388</v>
      </c>
      <c r="DH113" s="1049"/>
      <c r="DI113" s="1049"/>
      <c r="DJ113" s="1049"/>
      <c r="DK113" s="1050"/>
      <c r="DL113" s="1051" t="s">
        <v>388</v>
      </c>
      <c r="DM113" s="1049"/>
      <c r="DN113" s="1049"/>
      <c r="DO113" s="1049"/>
      <c r="DP113" s="1050"/>
      <c r="DQ113" s="1051" t="s">
        <v>388</v>
      </c>
      <c r="DR113" s="1049"/>
      <c r="DS113" s="1049"/>
      <c r="DT113" s="1049"/>
      <c r="DU113" s="1050"/>
      <c r="DV113" s="1052" t="s">
        <v>388</v>
      </c>
      <c r="DW113" s="1053"/>
      <c r="DX113" s="1053"/>
      <c r="DY113" s="1053"/>
      <c r="DZ113" s="1054"/>
    </row>
    <row r="114" spans="1:130" s="246" customFormat="1" ht="26.25" customHeight="1" x14ac:dyDescent="0.15">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56997</v>
      </c>
      <c r="AB114" s="1049"/>
      <c r="AC114" s="1049"/>
      <c r="AD114" s="1049"/>
      <c r="AE114" s="1050"/>
      <c r="AF114" s="1051">
        <v>26491</v>
      </c>
      <c r="AG114" s="1049"/>
      <c r="AH114" s="1049"/>
      <c r="AI114" s="1049"/>
      <c r="AJ114" s="1050"/>
      <c r="AK114" s="1051" t="s">
        <v>388</v>
      </c>
      <c r="AL114" s="1049"/>
      <c r="AM114" s="1049"/>
      <c r="AN114" s="1049"/>
      <c r="AO114" s="1050"/>
      <c r="AP114" s="1052" t="s">
        <v>388</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v>7303558</v>
      </c>
      <c r="BR114" s="1010"/>
      <c r="BS114" s="1010"/>
      <c r="BT114" s="1010"/>
      <c r="BU114" s="1010"/>
      <c r="BV114" s="1010">
        <v>6844066</v>
      </c>
      <c r="BW114" s="1010"/>
      <c r="BX114" s="1010"/>
      <c r="BY114" s="1010"/>
      <c r="BZ114" s="1010"/>
      <c r="CA114" s="1010">
        <v>6371162</v>
      </c>
      <c r="CB114" s="1010"/>
      <c r="CC114" s="1010"/>
      <c r="CD114" s="1010"/>
      <c r="CE114" s="1010"/>
      <c r="CF114" s="1004">
        <v>22.3</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388</v>
      </c>
      <c r="DH114" s="1049"/>
      <c r="DI114" s="1049"/>
      <c r="DJ114" s="1049"/>
      <c r="DK114" s="1050"/>
      <c r="DL114" s="1051" t="s">
        <v>127</v>
      </c>
      <c r="DM114" s="1049"/>
      <c r="DN114" s="1049"/>
      <c r="DO114" s="1049"/>
      <c r="DP114" s="1050"/>
      <c r="DQ114" s="1051" t="s">
        <v>388</v>
      </c>
      <c r="DR114" s="1049"/>
      <c r="DS114" s="1049"/>
      <c r="DT114" s="1049"/>
      <c r="DU114" s="1050"/>
      <c r="DV114" s="1052" t="s">
        <v>388</v>
      </c>
      <c r="DW114" s="1053"/>
      <c r="DX114" s="1053"/>
      <c r="DY114" s="1053"/>
      <c r="DZ114" s="1054"/>
    </row>
    <row r="115" spans="1:130" s="246" customFormat="1" ht="26.25" customHeight="1" x14ac:dyDescent="0.15">
      <c r="A115" s="1044"/>
      <c r="B115" s="1045"/>
      <c r="C115" s="1040" t="s">
        <v>449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4058</v>
      </c>
      <c r="AB115" s="1024"/>
      <c r="AC115" s="1024"/>
      <c r="AD115" s="1024"/>
      <c r="AE115" s="1025"/>
      <c r="AF115" s="1026">
        <v>3467</v>
      </c>
      <c r="AG115" s="1024"/>
      <c r="AH115" s="1024"/>
      <c r="AI115" s="1024"/>
      <c r="AJ115" s="1025"/>
      <c r="AK115" s="1026">
        <v>2699</v>
      </c>
      <c r="AL115" s="1024"/>
      <c r="AM115" s="1024"/>
      <c r="AN115" s="1024"/>
      <c r="AO115" s="1025"/>
      <c r="AP115" s="1027">
        <v>0</v>
      </c>
      <c r="AQ115" s="1028"/>
      <c r="AR115" s="1028"/>
      <c r="AS115" s="1028"/>
      <c r="AT115" s="1029"/>
      <c r="AU115" s="990"/>
      <c r="AV115" s="991"/>
      <c r="AW115" s="991"/>
      <c r="AX115" s="991"/>
      <c r="AY115" s="991"/>
      <c r="AZ115" s="1039" t="s">
        <v>450</v>
      </c>
      <c r="BA115" s="1040"/>
      <c r="BB115" s="1040"/>
      <c r="BC115" s="1040"/>
      <c r="BD115" s="1040"/>
      <c r="BE115" s="1040"/>
      <c r="BF115" s="1040"/>
      <c r="BG115" s="1040"/>
      <c r="BH115" s="1040"/>
      <c r="BI115" s="1040"/>
      <c r="BJ115" s="1040"/>
      <c r="BK115" s="1040"/>
      <c r="BL115" s="1040"/>
      <c r="BM115" s="1040"/>
      <c r="BN115" s="1040"/>
      <c r="BO115" s="1040"/>
      <c r="BP115" s="1041"/>
      <c r="BQ115" s="1009">
        <v>225184</v>
      </c>
      <c r="BR115" s="1010"/>
      <c r="BS115" s="1010"/>
      <c r="BT115" s="1010"/>
      <c r="BU115" s="1010"/>
      <c r="BV115" s="1010">
        <v>288920</v>
      </c>
      <c r="BW115" s="1010"/>
      <c r="BX115" s="1010"/>
      <c r="BY115" s="1010"/>
      <c r="BZ115" s="1010"/>
      <c r="CA115" s="1010" t="s">
        <v>388</v>
      </c>
      <c r="CB115" s="1010"/>
      <c r="CC115" s="1010"/>
      <c r="CD115" s="1010"/>
      <c r="CE115" s="1010"/>
      <c r="CF115" s="1004" t="s">
        <v>388</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388</v>
      </c>
      <c r="DH115" s="1049"/>
      <c r="DI115" s="1049"/>
      <c r="DJ115" s="1049"/>
      <c r="DK115" s="1050"/>
      <c r="DL115" s="1051" t="s">
        <v>388</v>
      </c>
      <c r="DM115" s="1049"/>
      <c r="DN115" s="1049"/>
      <c r="DO115" s="1049"/>
      <c r="DP115" s="1050"/>
      <c r="DQ115" s="1051" t="s">
        <v>388</v>
      </c>
      <c r="DR115" s="1049"/>
      <c r="DS115" s="1049"/>
      <c r="DT115" s="1049"/>
      <c r="DU115" s="1050"/>
      <c r="DV115" s="1052" t="s">
        <v>388</v>
      </c>
      <c r="DW115" s="1053"/>
      <c r="DX115" s="1053"/>
      <c r="DY115" s="1053"/>
      <c r="DZ115" s="1054"/>
    </row>
    <row r="116" spans="1:130" s="246" customFormat="1" ht="26.25" customHeight="1" x14ac:dyDescent="0.15">
      <c r="A116" s="1046"/>
      <c r="B116" s="1047"/>
      <c r="C116" s="1055" t="s">
        <v>452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388</v>
      </c>
      <c r="AB116" s="1049"/>
      <c r="AC116" s="1049"/>
      <c r="AD116" s="1049"/>
      <c r="AE116" s="1050"/>
      <c r="AF116" s="1051" t="s">
        <v>388</v>
      </c>
      <c r="AG116" s="1049"/>
      <c r="AH116" s="1049"/>
      <c r="AI116" s="1049"/>
      <c r="AJ116" s="1050"/>
      <c r="AK116" s="1051" t="s">
        <v>388</v>
      </c>
      <c r="AL116" s="1049"/>
      <c r="AM116" s="1049"/>
      <c r="AN116" s="1049"/>
      <c r="AO116" s="1050"/>
      <c r="AP116" s="1052" t="s">
        <v>388</v>
      </c>
      <c r="AQ116" s="1053"/>
      <c r="AR116" s="1053"/>
      <c r="AS116" s="1053"/>
      <c r="AT116" s="1054"/>
      <c r="AU116" s="990"/>
      <c r="AV116" s="991"/>
      <c r="AW116" s="991"/>
      <c r="AX116" s="991"/>
      <c r="AY116" s="991"/>
      <c r="AZ116" s="1057" t="s">
        <v>453</v>
      </c>
      <c r="BA116" s="1058"/>
      <c r="BB116" s="1058"/>
      <c r="BC116" s="1058"/>
      <c r="BD116" s="1058"/>
      <c r="BE116" s="1058"/>
      <c r="BF116" s="1058"/>
      <c r="BG116" s="1058"/>
      <c r="BH116" s="1058"/>
      <c r="BI116" s="1058"/>
      <c r="BJ116" s="1058"/>
      <c r="BK116" s="1058"/>
      <c r="BL116" s="1058"/>
      <c r="BM116" s="1058"/>
      <c r="BN116" s="1058"/>
      <c r="BO116" s="1058"/>
      <c r="BP116" s="1059"/>
      <c r="BQ116" s="1009" t="s">
        <v>388</v>
      </c>
      <c r="BR116" s="1010"/>
      <c r="BS116" s="1010"/>
      <c r="BT116" s="1010"/>
      <c r="BU116" s="1010"/>
      <c r="BV116" s="1010" t="s">
        <v>388</v>
      </c>
      <c r="BW116" s="1010"/>
      <c r="BX116" s="1010"/>
      <c r="BY116" s="1010"/>
      <c r="BZ116" s="1010"/>
      <c r="CA116" s="1010" t="s">
        <v>388</v>
      </c>
      <c r="CB116" s="1010"/>
      <c r="CC116" s="1010"/>
      <c r="CD116" s="1010"/>
      <c r="CE116" s="1010"/>
      <c r="CF116" s="1004" t="s">
        <v>388</v>
      </c>
      <c r="CG116" s="1005"/>
      <c r="CH116" s="1005"/>
      <c r="CI116" s="1005"/>
      <c r="CJ116" s="1005"/>
      <c r="CK116" s="1035"/>
      <c r="CL116" s="1036"/>
      <c r="CM116" s="1006" t="s">
        <v>454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388</v>
      </c>
      <c r="DH116" s="1049"/>
      <c r="DI116" s="1049"/>
      <c r="DJ116" s="1049"/>
      <c r="DK116" s="1050"/>
      <c r="DL116" s="1051" t="s">
        <v>388</v>
      </c>
      <c r="DM116" s="1049"/>
      <c r="DN116" s="1049"/>
      <c r="DO116" s="1049"/>
      <c r="DP116" s="1050"/>
      <c r="DQ116" s="1051" t="s">
        <v>388</v>
      </c>
      <c r="DR116" s="1049"/>
      <c r="DS116" s="1049"/>
      <c r="DT116" s="1049"/>
      <c r="DU116" s="1050"/>
      <c r="DV116" s="1052" t="s">
        <v>388</v>
      </c>
      <c r="DW116" s="1053"/>
      <c r="DX116" s="1053"/>
      <c r="DY116" s="1053"/>
      <c r="DZ116" s="1054"/>
    </row>
    <row r="117" spans="1:130" s="246" customFormat="1" ht="26.25" customHeight="1" x14ac:dyDescent="0.15">
      <c r="A117" s="994" t="s">
        <v>186</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455</v>
      </c>
      <c r="Z117" s="976"/>
      <c r="AA117" s="1066">
        <v>8456707</v>
      </c>
      <c r="AB117" s="1067"/>
      <c r="AC117" s="1067"/>
      <c r="AD117" s="1067"/>
      <c r="AE117" s="1068"/>
      <c r="AF117" s="1069">
        <v>8146081</v>
      </c>
      <c r="AG117" s="1067"/>
      <c r="AH117" s="1067"/>
      <c r="AI117" s="1067"/>
      <c r="AJ117" s="1068"/>
      <c r="AK117" s="1069">
        <v>7649867</v>
      </c>
      <c r="AL117" s="1067"/>
      <c r="AM117" s="1067"/>
      <c r="AN117" s="1067"/>
      <c r="AO117" s="1068"/>
      <c r="AP117" s="1070"/>
      <c r="AQ117" s="1071"/>
      <c r="AR117" s="1071"/>
      <c r="AS117" s="1071"/>
      <c r="AT117" s="1072"/>
      <c r="AU117" s="990"/>
      <c r="AV117" s="991"/>
      <c r="AW117" s="991"/>
      <c r="AX117" s="991"/>
      <c r="AY117" s="991"/>
      <c r="AZ117" s="1057" t="s">
        <v>456</v>
      </c>
      <c r="BA117" s="1058"/>
      <c r="BB117" s="1058"/>
      <c r="BC117" s="1058"/>
      <c r="BD117" s="1058"/>
      <c r="BE117" s="1058"/>
      <c r="BF117" s="1058"/>
      <c r="BG117" s="1058"/>
      <c r="BH117" s="1058"/>
      <c r="BI117" s="1058"/>
      <c r="BJ117" s="1058"/>
      <c r="BK117" s="1058"/>
      <c r="BL117" s="1058"/>
      <c r="BM117" s="1058"/>
      <c r="BN117" s="1058"/>
      <c r="BO117" s="1058"/>
      <c r="BP117" s="1059"/>
      <c r="BQ117" s="1009" t="s">
        <v>127</v>
      </c>
      <c r="BR117" s="1010"/>
      <c r="BS117" s="1010"/>
      <c r="BT117" s="1010"/>
      <c r="BU117" s="1010"/>
      <c r="BV117" s="1010" t="s">
        <v>127</v>
      </c>
      <c r="BW117" s="1010"/>
      <c r="BX117" s="1010"/>
      <c r="BY117" s="1010"/>
      <c r="BZ117" s="1010"/>
      <c r="CA117" s="1010" t="s">
        <v>127</v>
      </c>
      <c r="CB117" s="1010"/>
      <c r="CC117" s="1010"/>
      <c r="CD117" s="1010"/>
      <c r="CE117" s="1010"/>
      <c r="CF117" s="1004" t="s">
        <v>127</v>
      </c>
      <c r="CG117" s="1005"/>
      <c r="CH117" s="1005"/>
      <c r="CI117" s="1005"/>
      <c r="CJ117" s="1005"/>
      <c r="CK117" s="1035"/>
      <c r="CL117" s="1036"/>
      <c r="CM117" s="1006" t="s">
        <v>457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127</v>
      </c>
      <c r="DH117" s="1049"/>
      <c r="DI117" s="1049"/>
      <c r="DJ117" s="1049"/>
      <c r="DK117" s="1050"/>
      <c r="DL117" s="1051" t="s">
        <v>127</v>
      </c>
      <c r="DM117" s="1049"/>
      <c r="DN117" s="1049"/>
      <c r="DO117" s="1049"/>
      <c r="DP117" s="1050"/>
      <c r="DQ117" s="1051" t="s">
        <v>127</v>
      </c>
      <c r="DR117" s="1049"/>
      <c r="DS117" s="1049"/>
      <c r="DT117" s="1049"/>
      <c r="DU117" s="1050"/>
      <c r="DV117" s="1052" t="s">
        <v>127</v>
      </c>
      <c r="DW117" s="1053"/>
      <c r="DX117" s="1053"/>
      <c r="DY117" s="1053"/>
      <c r="DZ117" s="1054"/>
    </row>
    <row r="118" spans="1:130" s="246" customFormat="1" ht="26.25" customHeight="1" x14ac:dyDescent="0.15">
      <c r="A118" s="994" t="s">
        <v>431</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429</v>
      </c>
      <c r="AB118" s="975"/>
      <c r="AC118" s="975"/>
      <c r="AD118" s="975"/>
      <c r="AE118" s="976"/>
      <c r="AF118" s="974" t="s">
        <v>305</v>
      </c>
      <c r="AG118" s="975"/>
      <c r="AH118" s="975"/>
      <c r="AI118" s="975"/>
      <c r="AJ118" s="976"/>
      <c r="AK118" s="974" t="s">
        <v>304</v>
      </c>
      <c r="AL118" s="975"/>
      <c r="AM118" s="975"/>
      <c r="AN118" s="975"/>
      <c r="AO118" s="976"/>
      <c r="AP118" s="1061" t="s">
        <v>430</v>
      </c>
      <c r="AQ118" s="1062"/>
      <c r="AR118" s="1062"/>
      <c r="AS118" s="1062"/>
      <c r="AT118" s="1063"/>
      <c r="AU118" s="990"/>
      <c r="AV118" s="991"/>
      <c r="AW118" s="991"/>
      <c r="AX118" s="991"/>
      <c r="AY118" s="991"/>
      <c r="AZ118" s="1064" t="s">
        <v>458</v>
      </c>
      <c r="BA118" s="1055"/>
      <c r="BB118" s="1055"/>
      <c r="BC118" s="1055"/>
      <c r="BD118" s="1055"/>
      <c r="BE118" s="1055"/>
      <c r="BF118" s="1055"/>
      <c r="BG118" s="1055"/>
      <c r="BH118" s="1055"/>
      <c r="BI118" s="1055"/>
      <c r="BJ118" s="1055"/>
      <c r="BK118" s="1055"/>
      <c r="BL118" s="1055"/>
      <c r="BM118" s="1055"/>
      <c r="BN118" s="1055"/>
      <c r="BO118" s="1055"/>
      <c r="BP118" s="1056"/>
      <c r="BQ118" s="1087" t="s">
        <v>127</v>
      </c>
      <c r="BR118" s="1088"/>
      <c r="BS118" s="1088"/>
      <c r="BT118" s="1088"/>
      <c r="BU118" s="1088"/>
      <c r="BV118" s="1088" t="s">
        <v>127</v>
      </c>
      <c r="BW118" s="1088"/>
      <c r="BX118" s="1088"/>
      <c r="BY118" s="1088"/>
      <c r="BZ118" s="1088"/>
      <c r="CA118" s="1088" t="s">
        <v>127</v>
      </c>
      <c r="CB118" s="1088"/>
      <c r="CC118" s="1088"/>
      <c r="CD118" s="1088"/>
      <c r="CE118" s="1088"/>
      <c r="CF118" s="1004" t="s">
        <v>127</v>
      </c>
      <c r="CG118" s="1005"/>
      <c r="CH118" s="1005"/>
      <c r="CI118" s="1005"/>
      <c r="CJ118" s="1005"/>
      <c r="CK118" s="1035"/>
      <c r="CL118" s="1036"/>
      <c r="CM118" s="1006" t="s">
        <v>459</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127</v>
      </c>
      <c r="DH118" s="1049"/>
      <c r="DI118" s="1049"/>
      <c r="DJ118" s="1049"/>
      <c r="DK118" s="1050"/>
      <c r="DL118" s="1051" t="s">
        <v>127</v>
      </c>
      <c r="DM118" s="1049"/>
      <c r="DN118" s="1049"/>
      <c r="DO118" s="1049"/>
      <c r="DP118" s="1050"/>
      <c r="DQ118" s="1051" t="s">
        <v>127</v>
      </c>
      <c r="DR118" s="1049"/>
      <c r="DS118" s="1049"/>
      <c r="DT118" s="1049"/>
      <c r="DU118" s="1050"/>
      <c r="DV118" s="1052" t="s">
        <v>127</v>
      </c>
      <c r="DW118" s="1053"/>
      <c r="DX118" s="1053"/>
      <c r="DY118" s="1053"/>
      <c r="DZ118" s="1054"/>
    </row>
    <row r="119" spans="1:130" s="246" customFormat="1" ht="26.25" customHeight="1" x14ac:dyDescent="0.15">
      <c r="A119" s="1148" t="s">
        <v>434</v>
      </c>
      <c r="B119" s="1034"/>
      <c r="C119" s="1013" t="s">
        <v>435</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127</v>
      </c>
      <c r="AB119" s="982"/>
      <c r="AC119" s="982"/>
      <c r="AD119" s="982"/>
      <c r="AE119" s="983"/>
      <c r="AF119" s="984" t="s">
        <v>127</v>
      </c>
      <c r="AG119" s="982"/>
      <c r="AH119" s="982"/>
      <c r="AI119" s="982"/>
      <c r="AJ119" s="983"/>
      <c r="AK119" s="984" t="s">
        <v>127</v>
      </c>
      <c r="AL119" s="982"/>
      <c r="AM119" s="982"/>
      <c r="AN119" s="982"/>
      <c r="AO119" s="983"/>
      <c r="AP119" s="985" t="s">
        <v>127</v>
      </c>
      <c r="AQ119" s="986"/>
      <c r="AR119" s="986"/>
      <c r="AS119" s="986"/>
      <c r="AT119" s="987"/>
      <c r="AU119" s="992"/>
      <c r="AV119" s="993"/>
      <c r="AW119" s="993"/>
      <c r="AX119" s="993"/>
      <c r="AY119" s="993"/>
      <c r="AZ119" s="277" t="s">
        <v>186</v>
      </c>
      <c r="BA119" s="277"/>
      <c r="BB119" s="277"/>
      <c r="BC119" s="277"/>
      <c r="BD119" s="277"/>
      <c r="BE119" s="277"/>
      <c r="BF119" s="277"/>
      <c r="BG119" s="277"/>
      <c r="BH119" s="277"/>
      <c r="BI119" s="277"/>
      <c r="BJ119" s="277"/>
      <c r="BK119" s="277"/>
      <c r="BL119" s="277"/>
      <c r="BM119" s="277"/>
      <c r="BN119" s="277"/>
      <c r="BO119" s="1065" t="s">
        <v>460</v>
      </c>
      <c r="BP119" s="1096"/>
      <c r="BQ119" s="1087">
        <v>75151203</v>
      </c>
      <c r="BR119" s="1088"/>
      <c r="BS119" s="1088"/>
      <c r="BT119" s="1088"/>
      <c r="BU119" s="1088"/>
      <c r="BV119" s="1088">
        <v>73167793</v>
      </c>
      <c r="BW119" s="1088"/>
      <c r="BX119" s="1088"/>
      <c r="BY119" s="1088"/>
      <c r="BZ119" s="1088"/>
      <c r="CA119" s="1088">
        <v>68935790</v>
      </c>
      <c r="CB119" s="1088"/>
      <c r="CC119" s="1088"/>
      <c r="CD119" s="1088"/>
      <c r="CE119" s="1088"/>
      <c r="CF119" s="1089"/>
      <c r="CG119" s="1090"/>
      <c r="CH119" s="1090"/>
      <c r="CI119" s="1090"/>
      <c r="CJ119" s="1091"/>
      <c r="CK119" s="1037"/>
      <c r="CL119" s="1038"/>
      <c r="CM119" s="1092" t="s">
        <v>461</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127</v>
      </c>
      <c r="DH119" s="1074"/>
      <c r="DI119" s="1074"/>
      <c r="DJ119" s="1074"/>
      <c r="DK119" s="1075"/>
      <c r="DL119" s="1073" t="s">
        <v>127</v>
      </c>
      <c r="DM119" s="1074"/>
      <c r="DN119" s="1074"/>
      <c r="DO119" s="1074"/>
      <c r="DP119" s="1075"/>
      <c r="DQ119" s="1073" t="s">
        <v>127</v>
      </c>
      <c r="DR119" s="1074"/>
      <c r="DS119" s="1074"/>
      <c r="DT119" s="1074"/>
      <c r="DU119" s="1075"/>
      <c r="DV119" s="1076" t="s">
        <v>127</v>
      </c>
      <c r="DW119" s="1077"/>
      <c r="DX119" s="1077"/>
      <c r="DY119" s="1077"/>
      <c r="DZ119" s="1078"/>
    </row>
    <row r="120" spans="1:130" s="246" customFormat="1" ht="26.25" customHeight="1" x14ac:dyDescent="0.15">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127</v>
      </c>
      <c r="AB120" s="1049"/>
      <c r="AC120" s="1049"/>
      <c r="AD120" s="1049"/>
      <c r="AE120" s="1050"/>
      <c r="AF120" s="1051" t="s">
        <v>127</v>
      </c>
      <c r="AG120" s="1049"/>
      <c r="AH120" s="1049"/>
      <c r="AI120" s="1049"/>
      <c r="AJ120" s="1050"/>
      <c r="AK120" s="1051" t="s">
        <v>127</v>
      </c>
      <c r="AL120" s="1049"/>
      <c r="AM120" s="1049"/>
      <c r="AN120" s="1049"/>
      <c r="AO120" s="1050"/>
      <c r="AP120" s="1052" t="s">
        <v>127</v>
      </c>
      <c r="AQ120" s="1053"/>
      <c r="AR120" s="1053"/>
      <c r="AS120" s="1053"/>
      <c r="AT120" s="1054"/>
      <c r="AU120" s="1079" t="s">
        <v>462</v>
      </c>
      <c r="AV120" s="1080"/>
      <c r="AW120" s="1080"/>
      <c r="AX120" s="1080"/>
      <c r="AY120" s="1081"/>
      <c r="AZ120" s="1030" t="s">
        <v>463</v>
      </c>
      <c r="BA120" s="979"/>
      <c r="BB120" s="979"/>
      <c r="BC120" s="979"/>
      <c r="BD120" s="979"/>
      <c r="BE120" s="979"/>
      <c r="BF120" s="979"/>
      <c r="BG120" s="979"/>
      <c r="BH120" s="979"/>
      <c r="BI120" s="979"/>
      <c r="BJ120" s="979"/>
      <c r="BK120" s="979"/>
      <c r="BL120" s="979"/>
      <c r="BM120" s="979"/>
      <c r="BN120" s="979"/>
      <c r="BO120" s="979"/>
      <c r="BP120" s="980"/>
      <c r="BQ120" s="1016">
        <v>22747031</v>
      </c>
      <c r="BR120" s="1017"/>
      <c r="BS120" s="1017"/>
      <c r="BT120" s="1017"/>
      <c r="BU120" s="1017"/>
      <c r="BV120" s="1017">
        <v>24504767</v>
      </c>
      <c r="BW120" s="1017"/>
      <c r="BX120" s="1017"/>
      <c r="BY120" s="1017"/>
      <c r="BZ120" s="1017"/>
      <c r="CA120" s="1017">
        <v>24231101</v>
      </c>
      <c r="CB120" s="1017"/>
      <c r="CC120" s="1017"/>
      <c r="CD120" s="1017"/>
      <c r="CE120" s="1017"/>
      <c r="CF120" s="1031">
        <v>84.7</v>
      </c>
      <c r="CG120" s="1032"/>
      <c r="CH120" s="1032"/>
      <c r="CI120" s="1032"/>
      <c r="CJ120" s="1032"/>
      <c r="CK120" s="1097" t="s">
        <v>464</v>
      </c>
      <c r="CL120" s="1098"/>
      <c r="CM120" s="1098"/>
      <c r="CN120" s="1098"/>
      <c r="CO120" s="1099"/>
      <c r="CP120" s="1105" t="s">
        <v>465</v>
      </c>
      <c r="CQ120" s="1106"/>
      <c r="CR120" s="1106"/>
      <c r="CS120" s="1106"/>
      <c r="CT120" s="1106"/>
      <c r="CU120" s="1106"/>
      <c r="CV120" s="1106"/>
      <c r="CW120" s="1106"/>
      <c r="CX120" s="1106"/>
      <c r="CY120" s="1106"/>
      <c r="CZ120" s="1106"/>
      <c r="DA120" s="1106"/>
      <c r="DB120" s="1106"/>
      <c r="DC120" s="1106"/>
      <c r="DD120" s="1106"/>
      <c r="DE120" s="1106"/>
      <c r="DF120" s="1107"/>
      <c r="DG120" s="1016">
        <v>5594256</v>
      </c>
      <c r="DH120" s="1017"/>
      <c r="DI120" s="1017"/>
      <c r="DJ120" s="1017"/>
      <c r="DK120" s="1017"/>
      <c r="DL120" s="1017">
        <v>5681655</v>
      </c>
      <c r="DM120" s="1017"/>
      <c r="DN120" s="1017"/>
      <c r="DO120" s="1017"/>
      <c r="DP120" s="1017"/>
      <c r="DQ120" s="1017">
        <v>5463353</v>
      </c>
      <c r="DR120" s="1017"/>
      <c r="DS120" s="1017"/>
      <c r="DT120" s="1017"/>
      <c r="DU120" s="1017"/>
      <c r="DV120" s="1018">
        <v>19.100000000000001</v>
      </c>
      <c r="DW120" s="1018"/>
      <c r="DX120" s="1018"/>
      <c r="DY120" s="1018"/>
      <c r="DZ120" s="1019"/>
    </row>
    <row r="121" spans="1:130" s="246" customFormat="1" ht="26.25" customHeight="1" x14ac:dyDescent="0.15">
      <c r="A121" s="1149"/>
      <c r="B121" s="1036"/>
      <c r="C121" s="1057" t="s">
        <v>466</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127</v>
      </c>
      <c r="AB121" s="1049"/>
      <c r="AC121" s="1049"/>
      <c r="AD121" s="1049"/>
      <c r="AE121" s="1050"/>
      <c r="AF121" s="1051" t="s">
        <v>127</v>
      </c>
      <c r="AG121" s="1049"/>
      <c r="AH121" s="1049"/>
      <c r="AI121" s="1049"/>
      <c r="AJ121" s="1050"/>
      <c r="AK121" s="1051" t="s">
        <v>127</v>
      </c>
      <c r="AL121" s="1049"/>
      <c r="AM121" s="1049"/>
      <c r="AN121" s="1049"/>
      <c r="AO121" s="1050"/>
      <c r="AP121" s="1052" t="s">
        <v>127</v>
      </c>
      <c r="AQ121" s="1053"/>
      <c r="AR121" s="1053"/>
      <c r="AS121" s="1053"/>
      <c r="AT121" s="1054"/>
      <c r="AU121" s="1082"/>
      <c r="AV121" s="1083"/>
      <c r="AW121" s="1083"/>
      <c r="AX121" s="1083"/>
      <c r="AY121" s="1084"/>
      <c r="AZ121" s="1039" t="s">
        <v>467</v>
      </c>
      <c r="BA121" s="1040"/>
      <c r="BB121" s="1040"/>
      <c r="BC121" s="1040"/>
      <c r="BD121" s="1040"/>
      <c r="BE121" s="1040"/>
      <c r="BF121" s="1040"/>
      <c r="BG121" s="1040"/>
      <c r="BH121" s="1040"/>
      <c r="BI121" s="1040"/>
      <c r="BJ121" s="1040"/>
      <c r="BK121" s="1040"/>
      <c r="BL121" s="1040"/>
      <c r="BM121" s="1040"/>
      <c r="BN121" s="1040"/>
      <c r="BO121" s="1040"/>
      <c r="BP121" s="1041"/>
      <c r="BQ121" s="1009">
        <v>4045092</v>
      </c>
      <c r="BR121" s="1010"/>
      <c r="BS121" s="1010"/>
      <c r="BT121" s="1010"/>
      <c r="BU121" s="1010"/>
      <c r="BV121" s="1010">
        <v>4593890</v>
      </c>
      <c r="BW121" s="1010"/>
      <c r="BX121" s="1010"/>
      <c r="BY121" s="1010"/>
      <c r="BZ121" s="1010"/>
      <c r="CA121" s="1010">
        <v>4203964</v>
      </c>
      <c r="CB121" s="1010"/>
      <c r="CC121" s="1010"/>
      <c r="CD121" s="1010"/>
      <c r="CE121" s="1010"/>
      <c r="CF121" s="1004">
        <v>14.7</v>
      </c>
      <c r="CG121" s="1005"/>
      <c r="CH121" s="1005"/>
      <c r="CI121" s="1005"/>
      <c r="CJ121" s="1005"/>
      <c r="CK121" s="1100"/>
      <c r="CL121" s="1101"/>
      <c r="CM121" s="1101"/>
      <c r="CN121" s="1101"/>
      <c r="CO121" s="1102"/>
      <c r="CP121" s="1110" t="s">
        <v>468</v>
      </c>
      <c r="CQ121" s="1111"/>
      <c r="CR121" s="1111"/>
      <c r="CS121" s="1111"/>
      <c r="CT121" s="1111"/>
      <c r="CU121" s="1111"/>
      <c r="CV121" s="1111"/>
      <c r="CW121" s="1111"/>
      <c r="CX121" s="1111"/>
      <c r="CY121" s="1111"/>
      <c r="CZ121" s="1111"/>
      <c r="DA121" s="1111"/>
      <c r="DB121" s="1111"/>
      <c r="DC121" s="1111"/>
      <c r="DD121" s="1111"/>
      <c r="DE121" s="1111"/>
      <c r="DF121" s="1112"/>
      <c r="DG121" s="1009">
        <v>1015959</v>
      </c>
      <c r="DH121" s="1010"/>
      <c r="DI121" s="1010"/>
      <c r="DJ121" s="1010"/>
      <c r="DK121" s="1010"/>
      <c r="DL121" s="1010">
        <v>977889</v>
      </c>
      <c r="DM121" s="1010"/>
      <c r="DN121" s="1010"/>
      <c r="DO121" s="1010"/>
      <c r="DP121" s="1010"/>
      <c r="DQ121" s="1010">
        <v>897277</v>
      </c>
      <c r="DR121" s="1010"/>
      <c r="DS121" s="1010"/>
      <c r="DT121" s="1010"/>
      <c r="DU121" s="1010"/>
      <c r="DV121" s="1011">
        <v>3.1</v>
      </c>
      <c r="DW121" s="1011"/>
      <c r="DX121" s="1011"/>
      <c r="DY121" s="1011"/>
      <c r="DZ121" s="1012"/>
    </row>
    <row r="122" spans="1:130" s="246" customFormat="1" ht="26.25" customHeight="1" x14ac:dyDescent="0.15">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127</v>
      </c>
      <c r="AB122" s="1049"/>
      <c r="AC122" s="1049"/>
      <c r="AD122" s="1049"/>
      <c r="AE122" s="1050"/>
      <c r="AF122" s="1051" t="s">
        <v>127</v>
      </c>
      <c r="AG122" s="1049"/>
      <c r="AH122" s="1049"/>
      <c r="AI122" s="1049"/>
      <c r="AJ122" s="1050"/>
      <c r="AK122" s="1051" t="s">
        <v>127</v>
      </c>
      <c r="AL122" s="1049"/>
      <c r="AM122" s="1049"/>
      <c r="AN122" s="1049"/>
      <c r="AO122" s="1050"/>
      <c r="AP122" s="1052" t="s">
        <v>127</v>
      </c>
      <c r="AQ122" s="1053"/>
      <c r="AR122" s="1053"/>
      <c r="AS122" s="1053"/>
      <c r="AT122" s="1054"/>
      <c r="AU122" s="1082"/>
      <c r="AV122" s="1083"/>
      <c r="AW122" s="1083"/>
      <c r="AX122" s="1083"/>
      <c r="AY122" s="1084"/>
      <c r="AZ122" s="1064" t="s">
        <v>469</v>
      </c>
      <c r="BA122" s="1055"/>
      <c r="BB122" s="1055"/>
      <c r="BC122" s="1055"/>
      <c r="BD122" s="1055"/>
      <c r="BE122" s="1055"/>
      <c r="BF122" s="1055"/>
      <c r="BG122" s="1055"/>
      <c r="BH122" s="1055"/>
      <c r="BI122" s="1055"/>
      <c r="BJ122" s="1055"/>
      <c r="BK122" s="1055"/>
      <c r="BL122" s="1055"/>
      <c r="BM122" s="1055"/>
      <c r="BN122" s="1055"/>
      <c r="BO122" s="1055"/>
      <c r="BP122" s="1056"/>
      <c r="BQ122" s="1087">
        <v>49326122</v>
      </c>
      <c r="BR122" s="1088"/>
      <c r="BS122" s="1088"/>
      <c r="BT122" s="1088"/>
      <c r="BU122" s="1088"/>
      <c r="BV122" s="1088">
        <v>48022452</v>
      </c>
      <c r="BW122" s="1088"/>
      <c r="BX122" s="1088"/>
      <c r="BY122" s="1088"/>
      <c r="BZ122" s="1088"/>
      <c r="CA122" s="1088">
        <v>45713455</v>
      </c>
      <c r="CB122" s="1088"/>
      <c r="CC122" s="1088"/>
      <c r="CD122" s="1088"/>
      <c r="CE122" s="1088"/>
      <c r="CF122" s="1108">
        <v>159.80000000000001</v>
      </c>
      <c r="CG122" s="1109"/>
      <c r="CH122" s="1109"/>
      <c r="CI122" s="1109"/>
      <c r="CJ122" s="1109"/>
      <c r="CK122" s="1100"/>
      <c r="CL122" s="1101"/>
      <c r="CM122" s="1101"/>
      <c r="CN122" s="1101"/>
      <c r="CO122" s="1102"/>
      <c r="CP122" s="1110" t="s">
        <v>403</v>
      </c>
      <c r="CQ122" s="1111"/>
      <c r="CR122" s="1111"/>
      <c r="CS122" s="1111"/>
      <c r="CT122" s="1111"/>
      <c r="CU122" s="1111"/>
      <c r="CV122" s="1111"/>
      <c r="CW122" s="1111"/>
      <c r="CX122" s="1111"/>
      <c r="CY122" s="1111"/>
      <c r="CZ122" s="1111"/>
      <c r="DA122" s="1111"/>
      <c r="DB122" s="1111"/>
      <c r="DC122" s="1111"/>
      <c r="DD122" s="1111"/>
      <c r="DE122" s="1111"/>
      <c r="DF122" s="1112"/>
      <c r="DG122" s="1009">
        <v>438917</v>
      </c>
      <c r="DH122" s="1010"/>
      <c r="DI122" s="1010"/>
      <c r="DJ122" s="1010"/>
      <c r="DK122" s="1010"/>
      <c r="DL122" s="1010">
        <v>376868</v>
      </c>
      <c r="DM122" s="1010"/>
      <c r="DN122" s="1010"/>
      <c r="DO122" s="1010"/>
      <c r="DP122" s="1010"/>
      <c r="DQ122" s="1010">
        <v>319983</v>
      </c>
      <c r="DR122" s="1010"/>
      <c r="DS122" s="1010"/>
      <c r="DT122" s="1010"/>
      <c r="DU122" s="1010"/>
      <c r="DV122" s="1011">
        <v>1.1000000000000001</v>
      </c>
      <c r="DW122" s="1011"/>
      <c r="DX122" s="1011"/>
      <c r="DY122" s="1011"/>
      <c r="DZ122" s="1012"/>
    </row>
    <row r="123" spans="1:130" s="246" customFormat="1" ht="26.25" customHeight="1" x14ac:dyDescent="0.15">
      <c r="A123" s="1149"/>
      <c r="B123" s="1036"/>
      <c r="C123" s="1006" t="s">
        <v>454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127</v>
      </c>
      <c r="AB123" s="1049"/>
      <c r="AC123" s="1049"/>
      <c r="AD123" s="1049"/>
      <c r="AE123" s="1050"/>
      <c r="AF123" s="1051" t="s">
        <v>127</v>
      </c>
      <c r="AG123" s="1049"/>
      <c r="AH123" s="1049"/>
      <c r="AI123" s="1049"/>
      <c r="AJ123" s="1050"/>
      <c r="AK123" s="1051" t="s">
        <v>127</v>
      </c>
      <c r="AL123" s="1049"/>
      <c r="AM123" s="1049"/>
      <c r="AN123" s="1049"/>
      <c r="AO123" s="1050"/>
      <c r="AP123" s="1052" t="s">
        <v>127</v>
      </c>
      <c r="AQ123" s="1053"/>
      <c r="AR123" s="1053"/>
      <c r="AS123" s="1053"/>
      <c r="AT123" s="1054"/>
      <c r="AU123" s="1085"/>
      <c r="AV123" s="1086"/>
      <c r="AW123" s="1086"/>
      <c r="AX123" s="1086"/>
      <c r="AY123" s="1086"/>
      <c r="AZ123" s="277" t="s">
        <v>186</v>
      </c>
      <c r="BA123" s="277"/>
      <c r="BB123" s="277"/>
      <c r="BC123" s="277"/>
      <c r="BD123" s="277"/>
      <c r="BE123" s="277"/>
      <c r="BF123" s="277"/>
      <c r="BG123" s="277"/>
      <c r="BH123" s="277"/>
      <c r="BI123" s="277"/>
      <c r="BJ123" s="277"/>
      <c r="BK123" s="277"/>
      <c r="BL123" s="277"/>
      <c r="BM123" s="277"/>
      <c r="BN123" s="277"/>
      <c r="BO123" s="1065" t="s">
        <v>470</v>
      </c>
      <c r="BP123" s="1096"/>
      <c r="BQ123" s="1155">
        <v>76118245</v>
      </c>
      <c r="BR123" s="1156"/>
      <c r="BS123" s="1156"/>
      <c r="BT123" s="1156"/>
      <c r="BU123" s="1156"/>
      <c r="BV123" s="1156">
        <v>77121109</v>
      </c>
      <c r="BW123" s="1156"/>
      <c r="BX123" s="1156"/>
      <c r="BY123" s="1156"/>
      <c r="BZ123" s="1156"/>
      <c r="CA123" s="1156">
        <v>74148520</v>
      </c>
      <c r="CB123" s="1156"/>
      <c r="CC123" s="1156"/>
      <c r="CD123" s="1156"/>
      <c r="CE123" s="1156"/>
      <c r="CF123" s="1089"/>
      <c r="CG123" s="1090"/>
      <c r="CH123" s="1090"/>
      <c r="CI123" s="1090"/>
      <c r="CJ123" s="1091"/>
      <c r="CK123" s="1100"/>
      <c r="CL123" s="1101"/>
      <c r="CM123" s="1101"/>
      <c r="CN123" s="1101"/>
      <c r="CO123" s="1102"/>
      <c r="CP123" s="1110" t="s">
        <v>410</v>
      </c>
      <c r="CQ123" s="1111"/>
      <c r="CR123" s="1111"/>
      <c r="CS123" s="1111"/>
      <c r="CT123" s="1111"/>
      <c r="CU123" s="1111"/>
      <c r="CV123" s="1111"/>
      <c r="CW123" s="1111"/>
      <c r="CX123" s="1111"/>
      <c r="CY123" s="1111"/>
      <c r="CZ123" s="1111"/>
      <c r="DA123" s="1111"/>
      <c r="DB123" s="1111"/>
      <c r="DC123" s="1111"/>
      <c r="DD123" s="1111"/>
      <c r="DE123" s="1111"/>
      <c r="DF123" s="1112"/>
      <c r="DG123" s="1048" t="s">
        <v>127</v>
      </c>
      <c r="DH123" s="1049"/>
      <c r="DI123" s="1049"/>
      <c r="DJ123" s="1049"/>
      <c r="DK123" s="1050"/>
      <c r="DL123" s="1051" t="s">
        <v>127</v>
      </c>
      <c r="DM123" s="1049"/>
      <c r="DN123" s="1049"/>
      <c r="DO123" s="1049"/>
      <c r="DP123" s="1050"/>
      <c r="DQ123" s="1051" t="s">
        <v>127</v>
      </c>
      <c r="DR123" s="1049"/>
      <c r="DS123" s="1049"/>
      <c r="DT123" s="1049"/>
      <c r="DU123" s="1050"/>
      <c r="DV123" s="1052" t="s">
        <v>127</v>
      </c>
      <c r="DW123" s="1053"/>
      <c r="DX123" s="1053"/>
      <c r="DY123" s="1053"/>
      <c r="DZ123" s="1054"/>
    </row>
    <row r="124" spans="1:130" s="246" customFormat="1" ht="26.25" customHeight="1" thickBot="1" x14ac:dyDescent="0.2">
      <c r="A124" s="1149"/>
      <c r="B124" s="1036"/>
      <c r="C124" s="1006" t="s">
        <v>457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127</v>
      </c>
      <c r="AB124" s="1049"/>
      <c r="AC124" s="1049"/>
      <c r="AD124" s="1049"/>
      <c r="AE124" s="1050"/>
      <c r="AF124" s="1051" t="s">
        <v>127</v>
      </c>
      <c r="AG124" s="1049"/>
      <c r="AH124" s="1049"/>
      <c r="AI124" s="1049"/>
      <c r="AJ124" s="1050"/>
      <c r="AK124" s="1051" t="s">
        <v>127</v>
      </c>
      <c r="AL124" s="1049"/>
      <c r="AM124" s="1049"/>
      <c r="AN124" s="1049"/>
      <c r="AO124" s="1050"/>
      <c r="AP124" s="1052" t="s">
        <v>127</v>
      </c>
      <c r="AQ124" s="1053"/>
      <c r="AR124" s="1053"/>
      <c r="AS124" s="1053"/>
      <c r="AT124" s="1054"/>
      <c r="AU124" s="1151" t="s">
        <v>471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127</v>
      </c>
      <c r="BR124" s="1118"/>
      <c r="BS124" s="1118"/>
      <c r="BT124" s="1118"/>
      <c r="BU124" s="1118"/>
      <c r="BV124" s="1118" t="s">
        <v>127</v>
      </c>
      <c r="BW124" s="1118"/>
      <c r="BX124" s="1118"/>
      <c r="BY124" s="1118"/>
      <c r="BZ124" s="1118"/>
      <c r="CA124" s="1118" t="s">
        <v>127</v>
      </c>
      <c r="CB124" s="1118"/>
      <c r="CC124" s="1118"/>
      <c r="CD124" s="1118"/>
      <c r="CE124" s="1118"/>
      <c r="CF124" s="1119"/>
      <c r="CG124" s="1120"/>
      <c r="CH124" s="1120"/>
      <c r="CI124" s="1120"/>
      <c r="CJ124" s="1121"/>
      <c r="CK124" s="1103"/>
      <c r="CL124" s="1103"/>
      <c r="CM124" s="1103"/>
      <c r="CN124" s="1103"/>
      <c r="CO124" s="1104"/>
      <c r="CP124" s="1110" t="s">
        <v>472</v>
      </c>
      <c r="CQ124" s="1111"/>
      <c r="CR124" s="1111"/>
      <c r="CS124" s="1111"/>
      <c r="CT124" s="1111"/>
      <c r="CU124" s="1111"/>
      <c r="CV124" s="1111"/>
      <c r="CW124" s="1111"/>
      <c r="CX124" s="1111"/>
      <c r="CY124" s="1111"/>
      <c r="CZ124" s="1111"/>
      <c r="DA124" s="1111"/>
      <c r="DB124" s="1111"/>
      <c r="DC124" s="1111"/>
      <c r="DD124" s="1111"/>
      <c r="DE124" s="1111"/>
      <c r="DF124" s="1112"/>
      <c r="DG124" s="1095" t="s">
        <v>127</v>
      </c>
      <c r="DH124" s="1074"/>
      <c r="DI124" s="1074"/>
      <c r="DJ124" s="1074"/>
      <c r="DK124" s="1075"/>
      <c r="DL124" s="1073" t="s">
        <v>127</v>
      </c>
      <c r="DM124" s="1074"/>
      <c r="DN124" s="1074"/>
      <c r="DO124" s="1074"/>
      <c r="DP124" s="1075"/>
      <c r="DQ124" s="1073" t="s">
        <v>127</v>
      </c>
      <c r="DR124" s="1074"/>
      <c r="DS124" s="1074"/>
      <c r="DT124" s="1074"/>
      <c r="DU124" s="1075"/>
      <c r="DV124" s="1076" t="s">
        <v>127</v>
      </c>
      <c r="DW124" s="1077"/>
      <c r="DX124" s="1077"/>
      <c r="DY124" s="1077"/>
      <c r="DZ124" s="1078"/>
    </row>
    <row r="125" spans="1:130" s="246" customFormat="1" ht="26.25" customHeight="1" x14ac:dyDescent="0.15">
      <c r="A125" s="1149"/>
      <c r="B125" s="1036"/>
      <c r="C125" s="1006" t="s">
        <v>459</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127</v>
      </c>
      <c r="AB125" s="1049"/>
      <c r="AC125" s="1049"/>
      <c r="AD125" s="1049"/>
      <c r="AE125" s="1050"/>
      <c r="AF125" s="1051" t="s">
        <v>127</v>
      </c>
      <c r="AG125" s="1049"/>
      <c r="AH125" s="1049"/>
      <c r="AI125" s="1049"/>
      <c r="AJ125" s="1050"/>
      <c r="AK125" s="1051" t="s">
        <v>127</v>
      </c>
      <c r="AL125" s="1049"/>
      <c r="AM125" s="1049"/>
      <c r="AN125" s="1049"/>
      <c r="AO125" s="1050"/>
      <c r="AP125" s="1052" t="s">
        <v>127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473</v>
      </c>
      <c r="CL125" s="1098"/>
      <c r="CM125" s="1098"/>
      <c r="CN125" s="1098"/>
      <c r="CO125" s="1099"/>
      <c r="CP125" s="1030" t="s">
        <v>474</v>
      </c>
      <c r="CQ125" s="979"/>
      <c r="CR125" s="979"/>
      <c r="CS125" s="979"/>
      <c r="CT125" s="979"/>
      <c r="CU125" s="979"/>
      <c r="CV125" s="979"/>
      <c r="CW125" s="979"/>
      <c r="CX125" s="979"/>
      <c r="CY125" s="979"/>
      <c r="CZ125" s="979"/>
      <c r="DA125" s="979"/>
      <c r="DB125" s="979"/>
      <c r="DC125" s="979"/>
      <c r="DD125" s="979"/>
      <c r="DE125" s="979"/>
      <c r="DF125" s="980"/>
      <c r="DG125" s="1016" t="s">
        <v>127</v>
      </c>
      <c r="DH125" s="1017"/>
      <c r="DI125" s="1017"/>
      <c r="DJ125" s="1017"/>
      <c r="DK125" s="1017"/>
      <c r="DL125" s="1017" t="s">
        <v>127</v>
      </c>
      <c r="DM125" s="1017"/>
      <c r="DN125" s="1017"/>
      <c r="DO125" s="1017"/>
      <c r="DP125" s="1017"/>
      <c r="DQ125" s="1017" t="s">
        <v>127</v>
      </c>
      <c r="DR125" s="1017"/>
      <c r="DS125" s="1017"/>
      <c r="DT125" s="1017"/>
      <c r="DU125" s="1017"/>
      <c r="DV125" s="1018" t="s">
        <v>127</v>
      </c>
      <c r="DW125" s="1018"/>
      <c r="DX125" s="1018"/>
      <c r="DY125" s="1018"/>
      <c r="DZ125" s="1019"/>
    </row>
    <row r="126" spans="1:130" s="246" customFormat="1" ht="26.25" customHeight="1" thickBot="1" x14ac:dyDescent="0.2">
      <c r="A126" s="1149"/>
      <c r="B126" s="1036"/>
      <c r="C126" s="1006" t="s">
        <v>461</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127</v>
      </c>
      <c r="AB126" s="1049"/>
      <c r="AC126" s="1049"/>
      <c r="AD126" s="1049"/>
      <c r="AE126" s="1050"/>
      <c r="AF126" s="1051" t="s">
        <v>127</v>
      </c>
      <c r="AG126" s="1049"/>
      <c r="AH126" s="1049"/>
      <c r="AI126" s="1049"/>
      <c r="AJ126" s="1050"/>
      <c r="AK126" s="1051" t="s">
        <v>127</v>
      </c>
      <c r="AL126" s="1049"/>
      <c r="AM126" s="1049"/>
      <c r="AN126" s="1049"/>
      <c r="AO126" s="1050"/>
      <c r="AP126" s="1052" t="s">
        <v>127</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475</v>
      </c>
      <c r="CQ126" s="1040"/>
      <c r="CR126" s="1040"/>
      <c r="CS126" s="1040"/>
      <c r="CT126" s="1040"/>
      <c r="CU126" s="1040"/>
      <c r="CV126" s="1040"/>
      <c r="CW126" s="1040"/>
      <c r="CX126" s="1040"/>
      <c r="CY126" s="1040"/>
      <c r="CZ126" s="1040"/>
      <c r="DA126" s="1040"/>
      <c r="DB126" s="1040"/>
      <c r="DC126" s="1040"/>
      <c r="DD126" s="1040"/>
      <c r="DE126" s="1040"/>
      <c r="DF126" s="1041"/>
      <c r="DG126" s="1009">
        <v>225184</v>
      </c>
      <c r="DH126" s="1010"/>
      <c r="DI126" s="1010"/>
      <c r="DJ126" s="1010"/>
      <c r="DK126" s="1010"/>
      <c r="DL126" s="1010">
        <v>288920</v>
      </c>
      <c r="DM126" s="1010"/>
      <c r="DN126" s="1010"/>
      <c r="DO126" s="1010"/>
      <c r="DP126" s="1010"/>
      <c r="DQ126" s="1010" t="s">
        <v>127</v>
      </c>
      <c r="DR126" s="1010"/>
      <c r="DS126" s="1010"/>
      <c r="DT126" s="1010"/>
      <c r="DU126" s="1010"/>
      <c r="DV126" s="1011" t="s">
        <v>127</v>
      </c>
      <c r="DW126" s="1011"/>
      <c r="DX126" s="1011"/>
      <c r="DY126" s="1011"/>
      <c r="DZ126" s="1012"/>
    </row>
    <row r="127" spans="1:130" s="246" customFormat="1" ht="26.25" customHeight="1" x14ac:dyDescent="0.15">
      <c r="A127" s="1150"/>
      <c r="B127" s="1038"/>
      <c r="C127" s="1092" t="s">
        <v>476</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4058</v>
      </c>
      <c r="AB127" s="1049"/>
      <c r="AC127" s="1049"/>
      <c r="AD127" s="1049"/>
      <c r="AE127" s="1050"/>
      <c r="AF127" s="1051">
        <v>3467</v>
      </c>
      <c r="AG127" s="1049"/>
      <c r="AH127" s="1049"/>
      <c r="AI127" s="1049"/>
      <c r="AJ127" s="1050"/>
      <c r="AK127" s="1051">
        <v>2699</v>
      </c>
      <c r="AL127" s="1049"/>
      <c r="AM127" s="1049"/>
      <c r="AN127" s="1049"/>
      <c r="AO127" s="1050"/>
      <c r="AP127" s="1052">
        <v>0</v>
      </c>
      <c r="AQ127" s="1053"/>
      <c r="AR127" s="1053"/>
      <c r="AS127" s="1053"/>
      <c r="AT127" s="1054"/>
      <c r="AU127" s="282"/>
      <c r="AV127" s="282"/>
      <c r="AW127" s="282"/>
      <c r="AX127" s="1122" t="s">
        <v>477</v>
      </c>
      <c r="AY127" s="1123"/>
      <c r="AZ127" s="1123"/>
      <c r="BA127" s="1123"/>
      <c r="BB127" s="1123"/>
      <c r="BC127" s="1123"/>
      <c r="BD127" s="1123"/>
      <c r="BE127" s="1124"/>
      <c r="BF127" s="1125" t="s">
        <v>478</v>
      </c>
      <c r="BG127" s="1123"/>
      <c r="BH127" s="1123"/>
      <c r="BI127" s="1123"/>
      <c r="BJ127" s="1123"/>
      <c r="BK127" s="1123"/>
      <c r="BL127" s="1124"/>
      <c r="BM127" s="1125" t="s">
        <v>479</v>
      </c>
      <c r="BN127" s="1123"/>
      <c r="BO127" s="1123"/>
      <c r="BP127" s="1123"/>
      <c r="BQ127" s="1123"/>
      <c r="BR127" s="1123"/>
      <c r="BS127" s="1124"/>
      <c r="BT127" s="1125" t="s">
        <v>480</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481</v>
      </c>
      <c r="CQ127" s="1040"/>
      <c r="CR127" s="1040"/>
      <c r="CS127" s="1040"/>
      <c r="CT127" s="1040"/>
      <c r="CU127" s="1040"/>
      <c r="CV127" s="1040"/>
      <c r="CW127" s="1040"/>
      <c r="CX127" s="1040"/>
      <c r="CY127" s="1040"/>
      <c r="CZ127" s="1040"/>
      <c r="DA127" s="1040"/>
      <c r="DB127" s="1040"/>
      <c r="DC127" s="1040"/>
      <c r="DD127" s="1040"/>
      <c r="DE127" s="1040"/>
      <c r="DF127" s="1041"/>
      <c r="DG127" s="1009" t="s">
        <v>127</v>
      </c>
      <c r="DH127" s="1010"/>
      <c r="DI127" s="1010"/>
      <c r="DJ127" s="1010"/>
      <c r="DK127" s="1010"/>
      <c r="DL127" s="1010" t="s">
        <v>127</v>
      </c>
      <c r="DM127" s="1010"/>
      <c r="DN127" s="1010"/>
      <c r="DO127" s="1010"/>
      <c r="DP127" s="1010"/>
      <c r="DQ127" s="1010" t="s">
        <v>127</v>
      </c>
      <c r="DR127" s="1010"/>
      <c r="DS127" s="1010"/>
      <c r="DT127" s="1010"/>
      <c r="DU127" s="1010"/>
      <c r="DV127" s="1011" t="s">
        <v>127</v>
      </c>
      <c r="DW127" s="1011"/>
      <c r="DX127" s="1011"/>
      <c r="DY127" s="1011"/>
      <c r="DZ127" s="1012"/>
    </row>
    <row r="128" spans="1:130" s="246" customFormat="1" ht="26.25" customHeight="1" thickBot="1" x14ac:dyDescent="0.2">
      <c r="A128" s="1133" t="s">
        <v>482</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483</v>
      </c>
      <c r="X128" s="1135"/>
      <c r="Y128" s="1135"/>
      <c r="Z128" s="1136"/>
      <c r="AA128" s="1137">
        <v>612964</v>
      </c>
      <c r="AB128" s="1138"/>
      <c r="AC128" s="1138"/>
      <c r="AD128" s="1138"/>
      <c r="AE128" s="1139"/>
      <c r="AF128" s="1140">
        <v>570650</v>
      </c>
      <c r="AG128" s="1138"/>
      <c r="AH128" s="1138"/>
      <c r="AI128" s="1138"/>
      <c r="AJ128" s="1139"/>
      <c r="AK128" s="1140">
        <v>527095</v>
      </c>
      <c r="AL128" s="1138"/>
      <c r="AM128" s="1138"/>
      <c r="AN128" s="1138"/>
      <c r="AO128" s="1139"/>
      <c r="AP128" s="1141"/>
      <c r="AQ128" s="1142"/>
      <c r="AR128" s="1142"/>
      <c r="AS128" s="1142"/>
      <c r="AT128" s="1143"/>
      <c r="AU128" s="282"/>
      <c r="AV128" s="282"/>
      <c r="AW128" s="282"/>
      <c r="AX128" s="978" t="s">
        <v>484</v>
      </c>
      <c r="AY128" s="979"/>
      <c r="AZ128" s="979"/>
      <c r="BA128" s="979"/>
      <c r="BB128" s="979"/>
      <c r="BC128" s="979"/>
      <c r="BD128" s="979"/>
      <c r="BE128" s="980"/>
      <c r="BF128" s="1144" t="s">
        <v>127</v>
      </c>
      <c r="BG128" s="1145"/>
      <c r="BH128" s="1145"/>
      <c r="BI128" s="1145"/>
      <c r="BJ128" s="1145"/>
      <c r="BK128" s="1145"/>
      <c r="BL128" s="1146"/>
      <c r="BM128" s="1144">
        <v>11.65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485</v>
      </c>
      <c r="CQ128" s="1127"/>
      <c r="CR128" s="1127"/>
      <c r="CS128" s="1127"/>
      <c r="CT128" s="1127"/>
      <c r="CU128" s="1127"/>
      <c r="CV128" s="1127"/>
      <c r="CW128" s="1127"/>
      <c r="CX128" s="1127"/>
      <c r="CY128" s="1127"/>
      <c r="CZ128" s="1127"/>
      <c r="DA128" s="1127"/>
      <c r="DB128" s="1127"/>
      <c r="DC128" s="1127"/>
      <c r="DD128" s="1127"/>
      <c r="DE128" s="1127"/>
      <c r="DF128" s="1128"/>
      <c r="DG128" s="1129" t="s">
        <v>127</v>
      </c>
      <c r="DH128" s="1130"/>
      <c r="DI128" s="1130"/>
      <c r="DJ128" s="1130"/>
      <c r="DK128" s="1130"/>
      <c r="DL128" s="1130" t="s">
        <v>127</v>
      </c>
      <c r="DM128" s="1130"/>
      <c r="DN128" s="1130"/>
      <c r="DO128" s="1130"/>
      <c r="DP128" s="1130"/>
      <c r="DQ128" s="1130" t="s">
        <v>127</v>
      </c>
      <c r="DR128" s="1130"/>
      <c r="DS128" s="1130"/>
      <c r="DT128" s="1130"/>
      <c r="DU128" s="1130"/>
      <c r="DV128" s="1131" t="s">
        <v>127</v>
      </c>
      <c r="DW128" s="1131"/>
      <c r="DX128" s="1131"/>
      <c r="DY128" s="1131"/>
      <c r="DZ128" s="1132"/>
    </row>
    <row r="129" spans="1:131" s="246" customFormat="1" ht="26.25" customHeight="1" x14ac:dyDescent="0.15">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486</v>
      </c>
      <c r="X129" s="1164"/>
      <c r="Y129" s="1164"/>
      <c r="Z129" s="1165"/>
      <c r="AA129" s="1048">
        <v>34090021</v>
      </c>
      <c r="AB129" s="1049"/>
      <c r="AC129" s="1049"/>
      <c r="AD129" s="1049"/>
      <c r="AE129" s="1050"/>
      <c r="AF129" s="1051">
        <v>33932119</v>
      </c>
      <c r="AG129" s="1049"/>
      <c r="AH129" s="1049"/>
      <c r="AI129" s="1049"/>
      <c r="AJ129" s="1050"/>
      <c r="AK129" s="1051">
        <v>33882470</v>
      </c>
      <c r="AL129" s="1049"/>
      <c r="AM129" s="1049"/>
      <c r="AN129" s="1049"/>
      <c r="AO129" s="1050"/>
      <c r="AP129" s="1166"/>
      <c r="AQ129" s="1167"/>
      <c r="AR129" s="1167"/>
      <c r="AS129" s="1167"/>
      <c r="AT129" s="1168"/>
      <c r="AU129" s="284"/>
      <c r="AV129" s="284"/>
      <c r="AW129" s="284"/>
      <c r="AX129" s="1157" t="s">
        <v>487</v>
      </c>
      <c r="AY129" s="1040"/>
      <c r="AZ129" s="1040"/>
      <c r="BA129" s="1040"/>
      <c r="BB129" s="1040"/>
      <c r="BC129" s="1040"/>
      <c r="BD129" s="1040"/>
      <c r="BE129" s="1041"/>
      <c r="BF129" s="1158" t="s">
        <v>127</v>
      </c>
      <c r="BG129" s="1159"/>
      <c r="BH129" s="1159"/>
      <c r="BI129" s="1159"/>
      <c r="BJ129" s="1159"/>
      <c r="BK129" s="1159"/>
      <c r="BL129" s="1160"/>
      <c r="BM129" s="1158">
        <v>16.649999999999999</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0" t="s">
        <v>488</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489</v>
      </c>
      <c r="X130" s="1164"/>
      <c r="Y130" s="1164"/>
      <c r="Z130" s="1165"/>
      <c r="AA130" s="1048">
        <v>5521351</v>
      </c>
      <c r="AB130" s="1049"/>
      <c r="AC130" s="1049"/>
      <c r="AD130" s="1049"/>
      <c r="AE130" s="1050"/>
      <c r="AF130" s="1051">
        <v>5471686</v>
      </c>
      <c r="AG130" s="1049"/>
      <c r="AH130" s="1049"/>
      <c r="AI130" s="1049"/>
      <c r="AJ130" s="1050"/>
      <c r="AK130" s="1051">
        <v>5270368</v>
      </c>
      <c r="AL130" s="1049"/>
      <c r="AM130" s="1049"/>
      <c r="AN130" s="1049"/>
      <c r="AO130" s="1050"/>
      <c r="AP130" s="1166"/>
      <c r="AQ130" s="1167"/>
      <c r="AR130" s="1167"/>
      <c r="AS130" s="1167"/>
      <c r="AT130" s="1168"/>
      <c r="AU130" s="284"/>
      <c r="AV130" s="284"/>
      <c r="AW130" s="284"/>
      <c r="AX130" s="1157" t="s">
        <v>490</v>
      </c>
      <c r="AY130" s="1040"/>
      <c r="AZ130" s="1040"/>
      <c r="BA130" s="1040"/>
      <c r="BB130" s="1040"/>
      <c r="BC130" s="1040"/>
      <c r="BD130" s="1040"/>
      <c r="BE130" s="1041"/>
      <c r="BF130" s="1194">
        <v>7.3</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491</v>
      </c>
      <c r="X131" s="1202"/>
      <c r="Y131" s="1202"/>
      <c r="Z131" s="1203"/>
      <c r="AA131" s="1095">
        <v>28568670</v>
      </c>
      <c r="AB131" s="1074"/>
      <c r="AC131" s="1074"/>
      <c r="AD131" s="1074"/>
      <c r="AE131" s="1075"/>
      <c r="AF131" s="1073">
        <v>28460433</v>
      </c>
      <c r="AG131" s="1074"/>
      <c r="AH131" s="1074"/>
      <c r="AI131" s="1074"/>
      <c r="AJ131" s="1075"/>
      <c r="AK131" s="1073">
        <v>28612102</v>
      </c>
      <c r="AL131" s="1074"/>
      <c r="AM131" s="1074"/>
      <c r="AN131" s="1074"/>
      <c r="AO131" s="1075"/>
      <c r="AP131" s="1204"/>
      <c r="AQ131" s="1205"/>
      <c r="AR131" s="1205"/>
      <c r="AS131" s="1205"/>
      <c r="AT131" s="1206"/>
      <c r="AU131" s="284"/>
      <c r="AV131" s="284"/>
      <c r="AW131" s="284"/>
      <c r="AX131" s="1176" t="s">
        <v>492</v>
      </c>
      <c r="AY131" s="1127"/>
      <c r="AZ131" s="1127"/>
      <c r="BA131" s="1127"/>
      <c r="BB131" s="1127"/>
      <c r="BC131" s="1127"/>
      <c r="BD131" s="1127"/>
      <c r="BE131" s="1128"/>
      <c r="BF131" s="1177" t="s">
        <v>127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3" t="s">
        <v>493</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494</v>
      </c>
      <c r="W132" s="1187"/>
      <c r="X132" s="1187"/>
      <c r="Y132" s="1187"/>
      <c r="Z132" s="1188"/>
      <c r="AA132" s="1189">
        <v>8.1291568699999992</v>
      </c>
      <c r="AB132" s="1190"/>
      <c r="AC132" s="1190"/>
      <c r="AD132" s="1190"/>
      <c r="AE132" s="1191"/>
      <c r="AF132" s="1192">
        <v>7.3918235890000004</v>
      </c>
      <c r="AG132" s="1190"/>
      <c r="AH132" s="1190"/>
      <c r="AI132" s="1190"/>
      <c r="AJ132" s="1191"/>
      <c r="AK132" s="1192">
        <v>6.4741975270000003</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495</v>
      </c>
      <c r="W133" s="1170"/>
      <c r="X133" s="1170"/>
      <c r="Y133" s="1170"/>
      <c r="Z133" s="1171"/>
      <c r="AA133" s="1172">
        <v>8.8000000000000007</v>
      </c>
      <c r="AB133" s="1173"/>
      <c r="AC133" s="1173"/>
      <c r="AD133" s="1173"/>
      <c r="AE133" s="1174"/>
      <c r="AF133" s="1172">
        <v>8.1</v>
      </c>
      <c r="AG133" s="1173"/>
      <c r="AH133" s="1173"/>
      <c r="AI133" s="1173"/>
      <c r="AJ133" s="1174"/>
      <c r="AK133" s="1172">
        <v>7.3</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PanwO+xLEL1fSf+IMWVd5i3Q60lX/cDv7NLW6r41/YLxWrchMa+fsld7VyRn5c64UvmRDbbPFP8gh+nJttoEzA==" saltValue="JszHvlNcuCdwAvzWuwv1e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Ruler="0" zoomScaleNormal="100" zoomScaleSheetLayoutView="100" zoomScalePageLayoutView="9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496</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MNnzbUAp25T83ZzKThN9/RykHkFlJZkwzABIL70zw7yg+9F31IOAd5dqZkOCJp9D0IM6qaoetYA2OwmNXoSCQ==" saltValue="enRAXNjtNQg92K9Pc8hu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23QFFUyEhppmxICB9o4kSl7BxxMsumRSjIXJtYfkqmpiSoWG1BuUqy2T5fteRojSSG+2MToFJjEqRkGXmTC0A==" saltValue="O61RJcc+xV5kN2UvSSe83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499</v>
      </c>
      <c r="AP7" s="303"/>
      <c r="AQ7" s="304" t="s">
        <v>500</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501</v>
      </c>
      <c r="AQ8" s="310" t="s">
        <v>502</v>
      </c>
      <c r="AR8" s="311" t="s">
        <v>503</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504</v>
      </c>
      <c r="AL9" s="1213"/>
      <c r="AM9" s="1213"/>
      <c r="AN9" s="1214"/>
      <c r="AO9" s="312">
        <v>9068004</v>
      </c>
      <c r="AP9" s="312">
        <v>72069</v>
      </c>
      <c r="AQ9" s="313">
        <v>56739</v>
      </c>
      <c r="AR9" s="314">
        <v>27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505</v>
      </c>
      <c r="AL10" s="1213"/>
      <c r="AM10" s="1213"/>
      <c r="AN10" s="1214"/>
      <c r="AO10" s="315">
        <v>766921</v>
      </c>
      <c r="AP10" s="315">
        <v>6095</v>
      </c>
      <c r="AQ10" s="316">
        <v>3644</v>
      </c>
      <c r="AR10" s="317">
        <v>67.3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506</v>
      </c>
      <c r="AL11" s="1213"/>
      <c r="AM11" s="1213"/>
      <c r="AN11" s="1214"/>
      <c r="AO11" s="315">
        <v>14468</v>
      </c>
      <c r="AP11" s="315">
        <v>115</v>
      </c>
      <c r="AQ11" s="316">
        <v>3408</v>
      </c>
      <c r="AR11" s="317">
        <v>-96.6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507</v>
      </c>
      <c r="AL12" s="1213"/>
      <c r="AM12" s="1213"/>
      <c r="AN12" s="1214"/>
      <c r="AO12" s="315" t="s">
        <v>508</v>
      </c>
      <c r="AP12" s="315" t="s">
        <v>508</v>
      </c>
      <c r="AQ12" s="316">
        <v>508</v>
      </c>
      <c r="AR12" s="317" t="s">
        <v>508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509</v>
      </c>
      <c r="AL13" s="1213"/>
      <c r="AM13" s="1213"/>
      <c r="AN13" s="1214"/>
      <c r="AO13" s="315" t="s">
        <v>508</v>
      </c>
      <c r="AP13" s="315" t="s">
        <v>508</v>
      </c>
      <c r="AQ13" s="316">
        <v>12</v>
      </c>
      <c r="AR13" s="317" t="s">
        <v>508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510</v>
      </c>
      <c r="AL14" s="1213"/>
      <c r="AM14" s="1213"/>
      <c r="AN14" s="1214"/>
      <c r="AO14" s="315">
        <v>222281</v>
      </c>
      <c r="AP14" s="315">
        <v>1767</v>
      </c>
      <c r="AQ14" s="316">
        <v>2329</v>
      </c>
      <c r="AR14" s="317">
        <v>-24.1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511</v>
      </c>
      <c r="AL15" s="1213"/>
      <c r="AM15" s="1213"/>
      <c r="AN15" s="1214"/>
      <c r="AO15" s="315">
        <v>410017</v>
      </c>
      <c r="AP15" s="315">
        <v>3259</v>
      </c>
      <c r="AQ15" s="316">
        <v>1096</v>
      </c>
      <c r="AR15" s="317">
        <v>197.4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512</v>
      </c>
      <c r="AL16" s="1216"/>
      <c r="AM16" s="1216"/>
      <c r="AN16" s="1217"/>
      <c r="AO16" s="315">
        <v>-922329</v>
      </c>
      <c r="AP16" s="315">
        <v>-7330</v>
      </c>
      <c r="AQ16" s="316">
        <v>-4593</v>
      </c>
      <c r="AR16" s="317">
        <v>59.6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186</v>
      </c>
      <c r="AL17" s="1216"/>
      <c r="AM17" s="1216"/>
      <c r="AN17" s="1217"/>
      <c r="AO17" s="315">
        <v>9559362</v>
      </c>
      <c r="AP17" s="315">
        <v>75974</v>
      </c>
      <c r="AQ17" s="316">
        <v>63141</v>
      </c>
      <c r="AR17" s="317">
        <v>20.3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517</v>
      </c>
      <c r="AL21" s="1208"/>
      <c r="AM21" s="1208"/>
      <c r="AN21" s="1209"/>
      <c r="AO21" s="327">
        <v>8.23</v>
      </c>
      <c r="AP21" s="328">
        <v>6</v>
      </c>
      <c r="AQ21" s="329">
        <v>2.23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518</v>
      </c>
      <c r="AL22" s="1208"/>
      <c r="AM22" s="1208"/>
      <c r="AN22" s="1209"/>
      <c r="AO22" s="332">
        <v>97.7</v>
      </c>
      <c r="AP22" s="333">
        <v>99.5</v>
      </c>
      <c r="AQ22" s="334">
        <v>-1.8</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499</v>
      </c>
      <c r="AP30" s="303"/>
      <c r="AQ30" s="304" t="s">
        <v>500</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501</v>
      </c>
      <c r="AQ31" s="310" t="s">
        <v>502</v>
      </c>
      <c r="AR31" s="311" t="s">
        <v>503</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522</v>
      </c>
      <c r="AL32" s="1224"/>
      <c r="AM32" s="1224"/>
      <c r="AN32" s="1225"/>
      <c r="AO32" s="342">
        <v>6912968</v>
      </c>
      <c r="AP32" s="342">
        <v>54942</v>
      </c>
      <c r="AQ32" s="343">
        <v>32265</v>
      </c>
      <c r="AR32" s="344">
        <v>70.3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523</v>
      </c>
      <c r="AL33" s="1224"/>
      <c r="AM33" s="1224"/>
      <c r="AN33" s="1225"/>
      <c r="AO33" s="342" t="s">
        <v>508</v>
      </c>
      <c r="AP33" s="342" t="s">
        <v>508</v>
      </c>
      <c r="AQ33" s="343">
        <v>1</v>
      </c>
      <c r="AR33" s="344" t="s">
        <v>508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524</v>
      </c>
      <c r="AL34" s="1224"/>
      <c r="AM34" s="1224"/>
      <c r="AN34" s="1225"/>
      <c r="AO34" s="342" t="s">
        <v>508</v>
      </c>
      <c r="AP34" s="342" t="s">
        <v>508</v>
      </c>
      <c r="AQ34" s="343">
        <v>32</v>
      </c>
      <c r="AR34" s="344" t="s">
        <v>508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525</v>
      </c>
      <c r="AL35" s="1224"/>
      <c r="AM35" s="1224"/>
      <c r="AN35" s="1225"/>
      <c r="AO35" s="342">
        <v>734200</v>
      </c>
      <c r="AP35" s="342">
        <v>5835</v>
      </c>
      <c r="AQ35" s="343">
        <v>6764</v>
      </c>
      <c r="AR35" s="344">
        <v>-13.7</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526</v>
      </c>
      <c r="AL36" s="1224"/>
      <c r="AM36" s="1224"/>
      <c r="AN36" s="1225"/>
      <c r="AO36" s="342" t="s">
        <v>508</v>
      </c>
      <c r="AP36" s="342" t="s">
        <v>508</v>
      </c>
      <c r="AQ36" s="343">
        <v>1228</v>
      </c>
      <c r="AR36" s="344" t="s">
        <v>508</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527</v>
      </c>
      <c r="AL37" s="1224"/>
      <c r="AM37" s="1224"/>
      <c r="AN37" s="1225"/>
      <c r="AO37" s="342">
        <v>2699</v>
      </c>
      <c r="AP37" s="342">
        <v>21</v>
      </c>
      <c r="AQ37" s="343">
        <v>1060</v>
      </c>
      <c r="AR37" s="344">
        <v>-98</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528</v>
      </c>
      <c r="AL38" s="1227"/>
      <c r="AM38" s="1227"/>
      <c r="AN38" s="1228"/>
      <c r="AO38" s="345" t="s">
        <v>508</v>
      </c>
      <c r="AP38" s="345" t="s">
        <v>508</v>
      </c>
      <c r="AQ38" s="346">
        <v>1</v>
      </c>
      <c r="AR38" s="334" t="s">
        <v>508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529</v>
      </c>
      <c r="AL39" s="1227"/>
      <c r="AM39" s="1227"/>
      <c r="AN39" s="1228"/>
      <c r="AO39" s="342">
        <v>-527095</v>
      </c>
      <c r="AP39" s="342">
        <v>-4189</v>
      </c>
      <c r="AQ39" s="343">
        <v>-6969</v>
      </c>
      <c r="AR39" s="344">
        <v>-39.9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530</v>
      </c>
      <c r="AL40" s="1224"/>
      <c r="AM40" s="1224"/>
      <c r="AN40" s="1225"/>
      <c r="AO40" s="342">
        <v>-5270368</v>
      </c>
      <c r="AP40" s="342">
        <v>-41887</v>
      </c>
      <c r="AQ40" s="343">
        <v>-26451</v>
      </c>
      <c r="AR40" s="344">
        <v>58.4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299</v>
      </c>
      <c r="AL41" s="1230"/>
      <c r="AM41" s="1230"/>
      <c r="AN41" s="1231"/>
      <c r="AO41" s="342">
        <v>1852404</v>
      </c>
      <c r="AP41" s="342">
        <v>14722</v>
      </c>
      <c r="AQ41" s="343">
        <v>7931</v>
      </c>
      <c r="AR41" s="344">
        <v>85.6</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499</v>
      </c>
      <c r="AN49" s="1220" t="s">
        <v>534</v>
      </c>
      <c r="AO49" s="1221"/>
      <c r="AP49" s="1221"/>
      <c r="AQ49" s="1221"/>
      <c r="AR49" s="122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535</v>
      </c>
      <c r="AO50" s="359" t="s">
        <v>536</v>
      </c>
      <c r="AP50" s="360" t="s">
        <v>537</v>
      </c>
      <c r="AQ50" s="361" t="s">
        <v>538</v>
      </c>
      <c r="AR50" s="362" t="s">
        <v>539</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11791481</v>
      </c>
      <c r="AN51" s="364">
        <v>92358</v>
      </c>
      <c r="AO51" s="365">
        <v>7.1</v>
      </c>
      <c r="AP51" s="366">
        <v>53605</v>
      </c>
      <c r="AQ51" s="367">
        <v>5.4</v>
      </c>
      <c r="AR51" s="368">
        <v>1.7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6155760</v>
      </c>
      <c r="AN52" s="372">
        <v>48216</v>
      </c>
      <c r="AO52" s="373">
        <v>7.4</v>
      </c>
      <c r="AP52" s="374">
        <v>28343</v>
      </c>
      <c r="AQ52" s="375">
        <v>11.7</v>
      </c>
      <c r="AR52" s="376">
        <v>-4.3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10247495</v>
      </c>
      <c r="AN53" s="364">
        <v>80711</v>
      </c>
      <c r="AO53" s="365">
        <v>-12.6</v>
      </c>
      <c r="AP53" s="366">
        <v>58051</v>
      </c>
      <c r="AQ53" s="367">
        <v>8.3000000000000007</v>
      </c>
      <c r="AR53" s="368">
        <v>-20.9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7648843</v>
      </c>
      <c r="AN54" s="372">
        <v>60243</v>
      </c>
      <c r="AO54" s="373">
        <v>24.9</v>
      </c>
      <c r="AP54" s="374">
        <v>32143</v>
      </c>
      <c r="AQ54" s="375">
        <v>13.4</v>
      </c>
      <c r="AR54" s="376">
        <v>11.5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9412184</v>
      </c>
      <c r="AN55" s="364">
        <v>74334</v>
      </c>
      <c r="AO55" s="365">
        <v>-7.9</v>
      </c>
      <c r="AP55" s="366">
        <v>40879</v>
      </c>
      <c r="AQ55" s="367">
        <v>-29.6</v>
      </c>
      <c r="AR55" s="368">
        <v>21.7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7124854</v>
      </c>
      <c r="AN56" s="372">
        <v>56270</v>
      </c>
      <c r="AO56" s="373">
        <v>-6.6</v>
      </c>
      <c r="AP56" s="374">
        <v>24087</v>
      </c>
      <c r="AQ56" s="375">
        <v>-25.1</v>
      </c>
      <c r="AR56" s="376">
        <v>18.5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9930700</v>
      </c>
      <c r="AN57" s="364">
        <v>78586</v>
      </c>
      <c r="AO57" s="365">
        <v>5.7</v>
      </c>
      <c r="AP57" s="366">
        <v>42651</v>
      </c>
      <c r="AQ57" s="367">
        <v>4.3</v>
      </c>
      <c r="AR57" s="368">
        <v>1.4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7061061</v>
      </c>
      <c r="AN58" s="372">
        <v>55877</v>
      </c>
      <c r="AO58" s="373">
        <v>-0.7</v>
      </c>
      <c r="AP58" s="374">
        <v>22675</v>
      </c>
      <c r="AQ58" s="375">
        <v>-5.9</v>
      </c>
      <c r="AR58" s="376">
        <v>5.2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6657513</v>
      </c>
      <c r="AN59" s="364">
        <v>52911</v>
      </c>
      <c r="AO59" s="365">
        <v>-32.700000000000003</v>
      </c>
      <c r="AP59" s="366">
        <v>43226</v>
      </c>
      <c r="AQ59" s="367">
        <v>1.3</v>
      </c>
      <c r="AR59" s="368">
        <v>-34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3787910</v>
      </c>
      <c r="AN60" s="372">
        <v>30105</v>
      </c>
      <c r="AO60" s="373">
        <v>-46.1</v>
      </c>
      <c r="AP60" s="374">
        <v>22622</v>
      </c>
      <c r="AQ60" s="375">
        <v>-0.2</v>
      </c>
      <c r="AR60" s="376">
        <v>-45.9</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9607875</v>
      </c>
      <c r="AN61" s="379">
        <v>75780</v>
      </c>
      <c r="AO61" s="380">
        <v>-8.1</v>
      </c>
      <c r="AP61" s="381">
        <v>47682</v>
      </c>
      <c r="AQ61" s="382">
        <v>-2.1</v>
      </c>
      <c r="AR61" s="368">
        <v>-6</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6355686</v>
      </c>
      <c r="AN62" s="372">
        <v>50142</v>
      </c>
      <c r="AO62" s="373">
        <v>-4.2</v>
      </c>
      <c r="AP62" s="374">
        <v>25974</v>
      </c>
      <c r="AQ62" s="375">
        <v>-1.2</v>
      </c>
      <c r="AR62" s="376">
        <v>-3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iHVaxV2/fN4JA3dqmksVyMWKVGGRnsfROljlIuiHfn5Xe7jW1cbvBTMPD8xXC68g+7d01vX2v6IEV+aBcSiwlg==" saltValue="/BVoFqxMvL97yw1kq1FM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m1nl8kV0obbeHUUKdYRelkUWMzOmCtDUmot6z7/apw1gvG46u5GyF/nBzN/nwkttLWQ2ZSmaYxcAjQBcqj7Dg==" saltValue="C6qfNiSjAvyPv54NLP+N2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hrHwMZmCzi2TBy4rmOwdtwkLhlq49wMr3eUps+M3akV2qC1BV/9tWEWsLdEpfjN/USTbI4NATTUwAanPer3XQ==" saltValue="4yKerv+nTl7wQVf78BAl6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2" t="s">
        <v>3</v>
      </c>
      <c r="D47" s="1232"/>
      <c r="E47" s="1233"/>
      <c r="F47" s="11">
        <v>28.99</v>
      </c>
      <c r="G47" s="12">
        <v>30.06</v>
      </c>
      <c r="H47" s="12">
        <v>33.590000000000003</v>
      </c>
      <c r="I47" s="12">
        <v>31.71</v>
      </c>
      <c r="J47" s="13">
        <v>28.45</v>
      </c>
    </row>
    <row r="48" spans="2:10" ht="57.75" customHeight="1" x14ac:dyDescent="0.15">
      <c r="B48" s="14"/>
      <c r="C48" s="1234" t="s">
        <v>4</v>
      </c>
      <c r="D48" s="1234"/>
      <c r="E48" s="1235"/>
      <c r="F48" s="15">
        <v>5.59</v>
      </c>
      <c r="G48" s="16">
        <v>7.21</v>
      </c>
      <c r="H48" s="16">
        <v>6.09</v>
      </c>
      <c r="I48" s="16">
        <v>4.4400000000000004</v>
      </c>
      <c r="J48" s="17">
        <v>6.85</v>
      </c>
    </row>
    <row r="49" spans="2:10" ht="57.75" customHeight="1" thickBot="1" x14ac:dyDescent="0.2">
      <c r="B49" s="18"/>
      <c r="C49" s="1236" t="s">
        <v>5</v>
      </c>
      <c r="D49" s="1236"/>
      <c r="E49" s="1237"/>
      <c r="F49" s="19">
        <v>7.44</v>
      </c>
      <c r="G49" s="20">
        <v>3.48</v>
      </c>
      <c r="H49" s="20">
        <v>2.11</v>
      </c>
      <c r="I49" s="20" t="s">
        <v>555</v>
      </c>
      <c r="J49" s="21" t="s">
        <v>556</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b4L9EZSiRGpauxBC5NPOAdh2ymPbj6d0eO2bGLc+iGb5HXFbguLoe7C+6zoaQUBCBhepIugCgtxLvd74NLXLTA==" saltValue="hLgpY6WuFKZcUNzelRA4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2020-09-23T05:27:01Z</cp:lastPrinted>
  <dcterms:created xsi:type="dcterms:W3CDTF">2020-02-10T06:29:28Z</dcterms:created>
  <dcterms:modified xsi:type="dcterms:W3CDTF">2020-09-23T05:27:17Z</dcterms:modified>
  <cp:category/>
</cp:coreProperties>
</file>