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4\共有（松田）\42 普通会計決算統計総括\H31\30 【国照会】平成30年度財政状況資料集の作成及び提出について\14 起案時添付用←係員チェック済みのものはこちらへ。\"/>
    </mc:Choice>
  </mc:AlternateContent>
  <bookViews>
    <workbookView xWindow="-120" yWindow="-120" windowWidth="19440" windowHeight="15150" tabRatio="83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G38" i="10" l="1"/>
  <c r="BG37" i="10"/>
  <c r="BG36" i="10"/>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AM38" i="10"/>
  <c r="U38" i="10"/>
  <c r="C38" i="10"/>
  <c r="CO37" i="10"/>
  <c r="BW37" i="10"/>
  <c r="AM37" i="10"/>
  <c r="U37" i="10"/>
  <c r="C37" i="10"/>
  <c r="BW36" i="10"/>
  <c r="AM36" i="10"/>
  <c r="C36" i="10"/>
  <c r="BW35" i="10"/>
  <c r="AM35" i="10"/>
  <c r="C35" i="10"/>
  <c r="CO34" i="10"/>
  <c r="CO35" i="10" s="1"/>
  <c r="CO36" i="10" s="1"/>
  <c r="BW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BE34" i="10"/>
  <c r="BE35" i="10" s="1"/>
  <c r="BE36" i="10" s="1"/>
  <c r="BE37" i="10" s="1"/>
  <c r="BE38" i="10" s="1"/>
  <c r="AM34" i="10"/>
</calcChain>
</file>

<file path=xl/sharedStrings.xml><?xml version="1.0" encoding="utf-8"?>
<sst xmlns="http://schemas.openxmlformats.org/spreadsheetml/2006/main" count="1145" uniqueCount="609">
  <si>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</si>
  <si>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</si>
  <si>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</si>
  <si>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</si>
  <si>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</si>
  <si>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</si>
  <si>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</si>
  <si>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</si>
  <si>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</si>
  <si>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</si>
  <si>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</si>
  <si>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</si>
  <si>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</si>
  <si>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</si>
  <si>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</si>
  <si>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</si>
  <si>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</si>
  <si>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</si>
  <si>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</si>
  <si>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</si>
  <si>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</si>
  <si>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</si>
  <si>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</si>
  <si>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</si>
  <si>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</si>
  <si>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</si>
  <si>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</si>
  <si>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</si>
  <si>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</si>
  <si>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</si>
  <si>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</si>
  <si>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</si>
  <si>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</si>
  <si>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</si>
  <si>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</si>
  <si>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</si>
  <si>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</si>
  <si>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</si>
  <si>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</si>
  <si>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</si>
  <si>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</si>
  <si>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</si>
  <si>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</si>
  <si>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</si>
  <si>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</si>
  <si>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</si>
  <si>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</si>
  <si>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</si>
  <si>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</si>
  <si>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</si>
  <si>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</si>
  <si>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</si>
  <si>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</si>
  <si>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</si>
  <si>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</si>
  <si>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</si>
  <si>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</si>
  <si>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</si>
  <si>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</si>
  <si>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</si>
  <si>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</si>
  <si>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</si>
  <si>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</si>
  <si>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</si>
  <si>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</si>
  <si>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</si>
  <si>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</si>
  <si>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</si>
  <si>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</si>
  <si>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</si>
  <si>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</si>
  <si>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</si>
  <si>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</si>
  <si>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</si>
  <si>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</si>
  <si>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</si>
  <si>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</si>
  <si>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</si>
  <si>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</si>
  <si>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</si>
  <si>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</si>
  <si>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</si>
  <si>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</si>
  <si>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</si>
  <si>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</si>
  <si>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</si>
  <si>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</si>
  <si>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</si>
  <si>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</si>
  <si>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</si>
  <si>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</si>
  <si>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</si>
  <si>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</si>
  <si>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</si>
  <si>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</si>
  <si>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</si>
  <si>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</si>
  <si>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日置市</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</si>
  <si>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</si>
  <si>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</si>
  <si>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</si>
  <si>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</si>
  <si>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</si>
  <si>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</si>
  <si>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</si>
  <si>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</si>
  <si>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</si>
  <si>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</si>
  <si>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</si>
  <si>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</si>
  <si>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</si>
  <si>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</si>
  <si>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</si>
  <si>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</si>
  <si>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</si>
  <si>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</si>
  <si>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</si>
  <si>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</si>
  <si>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</si>
  <si>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</si>
  <si>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</si>
  <si>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</si>
  <si>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</si>
  <si>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</si>
  <si>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</si>
  <si>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</si>
  <si>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</si>
  <si>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</si>
  <si>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</si>
  <si>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</si>
  <si>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</si>
  <si>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</si>
  <si>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</si>
  <si>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</si>
  <si>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</si>
  <si>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</si>
  <si>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</si>
  <si>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</si>
  <si>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</si>
  <si>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</si>
  <si>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</si>
  <si>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</si>
  <si>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</si>
  <si>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</si>
  <si>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</si>
  <si>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</si>
  <si>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</si>
  <si>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</si>
  <si>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</si>
  <si>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</si>
  <si>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</si>
  <si>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4"/>
  </si>
  <si>
    <t>うち日本人(％)</t>
    <phoneticPr fontId="5"/>
  </si>
  <si>
    <t>-1.3</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</si>
  <si>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</si>
  <si>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</si>
  <si>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</si>
  <si>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</si>
  <si>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</si>
  <si>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</si>
  <si>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</si>
  <si>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</si>
  <si>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</si>
  <si>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</si>
  <si>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</si>
  <si>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</si>
  <si>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</si>
  <si>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</si>
  <si>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</si>
  <si>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</si>
  <si>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</si>
  <si>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</si>
  <si>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</si>
  <si>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</si>
  <si>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</si>
  <si>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</si>
  <si>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</si>
  <si>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</si>
  <si>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</si>
  <si>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</si>
  <si>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</si>
  <si>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</si>
  <si>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</si>
  <si>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</si>
  <si>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</si>
  <si>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</si>
  <si>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</si>
  <si>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</si>
  <si>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</si>
  <si>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</si>
  <si>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</si>
  <si>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</si>
  <si>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</si>
  <si>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</si>
  <si>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</si>
  <si>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</si>
  <si>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</si>
  <si>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</si>
  <si>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</si>
  <si>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</si>
  <si>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</si>
  <si>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</si>
  <si>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</si>
  <si>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</si>
  <si>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</si>
  <si>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</si>
  <si>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</si>
  <si>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</si>
  <si>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</si>
  <si>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</si>
  <si>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</si>
  <si>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</si>
  <si>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</si>
  <si>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</si>
  <si>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</si>
  <si>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鹿児島県日置市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</si>
  <si>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</si>
  <si>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</si>
  <si>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</si>
  <si>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</si>
  <si>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</si>
  <si>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</si>
  <si>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</si>
  <si>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</si>
  <si>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</si>
  <si>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</si>
  <si>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</si>
  <si>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</si>
  <si>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</si>
  <si>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</si>
  <si>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</si>
  <si>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</si>
  <si>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</si>
  <si>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</si>
  <si>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</si>
  <si>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</si>
  <si>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</si>
  <si>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</si>
  <si>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</si>
  <si>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</si>
  <si>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</si>
  <si>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</si>
  <si>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</si>
  <si>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</si>
  <si>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</si>
  <si>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</si>
  <si>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</si>
  <si>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</si>
  <si>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</si>
  <si>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</si>
  <si>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</si>
  <si>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</si>
  <si>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</si>
  <si>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</si>
  <si>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</si>
  <si>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</si>
  <si>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</si>
  <si>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</si>
  <si>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</si>
  <si>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</si>
  <si>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</si>
  <si>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</si>
  <si>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</si>
  <si>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</si>
  <si>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</si>
  <si>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</si>
  <si>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</si>
  <si>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</si>
  <si>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</si>
  <si>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</si>
  <si>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</si>
  <si>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</si>
  <si>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</si>
  <si>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</si>
  <si>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</si>
  <si>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</si>
  <si>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</si>
  <si>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</si>
  <si>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</si>
  <si>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</si>
  <si>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</si>
  <si>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</si>
  <si>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</si>
  <si>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</si>
  <si>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</si>
  <si>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</si>
  <si>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</si>
  <si>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</si>
  <si>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</si>
  <si>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</si>
  <si>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</si>
  <si>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</si>
  <si>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</si>
  <si>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</si>
  <si>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</si>
  <si>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</si>
  <si>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</si>
  <si>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</si>
  <si>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</si>
  <si>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</si>
  <si>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</si>
  <si>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</si>
  <si>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</si>
  <si>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</si>
  <si>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</si>
  <si>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</si>
  <si>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</si>
  <si>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</si>
  <si>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</si>
  <si>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</si>
  <si>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</si>
  <si>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</si>
  <si>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</si>
  <si>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</si>
  <si>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</si>
  <si>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</si>
  <si>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</si>
  <si>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</si>
  <si>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</si>
  <si>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</si>
  <si>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</si>
  <si>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</si>
  <si>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</si>
  <si>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</si>
  <si>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</si>
  <si>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</si>
  <si>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</si>
  <si>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</si>
  <si>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</si>
  <si>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</si>
  <si>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</si>
  <si>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上水道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</si>
  <si>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</si>
  <si>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</si>
  <si>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</si>
  <si>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</si>
  <si>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</si>
  <si>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</si>
  <si>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</si>
  <si>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観光施設</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</si>
  <si>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</si>
  <si>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</si>
  <si>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</si>
  <si>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</si>
  <si>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</si>
  <si>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</si>
  <si>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</si>
  <si>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</si>
  <si>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</si>
  <si>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</si>
  <si>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</si>
  <si>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</si>
  <si>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</si>
  <si>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</si>
  <si>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</si>
  <si>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</si>
  <si>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</si>
  <si>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</si>
  <si>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</si>
  <si>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</si>
  <si>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</si>
  <si>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</si>
  <si>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</si>
  <si>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</si>
  <si>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</si>
  <si>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鹿児島県日置市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</si>
  <si>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</si>
  <si>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</si>
  <si>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</si>
  <si>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</si>
  <si>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</si>
  <si>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</si>
  <si>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</si>
  <si>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</si>
  <si>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</si>
  <si>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</si>
  <si>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</si>
  <si>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</si>
  <si>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</si>
  <si>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</si>
  <si>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</si>
  <si>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</si>
  <si>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</si>
  <si>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</si>
  <si>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</si>
  <si>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</si>
  <si>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</si>
  <si>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</si>
  <si>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</si>
  <si>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</si>
  <si>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</si>
  <si>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</si>
  <si>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</si>
  <si>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</si>
  <si>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</si>
  <si>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</si>
  <si>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</si>
  <si>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</si>
  <si>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</si>
  <si>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</si>
  <si>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</si>
  <si>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</si>
  <si>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</si>
  <si>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</si>
  <si>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</si>
  <si>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</si>
  <si>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</si>
  <si>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</si>
  <si>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国民宿舎事業特別会計</t>
    <phoneticPr fontId="5"/>
  </si>
  <si>
    <t>温泉給湯事業特別会計</t>
    <phoneticPr fontId="5"/>
  </si>
  <si>
    <t>健康交流館事業特別会計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</si>
  <si>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</si>
  <si>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</si>
  <si>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</si>
  <si>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</si>
  <si>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</si>
  <si>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</si>
  <si>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</si>
  <si>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</si>
  <si>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</si>
  <si>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</si>
  <si>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</si>
  <si>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</si>
  <si>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</si>
  <si>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</si>
  <si>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</si>
  <si>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</si>
  <si>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</si>
  <si>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</si>
  <si>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</si>
  <si>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</si>
  <si>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</si>
  <si>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</si>
  <si>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</si>
  <si>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</si>
  <si>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</si>
  <si>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</si>
  <si>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</si>
  <si>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</si>
  <si>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</si>
  <si>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</si>
  <si>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</si>
  <si>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</si>
  <si>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</si>
  <si>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</si>
  <si>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</si>
  <si>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</si>
  <si>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</si>
  <si>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</si>
  <si>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</si>
  <si>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</si>
  <si>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</si>
  <si>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</si>
  <si>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</si>
  <si>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</si>
  <si>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</si>
  <si>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</si>
  <si>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</si>
  <si>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</si>
  <si>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</si>
  <si>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</si>
  <si>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</si>
  <si>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</si>
  <si>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</si>
  <si>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</si>
  <si>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</si>
  <si>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</si>
  <si>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</si>
  <si>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</si>
  <si>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</si>
  <si>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</si>
  <si>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</si>
  <si>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</si>
  <si>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</si>
  <si>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農業集落排水事業特別会計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</si>
  <si>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</si>
  <si>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</si>
  <si>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</si>
  <si>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</si>
  <si>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</si>
  <si>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</si>
  <si>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</si>
  <si>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</si>
  <si>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</si>
  <si>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</si>
  <si>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</si>
  <si>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</si>
  <si>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</si>
  <si>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</si>
  <si>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</si>
  <si>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</si>
  <si>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</si>
  <si>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</si>
  <si>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</si>
  <si>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</si>
  <si>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</si>
  <si>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</si>
  <si>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</si>
  <si>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</si>
  <si>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</si>
  <si>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</si>
  <si>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</si>
  <si>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</si>
  <si>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</si>
  <si>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</si>
  <si>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</si>
  <si>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</si>
  <si>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</si>
  <si>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</si>
  <si>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</si>
  <si>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</si>
  <si>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</si>
  <si>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</si>
  <si>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</si>
  <si>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</si>
  <si>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</si>
  <si>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</si>
  <si>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</si>
  <si>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</si>
  <si>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</si>
  <si>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</si>
  <si>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</si>
  <si>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</si>
  <si>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</si>
  <si>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</si>
  <si>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</si>
  <si>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</si>
  <si>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</si>
  <si>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</si>
  <si>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</si>
  <si>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</si>
  <si>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</si>
  <si>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</si>
  <si>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</si>
  <si>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</si>
  <si>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</si>
  <si>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</si>
  <si>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</si>
  <si>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</si>
  <si>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</si>
  <si>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</si>
  <si>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</si>
  <si>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</si>
  <si>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</si>
  <si>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</si>
  <si>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</si>
  <si>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</si>
  <si>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</si>
  <si>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</si>
  <si>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</si>
  <si>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</si>
  <si>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</si>
  <si>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</si>
  <si>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</si>
  <si>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</si>
  <si>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</si>
  <si>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</si>
  <si>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</si>
  <si>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</si>
  <si>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</si>
  <si>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</si>
  <si>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1.21</t>
  </si>
  <si>
    <t>▲ 1.89</t>
  </si>
  <si>
    <t>▲ 2.62</t>
  </si>
  <si>
    <t>▲ 2.02</t>
  </si>
  <si>
    <t>▲ 1.95</t>
  </si>
  <si>
    <t>水道事業会計</t>
  </si>
  <si>
    <t>一般会計</t>
  </si>
  <si>
    <t>介護保険特別会計</t>
  </si>
  <si>
    <t>国民健康保険特別会計</t>
  </si>
  <si>
    <t>公共下水道事業特別会計</t>
  </si>
  <si>
    <t>後期高齢者医療特別会計</t>
  </si>
  <si>
    <t>農業集落排水事業特別会計</t>
  </si>
  <si>
    <t>温泉給湯事業特別会計</t>
  </si>
  <si>
    <t>その他会計（赤字）</t>
  </si>
  <si>
    <t>その他会計（黒字）</t>
  </si>
  <si>
    <t>H25末</t>
    <phoneticPr fontId="5"/>
  </si>
  <si>
    <t>H26末</t>
    <phoneticPr fontId="5"/>
  </si>
  <si>
    <t>H27末</t>
    <phoneticPr fontId="5"/>
  </si>
  <si>
    <t>H28末</t>
    <phoneticPr fontId="5"/>
  </si>
  <si>
    <t>H29末</t>
    <phoneticPr fontId="5"/>
  </si>
  <si>
    <t>鹿児島県市町村総合事務組合</t>
    <rPh sb="0" eb="4">
      <t>カゴシマケン</t>
    </rPh>
    <rPh sb="4" eb="7">
      <t>シチョウソン</t>
    </rPh>
    <rPh sb="7" eb="9">
      <t>ソウゴウ</t>
    </rPh>
    <rPh sb="9" eb="11">
      <t>ジム</t>
    </rPh>
    <rPh sb="11" eb="13">
      <t>クミアイ</t>
    </rPh>
    <phoneticPr fontId="2"/>
  </si>
  <si>
    <t>いちき串木野市・日置市衛生処理組合</t>
    <rPh sb="3" eb="7">
      <t>クシキノシ</t>
    </rPh>
    <rPh sb="8" eb="11">
      <t>ヒオキシ</t>
    </rPh>
    <rPh sb="11" eb="13">
      <t>エイセイ</t>
    </rPh>
    <rPh sb="13" eb="15">
      <t>ショリ</t>
    </rPh>
    <rPh sb="15" eb="17">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</si>
  <si>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</si>
  <si>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</si>
  <si>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日置市農業公社</t>
    <rPh sb="0" eb="3">
      <t>ヒオキシ</t>
    </rPh>
    <rPh sb="3" eb="5">
      <t>ノウギョウ</t>
    </rPh>
    <rPh sb="5" eb="7">
      <t>コウシャ</t>
    </rPh>
    <phoneticPr fontId="2"/>
  </si>
  <si>
    <t>日置市土地開発公社</t>
    <rPh sb="0" eb="3">
      <t>ヒオキシ</t>
    </rPh>
    <rPh sb="3" eb="5">
      <t>トチ</t>
    </rPh>
    <rPh sb="5" eb="7">
      <t>カイハツ</t>
    </rPh>
    <rPh sb="7" eb="9">
      <t>コウシャ</t>
    </rPh>
    <phoneticPr fontId="2"/>
  </si>
  <si>
    <t>鹿児島オリーブ株式会社</t>
    <rPh sb="0" eb="3">
      <t>カゴシマ</t>
    </rPh>
    <rPh sb="7" eb="11">
      <t>カブシキガイシャ</t>
    </rPh>
    <phoneticPr fontId="2"/>
  </si>
  <si>
    <t>〇</t>
    <phoneticPr fontId="2"/>
  </si>
  <si>
    <t>-</t>
    <phoneticPr fontId="2"/>
  </si>
  <si>
    <t>南薩地区衛生管理組合</t>
    <rPh sb="0" eb="2">
      <t>ナンサツ</t>
    </rPh>
    <rPh sb="2" eb="4">
      <t>チク</t>
    </rPh>
    <rPh sb="4" eb="6">
      <t>エイセイ</t>
    </rPh>
    <rPh sb="6" eb="8">
      <t>カンリ</t>
    </rPh>
    <rPh sb="8" eb="10">
      <t>クミアイ</t>
    </rPh>
    <phoneticPr fontId="2"/>
  </si>
  <si>
    <t>-</t>
    <phoneticPr fontId="2"/>
  </si>
  <si>
    <t>日置市施設整備基金</t>
  </si>
  <si>
    <t>日置市地域づくり推進基金</t>
  </si>
  <si>
    <t>日置市まちづくり応援基金</t>
  </si>
  <si>
    <t>日置市人材育成研修基金</t>
  </si>
  <si>
    <t>日置市中山間ふるさと・水と土保全基金</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</si>
  <si>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</si>
  <si>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</si>
  <si>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</si>
  <si>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平成30年度の将来負担比率については、近年の地方債発行を極力抑制したことや交付税措置のある有利な地方債の活用などにより、類似団体の平均と比較すると下回っている。今後も引き続き、将来世代に過度な負担を残さないよう、地方債の発行については、財政計画等に基づき、緊急性や重要性のある事業を選択した上で必要最小限にとどめるなど、財政の健全化に努める。一方で、有形固定資産減価償却率については、類似団体の平均と比較すると上回っている。本市の公共施設等については、昭和50年から平成12年頃までの期間に整備された施設が多く、昭和50年代に整備した施設については30年以上を経過しており、今後さらに老朽化対策が必要となるため、平成28年３月に策定した公共施設等総合管理計画に基づく取組（保有総量縮小や長寿命化）を推進する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</si>
  <si>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</si>
  <si>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</si>
  <si>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</si>
  <si>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</si>
  <si>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</si>
  <si>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</si>
  <si>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については、年々減少傾向で推移し、また、将来負担比率については、平成30年度は前年度と比較すると0.5ポイント増加したが、いずれも類似団体の平均と比較すると下回っている。これは、交付税措置のある有利な地方債の活用や近年の地方債発行を極力抑制したことなどが要因となっている。今後においても引き続き、交付税措置のある有利な地方債を活用するとともに、地方債の発行については、財政計画等に基づき、緊急性や重要性のある事業を選択した上で必要最小限にとどめるなど、計画的な地方債管理に努める。</t>
    <rPh sb="62" eb="64">
      <t>ゾウカ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</si>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</sst>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66255</c:v>
                </c:pt>
                <c:pt idx="1">
                  <c:v>63727</c:v>
                </c:pt>
                <c:pt idx="2">
                  <c:v>66954</c:v>
                </c:pt>
                <c:pt idx="3">
                  <c:v>72656</c:v>
                </c:pt>
                <c:pt idx="4">
                  <c:v>65080</c:v>
                </c:pt>
              </c:numCache>
            </c:numRef>
          </c:val>
          <c:smooth val="0"/>
          <c:extLst>
            <c:ext xmlns:c16="http://schemas.microsoft.com/office/drawing/2014/chart" uri="{C3380CC4-5D6E-409C-BE32-E72D297353CC}">
              <c16:uniqueId val="{00000000-C6D0-43F9-9352-75A3434CD80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115200</c:v>
                </c:pt>
                <c:pt idx="1">
                  <c:v>109760</c:v>
                </c:pt>
                <c:pt idx="2">
                  <c:v>106942</c:v>
                </c:pt>
                <c:pt idx="3">
                  <c:v>101492</c:v>
                </c:pt>
                <c:pt idx="4">
                  <c:v>105325</c:v>
                </c:pt>
              </c:numCache>
            </c:numRef>
          </c:val>
          <c:smooth val="0"/>
          <c:extLst>
            <c:ext xmlns:c16="http://schemas.microsoft.com/office/drawing/2014/chart" uri="{C3380CC4-5D6E-409C-BE32-E72D297353CC}">
              <c16:uniqueId val="{00000001-C6D0-43F9-9352-75A3434CD80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3.51</c:v>
                </c:pt>
                <c:pt idx="1">
                  <c:v>3.89</c:v>
                </c:pt>
                <c:pt idx="2">
                  <c:v>4.47</c:v>
                </c:pt>
                <c:pt idx="3">
                  <c:v>5.01</c:v>
                </c:pt>
                <c:pt idx="4">
                  <c:v>5.31</c:v>
                </c:pt>
              </c:numCache>
            </c:numRef>
          </c:val>
          <c:extLst>
            <c:ext xmlns:c16="http://schemas.microsoft.com/office/drawing/2014/chart" uri="{C3380CC4-5D6E-409C-BE32-E72D297353CC}">
              <c16:uniqueId val="{00000000-5189-4A93-8A62-A28B7E0FA7D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28.69</c:v>
                </c:pt>
                <c:pt idx="1">
                  <c:v>28.1</c:v>
                </c:pt>
                <c:pt idx="2">
                  <c:v>27.43</c:v>
                </c:pt>
                <c:pt idx="3">
                  <c:v>27.56</c:v>
                </c:pt>
                <c:pt idx="4">
                  <c:v>28.25</c:v>
                </c:pt>
              </c:numCache>
            </c:numRef>
          </c:val>
          <c:extLst>
            <c:ext xmlns:c16="http://schemas.microsoft.com/office/drawing/2014/chart" uri="{C3380CC4-5D6E-409C-BE32-E72D297353CC}">
              <c16:uniqueId val="{00000001-5189-4A93-8A62-A28B7E0FA7D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-1.21</c:v>
                </c:pt>
                <c:pt idx="1">
                  <c:v>-1.89</c:v>
                </c:pt>
                <c:pt idx="2">
                  <c:v>-2.62</c:v>
                </c:pt>
                <c:pt idx="3">
                  <c:v>-2.02</c:v>
                </c:pt>
                <c:pt idx="4">
                  <c:v>-1.95</c:v>
                </c:pt>
              </c:numCache>
            </c:numRef>
          </c:val>
          <c:smooth val="0"/>
          <c:extLst>
            <c:ext xmlns:c16="http://schemas.microsoft.com/office/drawing/2014/chart" uri="{C3380CC4-5D6E-409C-BE32-E72D297353CC}">
              <c16:uniqueId val="{00000002-5189-4A93-8A62-A28B7E0FA7D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0.03</c:v>
                </c:pt>
                <c:pt idx="2">
                  <c:v>#N/A</c:v>
                </c:pt>
                <c:pt idx="3">
                  <c:v>0.08</c:v>
                </c:pt>
                <c:pt idx="4">
                  <c:v>#N/A</c:v>
                </c:pt>
                <c:pt idx="5">
                  <c:v>0.12</c:v>
                </c:pt>
                <c:pt idx="6">
                  <c:v>#N/A</c:v>
                </c:pt>
                <c:pt idx="7">
                  <c:v>0</c:v>
                </c:pt>
                <c:pt idx="8">
                  <c:v>#N/A</c:v>
                </c:pt>
                <c:pt idx="9">
                  <c:v>0</c:v>
                </c:pt>
              </c:numCache>
            </c:numRef>
          </c:val>
          <c:extLst>
            <c:ext xmlns:c16="http://schemas.microsoft.com/office/drawing/2014/chart" uri="{C3380CC4-5D6E-409C-BE32-E72D297353CC}">
              <c16:uniqueId val="{00000000-7A75-4ECD-A813-92187D1AD35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A75-4ECD-A813-92187D1AD35E}"/>
            </c:ext>
          </c:extLst>
        </c:ser>
        <c:ser>
          <c:idx val="2"/>
          <c:order val="2"/>
          <c:tx>
            <c:strRef>
              <c:f>データシート!$A$29</c:f>
              <c:strCache>
                <c:ptCount val="1"/>
                <c:pt idx="0">
                  <c:v>温泉給湯事業特別会計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2-7A75-4ECD-A813-92187D1AD35E}"/>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0.02</c:v>
                </c:pt>
                <c:pt idx="2">
                  <c:v>#N/A</c:v>
                </c:pt>
                <c:pt idx="3">
                  <c:v>0.02</c:v>
                </c:pt>
                <c:pt idx="4">
                  <c:v>#N/A</c:v>
                </c:pt>
                <c:pt idx="5">
                  <c:v>0.01</c:v>
                </c:pt>
                <c:pt idx="6">
                  <c:v>#N/A</c:v>
                </c:pt>
                <c:pt idx="7">
                  <c:v>0.01</c:v>
                </c:pt>
                <c:pt idx="8">
                  <c:v>#N/A</c:v>
                </c:pt>
                <c:pt idx="9">
                  <c:v>0</c:v>
                </c:pt>
              </c:numCache>
            </c:numRef>
          </c:val>
          <c:extLst>
            <c:ext xmlns:c16="http://schemas.microsoft.com/office/drawing/2014/chart" uri="{C3380CC4-5D6E-409C-BE32-E72D297353CC}">
              <c16:uniqueId val="{00000003-7A75-4ECD-A813-92187D1AD35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4-7A75-4ECD-A813-92187D1AD35E}"/>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0.11</c:v>
                </c:pt>
                <c:pt idx="2">
                  <c:v>#N/A</c:v>
                </c:pt>
                <c:pt idx="3">
                  <c:v>0.11</c:v>
                </c:pt>
                <c:pt idx="4">
                  <c:v>#N/A</c:v>
                </c:pt>
                <c:pt idx="5">
                  <c:v>0.11</c:v>
                </c:pt>
                <c:pt idx="6">
                  <c:v>#N/A</c:v>
                </c:pt>
                <c:pt idx="7">
                  <c:v>0.14000000000000001</c:v>
                </c:pt>
                <c:pt idx="8">
                  <c:v>#N/A</c:v>
                </c:pt>
                <c:pt idx="9">
                  <c:v>0.13</c:v>
                </c:pt>
              </c:numCache>
            </c:numRef>
          </c:val>
          <c:extLst>
            <c:ext xmlns:c16="http://schemas.microsoft.com/office/drawing/2014/chart" uri="{C3380CC4-5D6E-409C-BE32-E72D297353CC}">
              <c16:uniqueId val="{00000005-7A75-4ECD-A813-92187D1AD35E}"/>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2.4900000000000002</c:v>
                </c:pt>
                <c:pt idx="2">
                  <c:v>#N/A</c:v>
                </c:pt>
                <c:pt idx="3">
                  <c:v>1.01</c:v>
                </c:pt>
                <c:pt idx="4">
                  <c:v>#N/A</c:v>
                </c:pt>
                <c:pt idx="5">
                  <c:v>2.3199999999999998</c:v>
                </c:pt>
                <c:pt idx="6">
                  <c:v>#N/A</c:v>
                </c:pt>
                <c:pt idx="7">
                  <c:v>1.54</c:v>
                </c:pt>
                <c:pt idx="8">
                  <c:v>#N/A</c:v>
                </c:pt>
                <c:pt idx="9">
                  <c:v>1.1399999999999999</c:v>
                </c:pt>
              </c:numCache>
            </c:numRef>
          </c:val>
          <c:extLst>
            <c:ext xmlns:c16="http://schemas.microsoft.com/office/drawing/2014/chart" uri="{C3380CC4-5D6E-409C-BE32-E72D297353CC}">
              <c16:uniqueId val="{00000006-7A75-4ECD-A813-92187D1AD35E}"/>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0.61</c:v>
                </c:pt>
                <c:pt idx="2">
                  <c:v>#N/A</c:v>
                </c:pt>
                <c:pt idx="3">
                  <c:v>1.47</c:v>
                </c:pt>
                <c:pt idx="4">
                  <c:v>#N/A</c:v>
                </c:pt>
                <c:pt idx="5">
                  <c:v>1.19</c:v>
                </c:pt>
                <c:pt idx="6">
                  <c:v>#N/A</c:v>
                </c:pt>
                <c:pt idx="7">
                  <c:v>1.1299999999999999</c:v>
                </c:pt>
                <c:pt idx="8">
                  <c:v>#N/A</c:v>
                </c:pt>
                <c:pt idx="9">
                  <c:v>1.44</c:v>
                </c:pt>
              </c:numCache>
            </c:numRef>
          </c:val>
          <c:extLst>
            <c:ext xmlns:c16="http://schemas.microsoft.com/office/drawing/2014/chart" uri="{C3380CC4-5D6E-409C-BE32-E72D297353CC}">
              <c16:uniqueId val="{00000007-7A75-4ECD-A813-92187D1AD35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3.51</c:v>
                </c:pt>
                <c:pt idx="2">
                  <c:v>#N/A</c:v>
                </c:pt>
                <c:pt idx="3">
                  <c:v>3.88</c:v>
                </c:pt>
                <c:pt idx="4">
                  <c:v>#N/A</c:v>
                </c:pt>
                <c:pt idx="5">
                  <c:v>4.47</c:v>
                </c:pt>
                <c:pt idx="6">
                  <c:v>#N/A</c:v>
                </c:pt>
                <c:pt idx="7">
                  <c:v>5.01</c:v>
                </c:pt>
                <c:pt idx="8">
                  <c:v>#N/A</c:v>
                </c:pt>
                <c:pt idx="9">
                  <c:v>5.3</c:v>
                </c:pt>
              </c:numCache>
            </c:numRef>
          </c:val>
          <c:extLst>
            <c:ext xmlns:c16="http://schemas.microsoft.com/office/drawing/2014/chart" uri="{C3380CC4-5D6E-409C-BE32-E72D297353CC}">
              <c16:uniqueId val="{00000008-7A75-4ECD-A813-92187D1AD35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9.58</c:v>
                </c:pt>
                <c:pt idx="2">
                  <c:v>#N/A</c:v>
                </c:pt>
                <c:pt idx="3">
                  <c:v>10.54</c:v>
                </c:pt>
                <c:pt idx="4">
                  <c:v>#N/A</c:v>
                </c:pt>
                <c:pt idx="5">
                  <c:v>11.53</c:v>
                </c:pt>
                <c:pt idx="6">
                  <c:v>#N/A</c:v>
                </c:pt>
                <c:pt idx="7">
                  <c:v>11.98</c:v>
                </c:pt>
                <c:pt idx="8">
                  <c:v>#N/A</c:v>
                </c:pt>
                <c:pt idx="9">
                  <c:v>12.16</c:v>
                </c:pt>
              </c:numCache>
            </c:numRef>
          </c:val>
          <c:extLst>
            <c:ext xmlns:c16="http://schemas.microsoft.com/office/drawing/2014/chart" uri="{C3380CC4-5D6E-409C-BE32-E72D297353CC}">
              <c16:uniqueId val="{00000009-7A75-4ECD-A813-92187D1AD35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2738</c:v>
                </c:pt>
                <c:pt idx="5">
                  <c:v>2657</c:v>
                </c:pt>
                <c:pt idx="8">
                  <c:v>2552</c:v>
                </c:pt>
                <c:pt idx="11">
                  <c:v>2498</c:v>
                </c:pt>
                <c:pt idx="14">
                  <c:v>2477</c:v>
                </c:pt>
              </c:numCache>
            </c:numRef>
          </c:val>
          <c:extLst>
            <c:ext xmlns:c16="http://schemas.microsoft.com/office/drawing/2014/chart" uri="{C3380CC4-5D6E-409C-BE32-E72D297353CC}">
              <c16:uniqueId val="{00000000-8CE2-40A8-8F1C-D04B1AA00C8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CE2-40A8-8F1C-D04B1AA00C8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6</c:v>
                </c:pt>
                <c:pt idx="3">
                  <c:v>6</c:v>
                </c:pt>
                <c:pt idx="6">
                  <c:v>5</c:v>
                </c:pt>
                <c:pt idx="9">
                  <c:v>5</c:v>
                </c:pt>
                <c:pt idx="12">
                  <c:v>3</c:v>
                </c:pt>
              </c:numCache>
            </c:numRef>
          </c:val>
          <c:extLst>
            <c:ext xmlns:c16="http://schemas.microsoft.com/office/drawing/2014/chart" uri="{C3380CC4-5D6E-409C-BE32-E72D297353CC}">
              <c16:uniqueId val="{00000002-8CE2-40A8-8F1C-D04B1AA00C8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CE2-40A8-8F1C-D04B1AA00C8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197</c:v>
                </c:pt>
                <c:pt idx="3">
                  <c:v>188</c:v>
                </c:pt>
                <c:pt idx="6">
                  <c:v>165</c:v>
                </c:pt>
                <c:pt idx="9">
                  <c:v>177</c:v>
                </c:pt>
                <c:pt idx="12">
                  <c:v>167</c:v>
                </c:pt>
              </c:numCache>
            </c:numRef>
          </c:val>
          <c:extLst>
            <c:ext xmlns:c16="http://schemas.microsoft.com/office/drawing/2014/chart" uri="{C3380CC4-5D6E-409C-BE32-E72D297353CC}">
              <c16:uniqueId val="{00000004-8CE2-40A8-8F1C-D04B1AA00C8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CE2-40A8-8F1C-D04B1AA00C8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CE2-40A8-8F1C-D04B1AA00C8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3469</c:v>
                </c:pt>
                <c:pt idx="3">
                  <c:v>3228</c:v>
                </c:pt>
                <c:pt idx="6">
                  <c:v>3059</c:v>
                </c:pt>
                <c:pt idx="9">
                  <c:v>2983</c:v>
                </c:pt>
                <c:pt idx="12">
                  <c:v>2990</c:v>
                </c:pt>
              </c:numCache>
            </c:numRef>
          </c:val>
          <c:extLst>
            <c:ext xmlns:c16="http://schemas.microsoft.com/office/drawing/2014/chart" uri="{C3380CC4-5D6E-409C-BE32-E72D297353CC}">
              <c16:uniqueId val="{00000007-8CE2-40A8-8F1C-D04B1AA00C8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934</c:v>
                </c:pt>
                <c:pt idx="2">
                  <c:v>#N/A</c:v>
                </c:pt>
                <c:pt idx="3">
                  <c:v>#N/A</c:v>
                </c:pt>
                <c:pt idx="4">
                  <c:v>765</c:v>
                </c:pt>
                <c:pt idx="5">
                  <c:v>#N/A</c:v>
                </c:pt>
                <c:pt idx="6">
                  <c:v>#N/A</c:v>
                </c:pt>
                <c:pt idx="7">
                  <c:v>677</c:v>
                </c:pt>
                <c:pt idx="8">
                  <c:v>#N/A</c:v>
                </c:pt>
                <c:pt idx="9">
                  <c:v>#N/A</c:v>
                </c:pt>
                <c:pt idx="10">
                  <c:v>667</c:v>
                </c:pt>
                <c:pt idx="11">
                  <c:v>#N/A</c:v>
                </c:pt>
                <c:pt idx="12">
                  <c:v>#N/A</c:v>
                </c:pt>
                <c:pt idx="13">
                  <c:v>683</c:v>
                </c:pt>
                <c:pt idx="14">
                  <c:v>#N/A</c:v>
                </c:pt>
              </c:numCache>
            </c:numRef>
          </c:val>
          <c:smooth val="0"/>
          <c:extLst>
            <c:ext xmlns:c16="http://schemas.microsoft.com/office/drawing/2014/chart" uri="{C3380CC4-5D6E-409C-BE32-E72D297353CC}">
              <c16:uniqueId val="{00000008-8CE2-40A8-8F1C-D04B1AA00C8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22082</c:v>
                </c:pt>
                <c:pt idx="5">
                  <c:v>23253</c:v>
                </c:pt>
                <c:pt idx="8">
                  <c:v>23349</c:v>
                </c:pt>
                <c:pt idx="11">
                  <c:v>23375</c:v>
                </c:pt>
                <c:pt idx="14">
                  <c:v>23884</c:v>
                </c:pt>
              </c:numCache>
            </c:numRef>
          </c:val>
          <c:extLst>
            <c:ext xmlns:c16="http://schemas.microsoft.com/office/drawing/2014/chart" uri="{C3380CC4-5D6E-409C-BE32-E72D297353CC}">
              <c16:uniqueId val="{00000000-667F-43E1-9F63-086512039B6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1900</c:v>
                </c:pt>
                <c:pt idx="5">
                  <c:v>1777</c:v>
                </c:pt>
                <c:pt idx="8">
                  <c:v>1638</c:v>
                </c:pt>
                <c:pt idx="11">
                  <c:v>1455</c:v>
                </c:pt>
                <c:pt idx="14">
                  <c:v>1308</c:v>
                </c:pt>
              </c:numCache>
            </c:numRef>
          </c:val>
          <c:extLst>
            <c:ext xmlns:c16="http://schemas.microsoft.com/office/drawing/2014/chart" uri="{C3380CC4-5D6E-409C-BE32-E72D297353CC}">
              <c16:uniqueId val="{00000001-667F-43E1-9F63-086512039B6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8258</c:v>
                </c:pt>
                <c:pt idx="5">
                  <c:v>7882</c:v>
                </c:pt>
                <c:pt idx="8">
                  <c:v>7577</c:v>
                </c:pt>
                <c:pt idx="11">
                  <c:v>8094</c:v>
                </c:pt>
                <c:pt idx="14">
                  <c:v>8211</c:v>
                </c:pt>
              </c:numCache>
            </c:numRef>
          </c:val>
          <c:extLst>
            <c:ext xmlns:c16="http://schemas.microsoft.com/office/drawing/2014/chart" uri="{C3380CC4-5D6E-409C-BE32-E72D297353CC}">
              <c16:uniqueId val="{00000002-667F-43E1-9F63-086512039B6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67F-43E1-9F63-086512039B6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67F-43E1-9F63-086512039B6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42</c:v>
                </c:pt>
                <c:pt idx="3">
                  <c:v>54</c:v>
                </c:pt>
                <c:pt idx="6">
                  <c:v>0</c:v>
                </c:pt>
                <c:pt idx="9">
                  <c:v>0</c:v>
                </c:pt>
                <c:pt idx="12">
                  <c:v>0</c:v>
                </c:pt>
              </c:numCache>
            </c:numRef>
          </c:val>
          <c:extLst>
            <c:ext xmlns:c16="http://schemas.microsoft.com/office/drawing/2014/chart" uri="{C3380CC4-5D6E-409C-BE32-E72D297353CC}">
              <c16:uniqueId val="{00000005-667F-43E1-9F63-086512039B6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3387</c:v>
                </c:pt>
                <c:pt idx="3">
                  <c:v>3264</c:v>
                </c:pt>
                <c:pt idx="6">
                  <c:v>3511</c:v>
                </c:pt>
                <c:pt idx="9">
                  <c:v>3489</c:v>
                </c:pt>
                <c:pt idx="12">
                  <c:v>3420</c:v>
                </c:pt>
              </c:numCache>
            </c:numRef>
          </c:val>
          <c:extLst>
            <c:ext xmlns:c16="http://schemas.microsoft.com/office/drawing/2014/chart" uri="{C3380CC4-5D6E-409C-BE32-E72D297353CC}">
              <c16:uniqueId val="{00000006-667F-43E1-9F63-086512039B6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667F-43E1-9F63-086512039B6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2572</c:v>
                </c:pt>
                <c:pt idx="3">
                  <c:v>2142</c:v>
                </c:pt>
                <c:pt idx="6">
                  <c:v>1779</c:v>
                </c:pt>
                <c:pt idx="9">
                  <c:v>1634</c:v>
                </c:pt>
                <c:pt idx="12">
                  <c:v>1525</c:v>
                </c:pt>
              </c:numCache>
            </c:numRef>
          </c:val>
          <c:extLst>
            <c:ext xmlns:c16="http://schemas.microsoft.com/office/drawing/2014/chart" uri="{C3380CC4-5D6E-409C-BE32-E72D297353CC}">
              <c16:uniqueId val="{00000008-667F-43E1-9F63-086512039B6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15</c:v>
                </c:pt>
                <c:pt idx="3">
                  <c:v>0</c:v>
                </c:pt>
                <c:pt idx="6">
                  <c:v>0</c:v>
                </c:pt>
                <c:pt idx="9">
                  <c:v>0</c:v>
                </c:pt>
                <c:pt idx="12">
                  <c:v>0</c:v>
                </c:pt>
              </c:numCache>
            </c:numRef>
          </c:val>
          <c:extLst>
            <c:ext xmlns:c16="http://schemas.microsoft.com/office/drawing/2014/chart" uri="{C3380CC4-5D6E-409C-BE32-E72D297353CC}">
              <c16:uniqueId val="{00000009-667F-43E1-9F63-086512039B6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29282</c:v>
                </c:pt>
                <c:pt idx="3">
                  <c:v>29733</c:v>
                </c:pt>
                <c:pt idx="6">
                  <c:v>30016</c:v>
                </c:pt>
                <c:pt idx="9">
                  <c:v>29960</c:v>
                </c:pt>
                <c:pt idx="12">
                  <c:v>30636</c:v>
                </c:pt>
              </c:numCache>
            </c:numRef>
          </c:val>
          <c:extLst>
            <c:ext xmlns:c16="http://schemas.microsoft.com/office/drawing/2014/chart" uri="{C3380CC4-5D6E-409C-BE32-E72D297353CC}">
              <c16:uniqueId val="{0000000A-667F-43E1-9F63-086512039B6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3059</c:v>
                </c:pt>
                <c:pt idx="2">
                  <c:v>#N/A</c:v>
                </c:pt>
                <c:pt idx="3">
                  <c:v>#N/A</c:v>
                </c:pt>
                <c:pt idx="4">
                  <c:v>2282</c:v>
                </c:pt>
                <c:pt idx="5">
                  <c:v>#N/A</c:v>
                </c:pt>
                <c:pt idx="6">
                  <c:v>#N/A</c:v>
                </c:pt>
                <c:pt idx="7">
                  <c:v>2742</c:v>
                </c:pt>
                <c:pt idx="8">
                  <c:v>#N/A</c:v>
                </c:pt>
                <c:pt idx="9">
                  <c:v>#N/A</c:v>
                </c:pt>
                <c:pt idx="10">
                  <c:v>2158</c:v>
                </c:pt>
                <c:pt idx="11">
                  <c:v>#N/A</c:v>
                </c:pt>
                <c:pt idx="12">
                  <c:v>#N/A</c:v>
                </c:pt>
                <c:pt idx="13">
                  <c:v>2178</c:v>
                </c:pt>
                <c:pt idx="14">
                  <c:v>#N/A</c:v>
                </c:pt>
              </c:numCache>
            </c:numRef>
          </c:val>
          <c:smooth val="0"/>
          <c:extLst>
            <c:ext xmlns:c16="http://schemas.microsoft.com/office/drawing/2014/chart" uri="{C3380CC4-5D6E-409C-BE32-E72D297353CC}">
              <c16:uniqueId val="{0000000B-667F-43E1-9F63-086512039B6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4017</c:v>
                </c:pt>
                <c:pt idx="1">
                  <c:v>3983</c:v>
                </c:pt>
                <c:pt idx="2">
                  <c:v>4034</c:v>
                </c:pt>
              </c:numCache>
            </c:numRef>
          </c:val>
          <c:extLst>
            <c:ext xmlns:c16="http://schemas.microsoft.com/office/drawing/2014/chart" uri="{C3380CC4-5D6E-409C-BE32-E72D297353CC}">
              <c16:uniqueId val="{00000000-14CF-4586-A2FA-FC7F4832FFE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309</c:v>
                </c:pt>
                <c:pt idx="1">
                  <c:v>309</c:v>
                </c:pt>
                <c:pt idx="2">
                  <c:v>314</c:v>
                </c:pt>
              </c:numCache>
            </c:numRef>
          </c:val>
          <c:extLst>
            <c:ext xmlns:c16="http://schemas.microsoft.com/office/drawing/2014/chart" uri="{C3380CC4-5D6E-409C-BE32-E72D297353CC}">
              <c16:uniqueId val="{00000001-14CF-4586-A2FA-FC7F4832FFE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3864</c:v>
                </c:pt>
                <c:pt idx="1">
                  <c:v>4128</c:v>
                </c:pt>
                <c:pt idx="2">
                  <c:v>4040</c:v>
                </c:pt>
              </c:numCache>
            </c:numRef>
          </c:val>
          <c:extLst>
            <c:ext xmlns:c16="http://schemas.microsoft.com/office/drawing/2014/chart" uri="{C3380CC4-5D6E-409C-BE32-E72D297353CC}">
              <c16:uniqueId val="{00000002-14CF-4586-A2FA-FC7F4832FFE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{C25FE7C9-76C1-4DB1-A55F-CBA68EA57187}</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226F-4FF4-8752-A2B6A2685F4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{BB8743CC-25B3-46EE-ABC0-2F55688DCD49}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26F-4FF4-8752-A2B6A2685F4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{B0ACEC17-A8CD-4A48-A81B-53908B7D5127}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26F-4FF4-8752-A2B6A2685F4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{F051D536-E658-460A-815A-A8E6AB7948B7}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26F-4FF4-8752-A2B6A2685F4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{DA0F67F4-629D-431F-B2F8-18EBAE625D94}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26F-4FF4-8752-A2B6A2685F45}"/>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{27338447-1CCA-4628-B933-B9026588344C}</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226F-4FF4-8752-A2B6A2685F45}"/>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{1AA71399-FED6-493E-9608-E1B17FD5E08A}</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226F-4FF4-8752-A2B6A2685F45}"/>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{8663CDB3-4A06-4BFB-8171-D1CDEAFC641F}</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226F-4FF4-8752-A2B6A2685F45}"/>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{734C064F-0DDA-4767-96B9-47038BB7ED26}</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226F-4FF4-8752-A2B6A2685F4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58.9</c:v>
                </c:pt>
                <c:pt idx="16">
                  <c:v>60.8</c:v>
                </c:pt>
                <c:pt idx="24">
                  <c:v>62.1</c:v>
                </c:pt>
                <c:pt idx="32">
                  <c:v>62.4</c:v>
                </c:pt>
              </c:numCache>
            </c:numRef>
          </c:xVal>
          <c:yVal>
            <c:numRef>
              <c:f>公会計指標分析・財政指標組合せ分析表!$BP$51:$DC$51</c:f>
              <c:numCache>
                <c:formatCode>#,##0.0;"▲ "#,##0.0</c:formatCode>
                <c:ptCount val="40"/>
                <c:pt idx="8">
                  <c:v>18.3</c:v>
                </c:pt>
                <c:pt idx="16">
                  <c:v>22.2</c:v>
                </c:pt>
                <c:pt idx="24">
                  <c:v>17.7</c:v>
                </c:pt>
                <c:pt idx="32">
                  <c:v>18.2</c:v>
                </c:pt>
              </c:numCache>
            </c:numRef>
          </c:yVal>
          <c:smooth val="0"/>
          <c:extLst>
            <c:ext xmlns:c16="http://schemas.microsoft.com/office/drawing/2014/chart" uri="{C3380CC4-5D6E-409C-BE32-E72D297353CC}">
              <c16:uniqueId val="{00000009-226F-4FF4-8752-A2B6A2685F4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{BCD69964-62AB-4D61-B688-E9767F21243E}</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226F-4FF4-8752-A2B6A2685F4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{264D7209-BA95-4891-A452-B874D34EF713}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26F-4FF4-8752-A2B6A2685F4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{E4563BC6-2FFE-4C92-8B2C-FBD2D18EBF5A}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26F-4FF4-8752-A2B6A2685F4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{4AAD1758-41AA-4878-8090-C7DF380DB7BC}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26F-4FF4-8752-A2B6A2685F4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{732A6E22-4023-4E97-B7B6-150868D60267}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26F-4FF4-8752-A2B6A2685F45}"/>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{91786627-1F6C-411C-886D-9E7E75F8250C}</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226F-4FF4-8752-A2B6A2685F45}"/>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{B7DCD393-F659-43C1-BB2B-B301FA3CD1E8}</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226F-4FF4-8752-A2B6A2685F45}"/>
                </c:ext>
              </c:extLst>
            </c:dLbl>
            <c:dLbl>
              <c:idx val="24"/>
              <c:layout>
                <c:manualLayout>
                  <c:x val="-3.0924163956568999E-2"/>
                  <c:y val="-6.4739042105865174E-2"/>
                </c:manualLayout>
              </c:layout>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{E3780964-D105-4759-BD68-A32D75FA843F}</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226F-4FF4-8752-A2B6A2685F45}"/>
                </c:ext>
              </c:extLst>
            </c:dLbl>
            <c:dLbl>
              <c:idx val="32"/>
              <c:layout>
                <c:manualLayout>
                  <c:x val="-3.3366236982575743E-2"/>
                  <c:y val="-6.4739042105865174E-2"/>
                </c:manualLayout>
              </c:layout>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{C6D9345C-0426-4CA9-945A-FC03973FA288}</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226F-4FF4-8752-A2B6A2685F4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56.4</c:v>
                </c:pt>
                <c:pt idx="16">
                  <c:v>58.8</c:v>
                </c:pt>
                <c:pt idx="24">
                  <c:v>59.4</c:v>
                </c:pt>
                <c:pt idx="32">
                  <c:v>59.2</c:v>
                </c:pt>
              </c:numCache>
            </c:numRef>
          </c:xVal>
          <c:yVal>
            <c:numRef>
              <c:f>公会計指標分析・財政指標組合せ分析表!$BP$55:$DC$55</c:f>
              <c:numCache>
                <c:formatCode>#,##0.0;"▲ "#,##0.0</c:formatCode>
                <c:ptCount val="40"/>
                <c:pt idx="8">
                  <c:v>41.5</c:v>
                </c:pt>
                <c:pt idx="16">
                  <c:v>36.6</c:v>
                </c:pt>
                <c:pt idx="24">
                  <c:v>37.700000000000003</c:v>
                </c:pt>
                <c:pt idx="32">
                  <c:v>37.9</c:v>
                </c:pt>
              </c:numCache>
            </c:numRef>
          </c:yVal>
          <c:smooth val="0"/>
          <c:extLst>
            <c:ext xmlns:c16="http://schemas.microsoft.com/office/drawing/2014/chart" uri="{C3380CC4-5D6E-409C-BE32-E72D297353CC}">
              <c16:uniqueId val="{00000013-226F-4FF4-8752-A2B6A2685F45}"/>
            </c:ext>
          </c:extLst>
        </c:ser>
        <c:dLbls>
          <c:showLegendKey val="0"/>
          <c:showVal val="1"/>
          <c:showCatName val="0"/>
          <c:showSerName val="0"/>
          <c:showPercent val="0"/>
          <c:showBubbleSize val="0"/>
        </c:dLbls>
        <c:axId val="46179840"/>
        <c:axId val="46181760"/>
      </c:scatterChart>
      <c:valAx>
        <c:axId val="46179840"/>
        <c:scaling>
          <c:orientation val="minMax"/>
          <c:max val="62.9"/>
          <c:min val="5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6"/>
          <c:min val="1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{6A65240F-2D55-4871-8F59-8BB6EF740CAC}</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DE42-4C65-A4DD-0D5D5A87DFA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{209FB16F-5F9A-4A07-BBC3-3CFF04FF622F}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E42-4C65-A4DD-0D5D5A87DFA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{BC3E7DA6-F267-48CA-B24D-94E53C014CF7}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E42-4C65-A4DD-0D5D5A87DFA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{776AC36B-5F01-4F4B-BA29-D12052343569}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E42-4C65-A4DD-0D5D5A87DFA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{A6CD2F31-8EF4-4EF2-9AEC-FDD2A4E1E0D6}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E42-4C65-A4DD-0D5D5A87DFAA}"/>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{5F97D3F4-97E1-4C02-9409-E976C71A871E}</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DE42-4C65-A4DD-0D5D5A87DFAA}"/>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{837EEA25-1334-444E-8A41-152FC271F515}</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DE42-4C65-A4DD-0D5D5A87DFAA}"/>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{3002DE13-7713-4A27-9BB9-8DDC1A0990D0}</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DE42-4C65-A4DD-0D5D5A87DFAA}"/>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{315B7953-25E7-40B6-A648-338B72EEC750}</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DE42-4C65-A4DD-0D5D5A87DFA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9.6999999999999993</c:v>
                </c:pt>
                <c:pt idx="8">
                  <c:v>7.9</c:v>
                </c:pt>
                <c:pt idx="16">
                  <c:v>6.4</c:v>
                </c:pt>
                <c:pt idx="24">
                  <c:v>5.7</c:v>
                </c:pt>
                <c:pt idx="32">
                  <c:v>5.5</c:v>
                </c:pt>
              </c:numCache>
            </c:numRef>
          </c:xVal>
          <c:yVal>
            <c:numRef>
              <c:f>公会計指標分析・財政指標組合せ分析表!$BP$73:$DC$73</c:f>
              <c:numCache>
                <c:formatCode>#,##0.0;"▲ "#,##0.0</c:formatCode>
                <c:ptCount val="40"/>
                <c:pt idx="0">
                  <c:v>24.7</c:v>
                </c:pt>
                <c:pt idx="8">
                  <c:v>18.3</c:v>
                </c:pt>
                <c:pt idx="16">
                  <c:v>22.2</c:v>
                </c:pt>
                <c:pt idx="24">
                  <c:v>17.7</c:v>
                </c:pt>
                <c:pt idx="32">
                  <c:v>18.2</c:v>
                </c:pt>
              </c:numCache>
            </c:numRef>
          </c:yVal>
          <c:smooth val="0"/>
          <c:extLst>
            <c:ext xmlns:c16="http://schemas.microsoft.com/office/drawing/2014/chart" uri="{C3380CC4-5D6E-409C-BE32-E72D297353CC}">
              <c16:uniqueId val="{00000009-DE42-4C65-A4DD-0D5D5A87DFA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{DD8C6850-209B-4BF6-BFE2-D80FA0E71D54}</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DE42-4C65-A4DD-0D5D5A87DFA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{3AEBC708-5E2A-402C-8AEF-707FF8B87B85}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E42-4C65-A4DD-0D5D5A87DFA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{CBD1643B-E09C-4F5B-9DDF-B12A4C51CBB4}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E42-4C65-A4DD-0D5D5A87DFA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{E72AB104-8DFD-46B0-9F78-CFF3D8010865}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E42-4C65-A4DD-0D5D5A87DFA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{7854C3CA-A1A4-4340-B968-0116EAE8C28B}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E42-4C65-A4DD-0D5D5A87DFAA}"/>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{7B36F7AB-1731-47BA-9906-5FA312473A23}</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DE42-4C65-A4DD-0D5D5A87DFAA}"/>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{603610B1-717D-4A5D-B72A-8FC81ABCA9FD}</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DE42-4C65-A4DD-0D5D5A87DFAA}"/>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{DC9E9FE5-B59C-4720-AF78-2137F165946A}</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DE42-4C65-A4DD-0D5D5A87DFAA}"/>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{B66D6602-B688-4128-A9F7-5EE05DAD1EC6}</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DE42-4C65-A4DD-0D5D5A87DFA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9.6</c:v>
                </c:pt>
                <c:pt idx="16">
                  <c:v>9.1999999999999993</c:v>
                </c:pt>
                <c:pt idx="24">
                  <c:v>8.9</c:v>
                </c:pt>
                <c:pt idx="32">
                  <c:v>8.6999999999999993</c:v>
                </c:pt>
              </c:numCache>
            </c:numRef>
          </c:xVal>
          <c:yVal>
            <c:numRef>
              <c:f>公会計指標分析・財政指標組合せ分析表!$BP$77:$DC$77</c:f>
              <c:numCache>
                <c:formatCode>#,##0.0;"▲ "#,##0.0</c:formatCode>
                <c:ptCount val="40"/>
                <c:pt idx="0">
                  <c:v>45.9</c:v>
                </c:pt>
                <c:pt idx="8">
                  <c:v>41.5</c:v>
                </c:pt>
                <c:pt idx="16">
                  <c:v>36.6</c:v>
                </c:pt>
                <c:pt idx="24">
                  <c:v>37.700000000000003</c:v>
                </c:pt>
                <c:pt idx="32">
                  <c:v>37.9</c:v>
                </c:pt>
              </c:numCache>
            </c:numRef>
          </c:yVal>
          <c:smooth val="0"/>
          <c:extLst>
            <c:ext xmlns:c16="http://schemas.microsoft.com/office/drawing/2014/chart" uri="{C3380CC4-5D6E-409C-BE32-E72D297353CC}">
              <c16:uniqueId val="{00000013-DE42-4C65-A4DD-0D5D5A87DFAA}"/>
            </c:ext>
          </c:extLst>
        </c:ser>
        <c:dLbls>
          <c:showLegendKey val="0"/>
          <c:showVal val="1"/>
          <c:showCatName val="0"/>
          <c:showSerName val="0"/>
          <c:showPercent val="0"/>
          <c:showBubbleSize val="0"/>
        </c:dLbls>
        <c:axId val="84219776"/>
        <c:axId val="84234240"/>
      </c:scatterChart>
      <c:valAx>
        <c:axId val="84219776"/>
        <c:scaling>
          <c:orientation val="minMax"/>
          <c:max val="10.1"/>
          <c:min val="5.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1"/>
          <c:min val="1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鹿児島県日置市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公営企業債の元利償還金に対する繰入金は前年度と比較し減少しているが、地方債の元利償還金は高い水準で推移しており、近年大規模事業が重なったことなどから前年度より増加したため、実質公債費比率の分子全体としては、年々減少傾向で推移していたものの、上昇に転じた。</a:t>
          </a:r>
        </a:p>
        <a:p>
          <a:r>
            <a:rPr kumimoji="1" lang="ja-JP" altLang="en-US" sz="1200">
              <a:latin typeface="ＭＳ ゴシック" pitchFamily="49" charset="-128"/>
              <a:ea typeface="ＭＳ ゴシック" pitchFamily="49" charset="-128"/>
            </a:rPr>
            <a:t>今後は地方債の発行について、財政計画等に基づき、緊急性や重要性のある事業を選択した上で必要最小限にとどめるなど、計画的な地方債管理に努める。また、過疎対策事業債や辺地対策事業債、合併特例事業債などの交付税措置のある有利な地方債を活用し、実質公債費率の減少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定時償還方式により借入を行っているため、満期一括償還地方債の償還の財源として減債基金への積立を行っていない。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鹿児島県日置市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前年度と比較して、公営企業債等繰入見込額は減少している。また、交付税措置のある有利な地方債の活用等により基準財政需要額算入見込額については増加している。一方で、大規模事業が重なっていることや普通交付税が合併算定替から一本算定への激変緩和措置期間となったことなどから、一般会計等に係る地方債の現在高は増加している。財政調整基金等の充当可能基金は増加しているものの、将来負担比率の分子全体としては、前年度と比較し</a:t>
          </a:r>
          <a:r>
            <a:rPr kumimoji="1" lang="en-US" altLang="ja-JP" sz="1200">
              <a:latin typeface="ＭＳ ゴシック" pitchFamily="49" charset="-128"/>
              <a:ea typeface="ＭＳ ゴシック" pitchFamily="49" charset="-128"/>
            </a:rPr>
            <a:t>20</a:t>
          </a:r>
          <a:r>
            <a:rPr kumimoji="1" lang="ja-JP" altLang="en-US" sz="1200">
              <a:latin typeface="ＭＳ ゴシック" pitchFamily="49" charset="-128"/>
              <a:ea typeface="ＭＳ ゴシック" pitchFamily="49" charset="-128"/>
            </a:rPr>
            <a:t>百万円増加している。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今後においても、将来世代に過度な負担を残さないよう、地方債の発行については、財政計画等に基づき、緊急性や重要性のある事業を選択した上で必要最小限にとどめるなど、計画的な地方債管理に努める。また、交付税措置のある有利な地方債の活用を図り、引き続き徹底した行財政改革を推進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鹿児島県日置市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前年度から大きく増減がなかったものの、公共施設等の老朽化対策等に施設整備基金を約２億７千万円取り崩した一方で、合併特例債を活用した地域づくり推進基金の積立や、ふるさと納税の寄附額増加に伴うまちづくり応援基金が１億３千万円増加したこと等により、基金全体としては、約３千万円の減少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づくり推進基金やまちづくり応援基金への積み立てを行う一方で、普通交付税の合併算定替による特例措置の適用期限終了や公共施設等の老朽化対策等にかかる経費の増大による財政調整基金や施設整備基金等の減少に伴い基金全体としては減となる予定で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・施設整備基金：市の大規模な施設整備事業に要する経費の財源に充てる。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・地域づくり推進基金：魅力と活力あるまちづくりの振興及び地域の特性を活かした産業の振興に寄与する地域づくりを長期的かつ安定的に推進する事業に要する経費の財源に充てる。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・まちづくり応援基金：日置市を応援しようとする個人又は団体から受納した寄附金を適正に管理し、活力あるまちづくりに資する事業の財源に充てる。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・施設整備基金：小学校校舎改築工事や支所庁舎の整備事業等の大規模事業の財源として充当を行ったことに伴う減。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・地域づくり推進基金：定住促進事業や自治会等交付金事業等への財源として充当を行う一方で、合併特例債を活用し２億円を積み立てたことによる増加。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・まちづくり応援基金：ウェブサイト等よるＰＲ強化、事業者等との連携による特産品の充実に伴う寄附金額の増による増加。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・施設整備基金：本庁舎の耐震化改修などの公共施設等の老朽化対策等の財源として充当予定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・地域づくり推進基金：まちづくり計画に基づき、事業への充当や積立を行う。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・まちづくり応援基金：寄附者の意向等を鑑み、事業への充当や積立を行う。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・地方債や繰入金、寄附金の増に伴う決算余剰金積立金の増大</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・財政調整基金の残高については、標準財政規模の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％程度を確保するように努める。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・将来の償還金に充当するための積立に伴う増加。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については近年減少傾向にあったが、今年度は公共施設等の老朽化対策等に伴い発行した地方債の影響で上昇した。地方債残高が令和５年度にピークとなることが見込まれているため、今後取り崩しを検討してい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F5A66CC-6B36-42F2-B362-7A32B0DE4C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A85AE33-2237-4474-A3F0-5DCABA8C87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E4AE5FD2-77BF-40B3-9567-700E3B9F225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AECB164C-65A5-42B9-A224-A2894211D2DA}"/>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B0D69C40-2C43-4CAE-B32B-474DEAF2ABA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332884DD-285B-4862-8E9E-E29184E1E8E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鹿児島県日置市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72747B58-8801-462A-93B6-4CFF7DB62B9F}"/>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437E0577-B1E0-4804-A200-16778415C0F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5FACED1E-694D-4FBC-A3FA-B065AE1C9C8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C9359E5C-E43D-4053-824A-A4D1D519481D}"/>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7D81A928-CFD0-4B33-9B7B-15A4C49836F9}"/>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6E0C2440-6A3F-4BB0-B259-E281C29A4052}"/>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48,711
48,432
253.01
28,022,387
27,029,891
757,564
14,280,092
30,635,563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27C0BA7-2078-4FB3-B603-5CCEA0B6147C}"/>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F6A6CA62-AD58-4A14-BDA4-C295310CDEB9}"/>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4A1CFACD-85DD-4B59-ACB3-2187E1B897B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CCD29BCE-5CFE-448E-92D1-2854BEE19875}"/>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3E0791B2-41A6-4BC6-BDDB-2630D9FAA0E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356357B4-D71C-4258-80AF-5AA2E0520498}"/>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AC53F0D5-64A7-4575-AB8D-E2ABB1A890A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7BD2EF09-9989-42E2-BCF0-22126F0D2C2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C5EE44C0-154C-42A6-9D7F-6CFE97682BC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FE1ADCF6-597A-4D09-9299-9D2E935CFB86}"/>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DB9ACC4C-2E00-431F-9F9A-64E6BF2C07F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BBCA1748-666B-4923-8748-901C48EA3E9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F4821D76-5CB1-4313-80E2-A4928B05CB72}"/>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42081229-E0C8-466B-986B-10A80FE32CE9}"/>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40B197AA-3BCA-46CA-8207-1AA00605DAD3}"/>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1AD2071-A080-4A8D-94AF-1DE4085E4C29}"/>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574284FE-54F6-4A56-A880-328853D5A575}"/>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BADDCBCA-0DC2-46B2-A69F-DF9BC941DEEC}"/>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id="{5D4CC08B-4452-45F5-94C1-3E4E80CE00D7}"/>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B5E10760-90C4-4F92-A0D8-8C0680C37D61}"/>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id="{D6B027BD-4321-413F-A67E-E37F9DD97F22}"/>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4CE13C2D-345F-43F1-9587-1ABBBE5DED4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ECB95C1D-0895-410E-A23C-D80F4E2981D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F047149F-8DF9-41E1-8F6A-9F5E39E8B91A}"/>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A7942E88-3246-45D5-81D5-23F603FCF039}"/>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50148D23-F299-4131-9F2B-DB775CB15CB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94CF173F-1B8D-41F7-A1C8-044892C9948A}"/>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85C1BF47-C4C8-453D-A2A9-E93992EFA5A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E4143801-9A15-4561-AE6B-11C2DA447276}"/>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8F680CCA-6EDB-4ACA-B074-318F416FA48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D0B622FF-3C1E-48EE-B987-C5733AD1623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5318263D-BBE7-4B8F-88B8-EE48C75C969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39A767BA-F1C1-4E50-83AA-32CDF19CCB2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09E162A1-7105-42FD-B822-A20AEA9C3593}"/>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spc="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spc="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spc="0" baseline="0">
              <a:solidFill>
                <a:schemeClr val="dk1"/>
              </a:solidFill>
              <a:effectLst/>
              <a:latin typeface="ＭＳ Ｐゴシック" panose="020B0600070205080204" pitchFamily="50" charset="-128"/>
              <a:ea typeface="ＭＳ Ｐゴシック" panose="020B0600070205080204" pitchFamily="50" charset="-128"/>
              <a:cs typeface="+mn-cs"/>
            </a:rPr>
            <a:t>年度の有形固定資産減価償却率については、類似団体の平均と比較すると</a:t>
          </a:r>
          <a:r>
            <a:rPr kumimoji="1" lang="en-US" altLang="ja-JP" sz="1100" spc="0" baseline="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100" spc="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ポイント上回っている。本市の公共施設等については、昭和</a:t>
          </a:r>
          <a:r>
            <a:rPr kumimoji="1" lang="en-US" altLang="ja-JP" sz="1100" spc="0" baseline="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spc="0" baseline="0">
              <a:solidFill>
                <a:schemeClr val="dk1"/>
              </a:solidFill>
              <a:effectLst/>
              <a:latin typeface="ＭＳ Ｐゴシック" panose="020B0600070205080204" pitchFamily="50" charset="-128"/>
              <a:ea typeface="ＭＳ Ｐゴシック" panose="020B0600070205080204" pitchFamily="50" charset="-128"/>
              <a:cs typeface="+mn-cs"/>
            </a:rPr>
            <a:t>年から平成</a:t>
          </a:r>
          <a:r>
            <a:rPr kumimoji="1" lang="en-US" altLang="ja-JP" sz="1100" spc="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100" spc="0" baseline="0">
              <a:solidFill>
                <a:schemeClr val="dk1"/>
              </a:solidFill>
              <a:effectLst/>
              <a:latin typeface="ＭＳ Ｐゴシック" panose="020B0600070205080204" pitchFamily="50" charset="-128"/>
              <a:ea typeface="ＭＳ Ｐゴシック" panose="020B0600070205080204" pitchFamily="50" charset="-128"/>
              <a:cs typeface="+mn-cs"/>
            </a:rPr>
            <a:t>年頃までの期間に整備された施設が多く、昭和</a:t>
          </a:r>
          <a:r>
            <a:rPr kumimoji="1" lang="en-US" altLang="ja-JP" sz="1100" spc="0" baseline="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spc="0" baseline="0">
              <a:solidFill>
                <a:schemeClr val="dk1"/>
              </a:solidFill>
              <a:effectLst/>
              <a:latin typeface="ＭＳ Ｐゴシック" panose="020B0600070205080204" pitchFamily="50" charset="-128"/>
              <a:ea typeface="ＭＳ Ｐゴシック" panose="020B0600070205080204" pitchFamily="50" charset="-128"/>
              <a:cs typeface="+mn-cs"/>
            </a:rPr>
            <a:t>年代に整備した施設については</a:t>
          </a:r>
          <a:r>
            <a:rPr kumimoji="1" lang="en-US" altLang="ja-JP" sz="1100" spc="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spc="0" baseline="0">
              <a:solidFill>
                <a:schemeClr val="dk1"/>
              </a:solidFill>
              <a:effectLst/>
              <a:latin typeface="ＭＳ Ｐゴシック" panose="020B0600070205080204" pitchFamily="50" charset="-128"/>
              <a:ea typeface="ＭＳ Ｐゴシック" panose="020B0600070205080204" pitchFamily="50" charset="-128"/>
              <a:cs typeface="+mn-cs"/>
            </a:rPr>
            <a:t>年以上を経過しており、今後さらに老朽化対策が必要となっている。その中で、平成</a:t>
          </a:r>
          <a:r>
            <a:rPr kumimoji="1" lang="en-US" altLang="ja-JP" sz="1100" spc="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spc="0" baseline="0">
              <a:solidFill>
                <a:schemeClr val="dk1"/>
              </a:solidFill>
              <a:effectLst/>
              <a:latin typeface="ＭＳ Ｐゴシック" panose="020B0600070205080204" pitchFamily="50" charset="-128"/>
              <a:ea typeface="ＭＳ Ｐゴシック" panose="020B0600070205080204" pitchFamily="50" charset="-128"/>
              <a:cs typeface="+mn-cs"/>
            </a:rPr>
            <a:t>年３月に策定した公共施設等総合管理計画において、保有総量の縮小や長寿命化の推進、施設管理の効率化を基本方針として掲げており、今後、本計画に基づく取組を推進する必要がある。</a:t>
          </a:r>
          <a:endParaRPr lang="ja-JP" altLang="ja-JP" sz="1100" spc="0" baseline="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3EF7E435-C6FD-40F2-BB17-E9DF23FA9BC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0976B465-6960-4B53-B391-415CB65BC94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E10E3EE3-BD56-4305-B20F-5297E3AFB6ED}"/>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a:extLst>
            <a:ext uri="{FF2B5EF4-FFF2-40B4-BE49-F238E27FC236}">
              <a16:creationId xmlns:a16="http://schemas.microsoft.com/office/drawing/2014/main" id="{621FF398-7177-45B8-B6B6-DDB9785156F6}"/>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a:extLst>
            <a:ext uri="{FF2B5EF4-FFF2-40B4-BE49-F238E27FC236}">
              <a16:creationId xmlns:a16="http://schemas.microsoft.com/office/drawing/2014/main" id="{50053075-82CD-4C5E-B48F-0E89B21B1582}"/>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a:extLst>
            <a:ext uri="{FF2B5EF4-FFF2-40B4-BE49-F238E27FC236}">
              <a16:creationId xmlns:a16="http://schemas.microsoft.com/office/drawing/2014/main" id="{CCFA9DB0-02A8-4CF9-ADE2-36B6DBEE64AA}"/>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a:extLst>
            <a:ext uri="{FF2B5EF4-FFF2-40B4-BE49-F238E27FC236}">
              <a16:creationId xmlns:a16="http://schemas.microsoft.com/office/drawing/2014/main" id="{2A90F9B5-552A-4BE2-A0AF-E1E0A533F02F}"/>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a:extLst>
            <a:ext uri="{FF2B5EF4-FFF2-40B4-BE49-F238E27FC236}">
              <a16:creationId xmlns:a16="http://schemas.microsoft.com/office/drawing/2014/main" id="{CDEED101-F880-4F8B-86B4-A739909FDA87}"/>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a:extLst>
            <a:ext uri="{FF2B5EF4-FFF2-40B4-BE49-F238E27FC236}">
              <a16:creationId xmlns:a16="http://schemas.microsoft.com/office/drawing/2014/main" id="{CD2CA547-C897-496F-A046-56F6699DB52B}"/>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a:extLst>
            <a:ext uri="{FF2B5EF4-FFF2-40B4-BE49-F238E27FC236}">
              <a16:creationId xmlns:a16="http://schemas.microsoft.com/office/drawing/2014/main" id="{58DDFD51-D36C-4AE3-8F45-E53667717506}"/>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a:extLst>
            <a:ext uri="{FF2B5EF4-FFF2-40B4-BE49-F238E27FC236}">
              <a16:creationId xmlns:a16="http://schemas.microsoft.com/office/drawing/2014/main" id="{488FCDE5-E875-46EA-AC2D-7B7664A794DF}"/>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a:extLst>
            <a:ext uri="{FF2B5EF4-FFF2-40B4-BE49-F238E27FC236}">
              <a16:creationId xmlns:a16="http://schemas.microsoft.com/office/drawing/2014/main" id="{3FD235B2-150A-4485-83EC-676915A984E4}"/>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a:extLst>
            <a:ext uri="{FF2B5EF4-FFF2-40B4-BE49-F238E27FC236}">
              <a16:creationId xmlns:a16="http://schemas.microsoft.com/office/drawing/2014/main" id="{0E55665B-0A15-441F-8A4E-AA6AC011ACA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a:extLst>
            <a:ext uri="{FF2B5EF4-FFF2-40B4-BE49-F238E27FC236}">
              <a16:creationId xmlns:a16="http://schemas.microsoft.com/office/drawing/2014/main" id="{9A6B5815-4309-41FC-A6C0-42DBBEC0095E}"/>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a:extLst>
            <a:ext uri="{FF2B5EF4-FFF2-40B4-BE49-F238E27FC236}">
              <a16:creationId xmlns:a16="http://schemas.microsoft.com/office/drawing/2014/main" id="{126DBFD6-B9D3-462B-942E-6195E4A53D04}"/>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a:extLst>
            <a:ext uri="{FF2B5EF4-FFF2-40B4-BE49-F238E27FC236}">
              <a16:creationId xmlns:a16="http://schemas.microsoft.com/office/drawing/2014/main" id="{BB2F57CA-5E4B-43FB-8DB2-C5F4CB827A64}"/>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144780</xdr:rowOff>
    </xdr:from>
    <xdr:to>
      <xdr:col>23</xdr:col>
      <xdr:colOff>85090</xdr:colOff>
      <xdr:row>34</xdr:row>
      <xdr:rowOff>28998</xdr:rowOff>
    </xdr:to>
    <xdr:cxnSp macro="">
      <xdr:nvCxnSpPr>
        <xdr:cNvPr id="64" name="直線コネクタ 63">
          <a:extLst>
            <a:ext uri="{FF2B5EF4-FFF2-40B4-BE49-F238E27FC236}">
              <a16:creationId xmlns:a16="http://schemas.microsoft.com/office/drawing/2014/main" id="{E53CC1B1-5B12-4C28-B5F6-9D40B0575EA8}"/>
            </a:ext>
          </a:extLst>
        </xdr:cNvPr>
        <xdr:cNvCxnSpPr/>
      </xdr:nvCxnSpPr>
      <xdr:spPr>
        <a:xfrm flipV="1">
          <a:off x="4760595" y="5374005"/>
          <a:ext cx="1270" cy="1255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32825</xdr:rowOff>
    </xdr:from>
    <xdr:ext cx="405111" cy="259045"/>
    <xdr:sp macro="" textlink="">
      <xdr:nvSpPr>
        <xdr:cNvPr id="65" name="有形固定資産減価償却率最小値テキスト">
          <a:extLst>
            <a:ext uri="{FF2B5EF4-FFF2-40B4-BE49-F238E27FC236}">
              <a16:creationId xmlns:a16="http://schemas.microsoft.com/office/drawing/2014/main" id="{8308404B-6DEB-4C4A-BB12-575EEDF3D76B}"/>
            </a:ext>
          </a:extLst>
        </xdr:cNvPr>
        <xdr:cNvSpPr txBox="1"/>
      </xdr:nvSpPr>
      <xdr:spPr>
        <a:xfrm>
          <a:off x="4813300" y="6633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28998</xdr:rowOff>
    </xdr:from>
    <xdr:to>
      <xdr:col>23</xdr:col>
      <xdr:colOff>174625</xdr:colOff>
      <xdr:row>34</xdr:row>
      <xdr:rowOff>28998</xdr:rowOff>
    </xdr:to>
    <xdr:cxnSp macro="">
      <xdr:nvCxnSpPr>
        <xdr:cNvPr id="66" name="直線コネクタ 65">
          <a:extLst>
            <a:ext uri="{FF2B5EF4-FFF2-40B4-BE49-F238E27FC236}">
              <a16:creationId xmlns:a16="http://schemas.microsoft.com/office/drawing/2014/main" id="{74C17616-8632-495F-9906-5751851785F0}"/>
            </a:ext>
          </a:extLst>
        </xdr:cNvPr>
        <xdr:cNvCxnSpPr/>
      </xdr:nvCxnSpPr>
      <xdr:spPr>
        <a:xfrm>
          <a:off x="4673600" y="6629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91457</xdr:rowOff>
    </xdr:from>
    <xdr:ext cx="405111" cy="259045"/>
    <xdr:sp macro="" textlink="">
      <xdr:nvSpPr>
        <xdr:cNvPr id="67" name="有形固定資産減価償却率最大値テキスト">
          <a:extLst>
            <a:ext uri="{FF2B5EF4-FFF2-40B4-BE49-F238E27FC236}">
              <a16:creationId xmlns:a16="http://schemas.microsoft.com/office/drawing/2014/main" id="{643B6001-003A-4DC2-A423-640BFE05F4FE}"/>
            </a:ext>
          </a:extLst>
        </xdr:cNvPr>
        <xdr:cNvSpPr txBox="1"/>
      </xdr:nvSpPr>
      <xdr:spPr>
        <a:xfrm>
          <a:off x="4813300" y="5149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144780</xdr:rowOff>
    </xdr:from>
    <xdr:to>
      <xdr:col>23</xdr:col>
      <xdr:colOff>174625</xdr:colOff>
      <xdr:row>26</xdr:row>
      <xdr:rowOff>144780</xdr:rowOff>
    </xdr:to>
    <xdr:cxnSp macro="">
      <xdr:nvCxnSpPr>
        <xdr:cNvPr id="68" name="直線コネクタ 67">
          <a:extLst>
            <a:ext uri="{FF2B5EF4-FFF2-40B4-BE49-F238E27FC236}">
              <a16:creationId xmlns:a16="http://schemas.microsoft.com/office/drawing/2014/main" id="{072AAC79-6B9D-4090-AADE-E245638E817B}"/>
            </a:ext>
          </a:extLst>
        </xdr:cNvPr>
        <xdr:cNvCxnSpPr/>
      </xdr:nvCxnSpPr>
      <xdr:spPr>
        <a:xfrm>
          <a:off x="4673600" y="5374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73889</xdr:rowOff>
    </xdr:from>
    <xdr:ext cx="405111" cy="259045"/>
    <xdr:sp macro="" textlink="">
      <xdr:nvSpPr>
        <xdr:cNvPr id="69" name="有形固定資産減価償却率平均値テキスト">
          <a:extLst>
            <a:ext uri="{FF2B5EF4-FFF2-40B4-BE49-F238E27FC236}">
              <a16:creationId xmlns:a16="http://schemas.microsoft.com/office/drawing/2014/main" id="{5589557D-69EB-4909-9C1E-AB6A473D8EF5}"/>
            </a:ext>
          </a:extLst>
        </xdr:cNvPr>
        <xdr:cNvSpPr txBox="1"/>
      </xdr:nvSpPr>
      <xdr:spPr>
        <a:xfrm>
          <a:off x="4813300" y="59889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95462</xdr:rowOff>
    </xdr:from>
    <xdr:to>
      <xdr:col>23</xdr:col>
      <xdr:colOff>136525</xdr:colOff>
      <xdr:row>31</xdr:row>
      <xdr:rowOff>25612</xdr:rowOff>
    </xdr:to>
    <xdr:sp macro="" textlink="">
      <xdr:nvSpPr>
        <xdr:cNvPr id="70" name="フローチャート: 判断 69">
          <a:extLst>
            <a:ext uri="{FF2B5EF4-FFF2-40B4-BE49-F238E27FC236}">
              <a16:creationId xmlns:a16="http://schemas.microsoft.com/office/drawing/2014/main" id="{F7AAD2F1-7FD7-4E69-94CC-C169E922B409}"/>
            </a:ext>
          </a:extLst>
        </xdr:cNvPr>
        <xdr:cNvSpPr/>
      </xdr:nvSpPr>
      <xdr:spPr>
        <a:xfrm>
          <a:off x="4711700" y="601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88265</xdr:rowOff>
    </xdr:from>
    <xdr:to>
      <xdr:col>19</xdr:col>
      <xdr:colOff>187325</xdr:colOff>
      <xdr:row>31</xdr:row>
      <xdr:rowOff>18415</xdr:rowOff>
    </xdr:to>
    <xdr:sp macro="" textlink="">
      <xdr:nvSpPr>
        <xdr:cNvPr id="71" name="フローチャート: 判断 70">
          <a:extLst>
            <a:ext uri="{FF2B5EF4-FFF2-40B4-BE49-F238E27FC236}">
              <a16:creationId xmlns:a16="http://schemas.microsoft.com/office/drawing/2014/main" id="{3C2CA1DE-3E51-411F-BC5C-56840E5E9818}"/>
            </a:ext>
          </a:extLst>
        </xdr:cNvPr>
        <xdr:cNvSpPr/>
      </xdr:nvSpPr>
      <xdr:spPr>
        <a:xfrm>
          <a:off x="4000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109855</xdr:rowOff>
    </xdr:from>
    <xdr:to>
      <xdr:col>15</xdr:col>
      <xdr:colOff>187325</xdr:colOff>
      <xdr:row>31</xdr:row>
      <xdr:rowOff>40005</xdr:rowOff>
    </xdr:to>
    <xdr:sp macro="" textlink="">
      <xdr:nvSpPr>
        <xdr:cNvPr id="72" name="フローチャート: 判断 71">
          <a:extLst>
            <a:ext uri="{FF2B5EF4-FFF2-40B4-BE49-F238E27FC236}">
              <a16:creationId xmlns:a16="http://schemas.microsoft.com/office/drawing/2014/main" id="{A218E27E-6A87-42AE-85EB-2F6B5A859AF0}"/>
            </a:ext>
          </a:extLst>
        </xdr:cNvPr>
        <xdr:cNvSpPr/>
      </xdr:nvSpPr>
      <xdr:spPr>
        <a:xfrm>
          <a:off x="3238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24765</xdr:rowOff>
    </xdr:from>
    <xdr:to>
      <xdr:col>11</xdr:col>
      <xdr:colOff>187325</xdr:colOff>
      <xdr:row>31</xdr:row>
      <xdr:rowOff>126365</xdr:rowOff>
    </xdr:to>
    <xdr:sp macro="" textlink="">
      <xdr:nvSpPr>
        <xdr:cNvPr id="73" name="フローチャート: 判断 72">
          <a:extLst>
            <a:ext uri="{FF2B5EF4-FFF2-40B4-BE49-F238E27FC236}">
              <a16:creationId xmlns:a16="http://schemas.microsoft.com/office/drawing/2014/main" id="{6574B3FA-EDDC-4ACD-A06A-E65059303BD5}"/>
            </a:ext>
          </a:extLst>
        </xdr:cNvPr>
        <xdr:cNvSpPr/>
      </xdr:nvSpPr>
      <xdr:spPr>
        <a:xfrm>
          <a:off x="24765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242A58B9-ADEE-45A0-850D-C17FBD5A3F1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BF95805A-BAA3-4F50-82A5-B3AD385FFC9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A50F4820-E175-4CB8-9B63-050AC7F06455}"/>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D42EF453-5CDC-4018-9D79-D137E867B1C5}"/>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9AA50844-C0EB-40C5-9628-63258B220D8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151765</xdr:rowOff>
    </xdr:from>
    <xdr:to>
      <xdr:col>23</xdr:col>
      <xdr:colOff>136525</xdr:colOff>
      <xdr:row>30</xdr:row>
      <xdr:rowOff>81915</xdr:rowOff>
    </xdr:to>
    <xdr:sp macro="" textlink="">
      <xdr:nvSpPr>
        <xdr:cNvPr id="79" name="楕円 78">
          <a:extLst>
            <a:ext uri="{FF2B5EF4-FFF2-40B4-BE49-F238E27FC236}">
              <a16:creationId xmlns:a16="http://schemas.microsoft.com/office/drawing/2014/main" id="{7FF7904E-3514-46D3-881A-EEF4BE02D12E}"/>
            </a:ext>
          </a:extLst>
        </xdr:cNvPr>
        <xdr:cNvSpPr/>
      </xdr:nvSpPr>
      <xdr:spPr>
        <a:xfrm>
          <a:off x="47117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3192</xdr:rowOff>
    </xdr:from>
    <xdr:ext cx="405111" cy="259045"/>
    <xdr:sp macro="" textlink="">
      <xdr:nvSpPr>
        <xdr:cNvPr id="80" name="有形固定資産減価償却率該当値テキスト">
          <a:extLst>
            <a:ext uri="{FF2B5EF4-FFF2-40B4-BE49-F238E27FC236}">
              <a16:creationId xmlns:a16="http://schemas.microsoft.com/office/drawing/2014/main" id="{120E9FDB-236D-4CAC-8B23-B08C00470959}"/>
            </a:ext>
          </a:extLst>
        </xdr:cNvPr>
        <xdr:cNvSpPr txBox="1"/>
      </xdr:nvSpPr>
      <xdr:spPr>
        <a:xfrm>
          <a:off x="4813300" y="5746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162560</xdr:rowOff>
    </xdr:from>
    <xdr:to>
      <xdr:col>19</xdr:col>
      <xdr:colOff>187325</xdr:colOff>
      <xdr:row>30</xdr:row>
      <xdr:rowOff>92710</xdr:rowOff>
    </xdr:to>
    <xdr:sp macro="" textlink="">
      <xdr:nvSpPr>
        <xdr:cNvPr id="81" name="楕円 80">
          <a:extLst>
            <a:ext uri="{FF2B5EF4-FFF2-40B4-BE49-F238E27FC236}">
              <a16:creationId xmlns:a16="http://schemas.microsoft.com/office/drawing/2014/main" id="{1CFC9849-E8BB-4C60-B6EA-C3D44146550F}"/>
            </a:ext>
          </a:extLst>
        </xdr:cNvPr>
        <xdr:cNvSpPr/>
      </xdr:nvSpPr>
      <xdr:spPr>
        <a:xfrm>
          <a:off x="4000500" y="590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31115</xdr:rowOff>
    </xdr:from>
    <xdr:to>
      <xdr:col>23</xdr:col>
      <xdr:colOff>85725</xdr:colOff>
      <xdr:row>30</xdr:row>
      <xdr:rowOff>41910</xdr:rowOff>
    </xdr:to>
    <xdr:cxnSp macro="">
      <xdr:nvCxnSpPr>
        <xdr:cNvPr id="82" name="直線コネクタ 81">
          <a:extLst>
            <a:ext uri="{FF2B5EF4-FFF2-40B4-BE49-F238E27FC236}">
              <a16:creationId xmlns:a16="http://schemas.microsoft.com/office/drawing/2014/main" id="{E3B134BC-FE63-4568-BDA9-B6526CF84B5F}"/>
            </a:ext>
          </a:extLst>
        </xdr:cNvPr>
        <xdr:cNvCxnSpPr/>
      </xdr:nvCxnSpPr>
      <xdr:spPr>
        <a:xfrm flipV="1">
          <a:off x="4051300" y="5946140"/>
          <a:ext cx="7112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37888</xdr:rowOff>
    </xdr:from>
    <xdr:to>
      <xdr:col>15</xdr:col>
      <xdr:colOff>187325</xdr:colOff>
      <xdr:row>30</xdr:row>
      <xdr:rowOff>139488</xdr:rowOff>
    </xdr:to>
    <xdr:sp macro="" textlink="">
      <xdr:nvSpPr>
        <xdr:cNvPr id="83" name="楕円 82">
          <a:extLst>
            <a:ext uri="{FF2B5EF4-FFF2-40B4-BE49-F238E27FC236}">
              <a16:creationId xmlns:a16="http://schemas.microsoft.com/office/drawing/2014/main" id="{16FE7AAC-1028-4CD4-91F7-910C0C53B506}"/>
            </a:ext>
          </a:extLst>
        </xdr:cNvPr>
        <xdr:cNvSpPr/>
      </xdr:nvSpPr>
      <xdr:spPr>
        <a:xfrm>
          <a:off x="3238500" y="595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41910</xdr:rowOff>
    </xdr:from>
    <xdr:to>
      <xdr:col>19</xdr:col>
      <xdr:colOff>136525</xdr:colOff>
      <xdr:row>30</xdr:row>
      <xdr:rowOff>88688</xdr:rowOff>
    </xdr:to>
    <xdr:cxnSp macro="">
      <xdr:nvCxnSpPr>
        <xdr:cNvPr id="84" name="直線コネクタ 83">
          <a:extLst>
            <a:ext uri="{FF2B5EF4-FFF2-40B4-BE49-F238E27FC236}">
              <a16:creationId xmlns:a16="http://schemas.microsoft.com/office/drawing/2014/main" id="{E408BB1C-1FE4-4F5A-9DC4-1E858E2C0698}"/>
            </a:ext>
          </a:extLst>
        </xdr:cNvPr>
        <xdr:cNvCxnSpPr/>
      </xdr:nvCxnSpPr>
      <xdr:spPr>
        <a:xfrm flipV="1">
          <a:off x="3289300" y="5956935"/>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106257</xdr:rowOff>
    </xdr:from>
    <xdr:to>
      <xdr:col>11</xdr:col>
      <xdr:colOff>187325</xdr:colOff>
      <xdr:row>31</xdr:row>
      <xdr:rowOff>36407</xdr:rowOff>
    </xdr:to>
    <xdr:sp macro="" textlink="">
      <xdr:nvSpPr>
        <xdr:cNvPr id="85" name="楕円 84">
          <a:extLst>
            <a:ext uri="{FF2B5EF4-FFF2-40B4-BE49-F238E27FC236}">
              <a16:creationId xmlns:a16="http://schemas.microsoft.com/office/drawing/2014/main" id="{A44400CB-6340-487A-84A0-F11DB9934A27}"/>
            </a:ext>
          </a:extLst>
        </xdr:cNvPr>
        <xdr:cNvSpPr/>
      </xdr:nvSpPr>
      <xdr:spPr>
        <a:xfrm>
          <a:off x="2476500" y="602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88688</xdr:rowOff>
    </xdr:from>
    <xdr:to>
      <xdr:col>15</xdr:col>
      <xdr:colOff>136525</xdr:colOff>
      <xdr:row>30</xdr:row>
      <xdr:rowOff>157057</xdr:rowOff>
    </xdr:to>
    <xdr:cxnSp macro="">
      <xdr:nvCxnSpPr>
        <xdr:cNvPr id="86" name="直線コネクタ 85">
          <a:extLst>
            <a:ext uri="{FF2B5EF4-FFF2-40B4-BE49-F238E27FC236}">
              <a16:creationId xmlns:a16="http://schemas.microsoft.com/office/drawing/2014/main" id="{B728BE74-BB90-4C52-B457-B58160A146BE}"/>
            </a:ext>
          </a:extLst>
        </xdr:cNvPr>
        <xdr:cNvCxnSpPr/>
      </xdr:nvCxnSpPr>
      <xdr:spPr>
        <a:xfrm flipV="1">
          <a:off x="2527300" y="6003713"/>
          <a:ext cx="762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9542</xdr:rowOff>
    </xdr:from>
    <xdr:ext cx="405111" cy="259045"/>
    <xdr:sp macro="" textlink="">
      <xdr:nvSpPr>
        <xdr:cNvPr id="87" name="n_1aveValue有形固定資産減価償却率">
          <a:extLst>
            <a:ext uri="{FF2B5EF4-FFF2-40B4-BE49-F238E27FC236}">
              <a16:creationId xmlns:a16="http://schemas.microsoft.com/office/drawing/2014/main" id="{9894BBD3-079A-4EC7-B8F4-ECE1E7610029}"/>
            </a:ext>
          </a:extLst>
        </xdr:cNvPr>
        <xdr:cNvSpPr txBox="1"/>
      </xdr:nvSpPr>
      <xdr:spPr>
        <a:xfrm>
          <a:off x="38360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31132</xdr:rowOff>
    </xdr:from>
    <xdr:ext cx="405111" cy="259045"/>
    <xdr:sp macro="" textlink="">
      <xdr:nvSpPr>
        <xdr:cNvPr id="88" name="n_2aveValue有形固定資産減価償却率">
          <a:extLst>
            <a:ext uri="{FF2B5EF4-FFF2-40B4-BE49-F238E27FC236}">
              <a16:creationId xmlns:a16="http://schemas.microsoft.com/office/drawing/2014/main" id="{5442FD01-5860-410E-BEDE-2E162C8B1A67}"/>
            </a:ext>
          </a:extLst>
        </xdr:cNvPr>
        <xdr:cNvSpPr txBox="1"/>
      </xdr:nvSpPr>
      <xdr:spPr>
        <a:xfrm>
          <a:off x="3086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117492</xdr:rowOff>
    </xdr:from>
    <xdr:ext cx="405111" cy="259045"/>
    <xdr:sp macro="" textlink="">
      <xdr:nvSpPr>
        <xdr:cNvPr id="89" name="n_3aveValue有形固定資産減価償却率">
          <a:extLst>
            <a:ext uri="{FF2B5EF4-FFF2-40B4-BE49-F238E27FC236}">
              <a16:creationId xmlns:a16="http://schemas.microsoft.com/office/drawing/2014/main" id="{E8CF788C-AAC4-4695-8AB1-8F56A1B915A3}"/>
            </a:ext>
          </a:extLst>
        </xdr:cNvPr>
        <xdr:cNvSpPr txBox="1"/>
      </xdr:nvSpPr>
      <xdr:spPr>
        <a:xfrm>
          <a:off x="2324744" y="620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109237</xdr:rowOff>
    </xdr:from>
    <xdr:ext cx="405111" cy="259045"/>
    <xdr:sp macro="" textlink="">
      <xdr:nvSpPr>
        <xdr:cNvPr id="90" name="n_1mainValue有形固定資産減価償却率">
          <a:extLst>
            <a:ext uri="{FF2B5EF4-FFF2-40B4-BE49-F238E27FC236}">
              <a16:creationId xmlns:a16="http://schemas.microsoft.com/office/drawing/2014/main" id="{3C29B599-01F1-47A3-B963-7BF154891568}"/>
            </a:ext>
          </a:extLst>
        </xdr:cNvPr>
        <xdr:cNvSpPr txBox="1"/>
      </xdr:nvSpPr>
      <xdr:spPr>
        <a:xfrm>
          <a:off x="3836044" y="568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156015</xdr:rowOff>
    </xdr:from>
    <xdr:ext cx="405111" cy="259045"/>
    <xdr:sp macro="" textlink="">
      <xdr:nvSpPr>
        <xdr:cNvPr id="91" name="n_2mainValue有形固定資産減価償却率">
          <a:extLst>
            <a:ext uri="{FF2B5EF4-FFF2-40B4-BE49-F238E27FC236}">
              <a16:creationId xmlns:a16="http://schemas.microsoft.com/office/drawing/2014/main" id="{E27071E3-3BC5-4E20-98FF-3212705B23D5}"/>
            </a:ext>
          </a:extLst>
        </xdr:cNvPr>
        <xdr:cNvSpPr txBox="1"/>
      </xdr:nvSpPr>
      <xdr:spPr>
        <a:xfrm>
          <a:off x="3086744" y="5728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52934</xdr:rowOff>
    </xdr:from>
    <xdr:ext cx="405111" cy="259045"/>
    <xdr:sp macro="" textlink="">
      <xdr:nvSpPr>
        <xdr:cNvPr id="92" name="n_3mainValue有形固定資産減価償却率">
          <a:extLst>
            <a:ext uri="{FF2B5EF4-FFF2-40B4-BE49-F238E27FC236}">
              <a16:creationId xmlns:a16="http://schemas.microsoft.com/office/drawing/2014/main" id="{FFB78A17-7646-497E-9236-71F68275424A}"/>
            </a:ext>
          </a:extLst>
        </xdr:cNvPr>
        <xdr:cNvSpPr txBox="1"/>
      </xdr:nvSpPr>
      <xdr:spPr>
        <a:xfrm>
          <a:off x="2324744" y="579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a:extLst>
            <a:ext uri="{FF2B5EF4-FFF2-40B4-BE49-F238E27FC236}">
              <a16:creationId xmlns:a16="http://schemas.microsoft.com/office/drawing/2014/main" id="{D386DCB8-4A90-46FE-899B-2051BBBE0914}"/>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4" name="正方形/長方形 93">
          <a:extLst>
            <a:ext uri="{FF2B5EF4-FFF2-40B4-BE49-F238E27FC236}">
              <a16:creationId xmlns:a16="http://schemas.microsoft.com/office/drawing/2014/main" id="{D3B97CD7-0CB2-4707-A49A-F9281E8AE82C}"/>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5" name="正方形/長方形 94">
          <a:extLst>
            <a:ext uri="{FF2B5EF4-FFF2-40B4-BE49-F238E27FC236}">
              <a16:creationId xmlns:a16="http://schemas.microsoft.com/office/drawing/2014/main" id="{DEF3ADC6-B069-4838-93BF-D2C73738D26C}"/>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a:extLst>
            <a:ext uri="{FF2B5EF4-FFF2-40B4-BE49-F238E27FC236}">
              <a16:creationId xmlns:a16="http://schemas.microsoft.com/office/drawing/2014/main" id="{05AFECC4-57D2-49E8-A676-252F37DCE80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a:extLst>
            <a:ext uri="{FF2B5EF4-FFF2-40B4-BE49-F238E27FC236}">
              <a16:creationId xmlns:a16="http://schemas.microsoft.com/office/drawing/2014/main" id="{7221962E-6292-4163-BC40-293CD1ED40F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a:extLst>
            <a:ext uri="{FF2B5EF4-FFF2-40B4-BE49-F238E27FC236}">
              <a16:creationId xmlns:a16="http://schemas.microsoft.com/office/drawing/2014/main" id="{A530DCBE-D060-4A71-B50F-F18EF6BEAD96}"/>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a:extLst>
            <a:ext uri="{FF2B5EF4-FFF2-40B4-BE49-F238E27FC236}">
              <a16:creationId xmlns:a16="http://schemas.microsoft.com/office/drawing/2014/main" id="{38ACF995-4742-4429-B64B-CBA7E1F5CCE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a:extLst>
            <a:ext uri="{FF2B5EF4-FFF2-40B4-BE49-F238E27FC236}">
              <a16:creationId xmlns:a16="http://schemas.microsoft.com/office/drawing/2014/main" id="{960C6D38-CB8D-4A9C-8109-7C4D8B4CCE6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a:extLst>
            <a:ext uri="{FF2B5EF4-FFF2-40B4-BE49-F238E27FC236}">
              <a16:creationId xmlns:a16="http://schemas.microsoft.com/office/drawing/2014/main" id="{65118AD7-3173-4E25-8782-593E937B3D6E}"/>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a:extLst>
            <a:ext uri="{FF2B5EF4-FFF2-40B4-BE49-F238E27FC236}">
              <a16:creationId xmlns:a16="http://schemas.microsoft.com/office/drawing/2014/main" id="{4541CBDD-9535-4B52-B18E-C501E3A29AE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a:extLst>
            <a:ext uri="{FF2B5EF4-FFF2-40B4-BE49-F238E27FC236}">
              <a16:creationId xmlns:a16="http://schemas.microsoft.com/office/drawing/2014/main" id="{8B5203A4-29F2-4B0F-9FF8-4CC57CFE3CDD}"/>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a:extLst>
            <a:ext uri="{FF2B5EF4-FFF2-40B4-BE49-F238E27FC236}">
              <a16:creationId xmlns:a16="http://schemas.microsoft.com/office/drawing/2014/main" id="{80D8388C-4A28-41AE-9EFC-728F3690ABFF}"/>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a:extLst>
            <a:ext uri="{FF2B5EF4-FFF2-40B4-BE49-F238E27FC236}">
              <a16:creationId xmlns:a16="http://schemas.microsoft.com/office/drawing/2014/main" id="{F7BA5500-8355-4ED7-A527-79218D86655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債務償還</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については、地方債発行を極力抑制し、地方債現在高が減少したことにより、類似団体の平均と比較すると</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79.7</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下回っている。引き続き、地方債の発行について、財政計画等に基づき、緊急性や重要性のある事業を選択した上で必要最小限にとどめるとともに、義務的・経常的経費を抑制に取り組み、経常一般財源等を確保し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6" name="テキスト ボックス 105">
          <a:extLst>
            <a:ext uri="{FF2B5EF4-FFF2-40B4-BE49-F238E27FC236}">
              <a16:creationId xmlns:a16="http://schemas.microsoft.com/office/drawing/2014/main" id="{B03898EF-C5C1-479D-B19C-B2C329F8953E}"/>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a:extLst>
            <a:ext uri="{FF2B5EF4-FFF2-40B4-BE49-F238E27FC236}">
              <a16:creationId xmlns:a16="http://schemas.microsoft.com/office/drawing/2014/main" id="{EFC86958-456B-4418-802E-4BAC246B7C5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08" name="テキスト ボックス 107">
          <a:extLst>
            <a:ext uri="{FF2B5EF4-FFF2-40B4-BE49-F238E27FC236}">
              <a16:creationId xmlns:a16="http://schemas.microsoft.com/office/drawing/2014/main" id="{AE3F8952-74B8-4AD1-93D3-4B1579C2ACFE}"/>
            </a:ext>
          </a:extLst>
        </xdr:cNvPr>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9" name="直線コネクタ 108">
          <a:extLst>
            <a:ext uri="{FF2B5EF4-FFF2-40B4-BE49-F238E27FC236}">
              <a16:creationId xmlns:a16="http://schemas.microsoft.com/office/drawing/2014/main" id="{B9572DB7-E213-4756-B1BD-1519CB613073}"/>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0" name="テキスト ボックス 109">
          <a:extLst>
            <a:ext uri="{FF2B5EF4-FFF2-40B4-BE49-F238E27FC236}">
              <a16:creationId xmlns:a16="http://schemas.microsoft.com/office/drawing/2014/main" id="{656F4884-FE99-4BE4-A1C9-718FFF5F2026}"/>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1" name="直線コネクタ 110">
          <a:extLst>
            <a:ext uri="{FF2B5EF4-FFF2-40B4-BE49-F238E27FC236}">
              <a16:creationId xmlns:a16="http://schemas.microsoft.com/office/drawing/2014/main" id="{6F3B6FF9-EB90-438A-ABDC-FFD41FEF2CF5}"/>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2" name="テキスト ボックス 111">
          <a:extLst>
            <a:ext uri="{FF2B5EF4-FFF2-40B4-BE49-F238E27FC236}">
              <a16:creationId xmlns:a16="http://schemas.microsoft.com/office/drawing/2014/main" id="{241CB4CB-7A96-4ED6-B1E5-5EBCBFF2C58D}"/>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3" name="直線コネクタ 112">
          <a:extLst>
            <a:ext uri="{FF2B5EF4-FFF2-40B4-BE49-F238E27FC236}">
              <a16:creationId xmlns:a16="http://schemas.microsoft.com/office/drawing/2014/main" id="{82B62FCC-E436-4FC6-9703-C723135DE476}"/>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4" name="テキスト ボックス 113">
          <a:extLst>
            <a:ext uri="{FF2B5EF4-FFF2-40B4-BE49-F238E27FC236}">
              <a16:creationId xmlns:a16="http://schemas.microsoft.com/office/drawing/2014/main" id="{46E8466E-78F1-49E5-8277-B56A5BD54CAC}"/>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5" name="直線コネクタ 114">
          <a:extLst>
            <a:ext uri="{FF2B5EF4-FFF2-40B4-BE49-F238E27FC236}">
              <a16:creationId xmlns:a16="http://schemas.microsoft.com/office/drawing/2014/main" id="{1CD2A280-4791-4D00-A640-F12F20AFADE6}"/>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6" name="テキスト ボックス 115">
          <a:extLst>
            <a:ext uri="{FF2B5EF4-FFF2-40B4-BE49-F238E27FC236}">
              <a16:creationId xmlns:a16="http://schemas.microsoft.com/office/drawing/2014/main" id="{C3A21501-27A2-4026-89E4-0BCCC146173D}"/>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7" name="直線コネクタ 116">
          <a:extLst>
            <a:ext uri="{FF2B5EF4-FFF2-40B4-BE49-F238E27FC236}">
              <a16:creationId xmlns:a16="http://schemas.microsoft.com/office/drawing/2014/main" id="{2EB0CFC4-D9BA-4341-B281-D032BA085E7D}"/>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8" name="テキスト ボックス 117">
          <a:extLst>
            <a:ext uri="{FF2B5EF4-FFF2-40B4-BE49-F238E27FC236}">
              <a16:creationId xmlns:a16="http://schemas.microsoft.com/office/drawing/2014/main" id="{BCAAF0B6-F240-4A35-A10F-47C6CDD85BFB}"/>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a:extLst>
            <a:ext uri="{FF2B5EF4-FFF2-40B4-BE49-F238E27FC236}">
              <a16:creationId xmlns:a16="http://schemas.microsoft.com/office/drawing/2014/main" id="{7E6DD52B-84B6-463A-9941-0C949AF771D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0" name="テキスト ボックス 119">
          <a:extLst>
            <a:ext uri="{FF2B5EF4-FFF2-40B4-BE49-F238E27FC236}">
              <a16:creationId xmlns:a16="http://schemas.microsoft.com/office/drawing/2014/main" id="{1A7AA608-4B86-4A70-8BC2-301568E55E1A}"/>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比率グラフ枠">
          <a:extLst>
            <a:ext uri="{FF2B5EF4-FFF2-40B4-BE49-F238E27FC236}">
              <a16:creationId xmlns:a16="http://schemas.microsoft.com/office/drawing/2014/main" id="{B1139E3A-2C7C-4A17-8E7A-430D3F17E15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52663</xdr:rowOff>
    </xdr:from>
    <xdr:to>
      <xdr:col>76</xdr:col>
      <xdr:colOff>21589</xdr:colOff>
      <xdr:row>34</xdr:row>
      <xdr:rowOff>113919</xdr:rowOff>
    </xdr:to>
    <xdr:cxnSp macro="">
      <xdr:nvCxnSpPr>
        <xdr:cNvPr id="122" name="直線コネクタ 121">
          <a:extLst>
            <a:ext uri="{FF2B5EF4-FFF2-40B4-BE49-F238E27FC236}">
              <a16:creationId xmlns:a16="http://schemas.microsoft.com/office/drawing/2014/main" id="{13E5841B-67E5-4432-8269-D244453F6B5B}"/>
            </a:ext>
          </a:extLst>
        </xdr:cNvPr>
        <xdr:cNvCxnSpPr/>
      </xdr:nvCxnSpPr>
      <xdr:spPr>
        <a:xfrm flipV="1">
          <a:off x="14793595" y="5281888"/>
          <a:ext cx="1269" cy="1432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117746</xdr:rowOff>
    </xdr:from>
    <xdr:ext cx="469744" cy="259045"/>
    <xdr:sp macro="" textlink="">
      <xdr:nvSpPr>
        <xdr:cNvPr id="123" name="債務償還比率最小値テキスト">
          <a:extLst>
            <a:ext uri="{FF2B5EF4-FFF2-40B4-BE49-F238E27FC236}">
              <a16:creationId xmlns:a16="http://schemas.microsoft.com/office/drawing/2014/main" id="{E83073E7-8B64-44CF-AB20-E780186ADFBA}"/>
            </a:ext>
          </a:extLst>
        </xdr:cNvPr>
        <xdr:cNvSpPr txBox="1"/>
      </xdr:nvSpPr>
      <xdr:spPr>
        <a:xfrm>
          <a:off x="14846300" y="671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113919</xdr:rowOff>
    </xdr:from>
    <xdr:to>
      <xdr:col>76</xdr:col>
      <xdr:colOff>111125</xdr:colOff>
      <xdr:row>34</xdr:row>
      <xdr:rowOff>113919</xdr:rowOff>
    </xdr:to>
    <xdr:cxnSp macro="">
      <xdr:nvCxnSpPr>
        <xdr:cNvPr id="124" name="直線コネクタ 123">
          <a:extLst>
            <a:ext uri="{FF2B5EF4-FFF2-40B4-BE49-F238E27FC236}">
              <a16:creationId xmlns:a16="http://schemas.microsoft.com/office/drawing/2014/main" id="{7D0EA8BF-A955-41F7-9857-5400B0C06713}"/>
            </a:ext>
          </a:extLst>
        </xdr:cNvPr>
        <xdr:cNvCxnSpPr/>
      </xdr:nvCxnSpPr>
      <xdr:spPr>
        <a:xfrm>
          <a:off x="14706600" y="671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170790</xdr:rowOff>
    </xdr:from>
    <xdr:ext cx="560923" cy="259045"/>
    <xdr:sp macro="" textlink="">
      <xdr:nvSpPr>
        <xdr:cNvPr id="125" name="債務償還比率最大値テキスト">
          <a:extLst>
            <a:ext uri="{FF2B5EF4-FFF2-40B4-BE49-F238E27FC236}">
              <a16:creationId xmlns:a16="http://schemas.microsoft.com/office/drawing/2014/main" id="{26339859-2A3D-4880-A930-8D4DCA8FC569}"/>
            </a:ext>
          </a:extLst>
        </xdr:cNvPr>
        <xdr:cNvSpPr txBox="1"/>
      </xdr:nvSpPr>
      <xdr:spPr>
        <a:xfrm>
          <a:off x="14846300" y="505711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52663</xdr:rowOff>
    </xdr:from>
    <xdr:to>
      <xdr:col>76</xdr:col>
      <xdr:colOff>111125</xdr:colOff>
      <xdr:row>26</xdr:row>
      <xdr:rowOff>52663</xdr:rowOff>
    </xdr:to>
    <xdr:cxnSp macro="">
      <xdr:nvCxnSpPr>
        <xdr:cNvPr id="126" name="直線コネクタ 125">
          <a:extLst>
            <a:ext uri="{FF2B5EF4-FFF2-40B4-BE49-F238E27FC236}">
              <a16:creationId xmlns:a16="http://schemas.microsoft.com/office/drawing/2014/main" id="{2BA44346-A55F-42CD-B16E-5FC56971FB95}"/>
            </a:ext>
          </a:extLst>
        </xdr:cNvPr>
        <xdr:cNvCxnSpPr/>
      </xdr:nvCxnSpPr>
      <xdr:spPr>
        <a:xfrm>
          <a:off x="14706600" y="5281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99437</xdr:rowOff>
    </xdr:from>
    <xdr:ext cx="469744" cy="259045"/>
    <xdr:sp macro="" textlink="">
      <xdr:nvSpPr>
        <xdr:cNvPr id="127" name="債務償還比率平均値テキスト">
          <a:extLst>
            <a:ext uri="{FF2B5EF4-FFF2-40B4-BE49-F238E27FC236}">
              <a16:creationId xmlns:a16="http://schemas.microsoft.com/office/drawing/2014/main" id="{A06FBD4A-F8EF-4050-B63E-D323E0116C19}"/>
            </a:ext>
          </a:extLst>
        </xdr:cNvPr>
        <xdr:cNvSpPr txBox="1"/>
      </xdr:nvSpPr>
      <xdr:spPr>
        <a:xfrm>
          <a:off x="14846300" y="5671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76560</xdr:rowOff>
    </xdr:from>
    <xdr:to>
      <xdr:col>76</xdr:col>
      <xdr:colOff>73025</xdr:colOff>
      <xdr:row>30</xdr:row>
      <xdr:rowOff>6710</xdr:rowOff>
    </xdr:to>
    <xdr:sp macro="" textlink="">
      <xdr:nvSpPr>
        <xdr:cNvPr id="128" name="フローチャート: 判断 127">
          <a:extLst>
            <a:ext uri="{FF2B5EF4-FFF2-40B4-BE49-F238E27FC236}">
              <a16:creationId xmlns:a16="http://schemas.microsoft.com/office/drawing/2014/main" id="{C482E80F-096E-4CB5-AF6D-B61206F1273A}"/>
            </a:ext>
          </a:extLst>
        </xdr:cNvPr>
        <xdr:cNvSpPr/>
      </xdr:nvSpPr>
      <xdr:spPr>
        <a:xfrm>
          <a:off x="14744700" y="58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119920</xdr:rowOff>
    </xdr:from>
    <xdr:to>
      <xdr:col>72</xdr:col>
      <xdr:colOff>123825</xdr:colOff>
      <xdr:row>30</xdr:row>
      <xdr:rowOff>50070</xdr:rowOff>
    </xdr:to>
    <xdr:sp macro="" textlink="">
      <xdr:nvSpPr>
        <xdr:cNvPr id="129" name="フローチャート: 判断 128">
          <a:extLst>
            <a:ext uri="{FF2B5EF4-FFF2-40B4-BE49-F238E27FC236}">
              <a16:creationId xmlns:a16="http://schemas.microsoft.com/office/drawing/2014/main" id="{A77B434B-5147-4A78-8E9A-D60B959218C2}"/>
            </a:ext>
          </a:extLst>
        </xdr:cNvPr>
        <xdr:cNvSpPr/>
      </xdr:nvSpPr>
      <xdr:spPr>
        <a:xfrm>
          <a:off x="14033500" y="586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29B7C5EB-1AF0-4171-B941-5464EB976382}"/>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0F2486CE-956A-41E1-9271-F5770657D70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3E63117E-030D-4EE0-ABDF-169754887BF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52116544-5C2B-4A3F-B69A-8E35828B3F4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FA0589AF-5958-4D11-AB17-D3BB394710C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48503</xdr:rowOff>
    </xdr:from>
    <xdr:to>
      <xdr:col>76</xdr:col>
      <xdr:colOff>73025</xdr:colOff>
      <xdr:row>30</xdr:row>
      <xdr:rowOff>150103</xdr:rowOff>
    </xdr:to>
    <xdr:sp macro="" textlink="">
      <xdr:nvSpPr>
        <xdr:cNvPr id="135" name="楕円 134">
          <a:extLst>
            <a:ext uri="{FF2B5EF4-FFF2-40B4-BE49-F238E27FC236}">
              <a16:creationId xmlns:a16="http://schemas.microsoft.com/office/drawing/2014/main" id="{00CF9A09-2324-4F6B-A549-AA35457D8A54}"/>
            </a:ext>
          </a:extLst>
        </xdr:cNvPr>
        <xdr:cNvSpPr/>
      </xdr:nvSpPr>
      <xdr:spPr>
        <a:xfrm>
          <a:off x="14744700" y="596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26930</xdr:rowOff>
    </xdr:from>
    <xdr:ext cx="469744" cy="259045"/>
    <xdr:sp macro="" textlink="">
      <xdr:nvSpPr>
        <xdr:cNvPr id="136" name="債務償還比率該当値テキスト">
          <a:extLst>
            <a:ext uri="{FF2B5EF4-FFF2-40B4-BE49-F238E27FC236}">
              <a16:creationId xmlns:a16="http://schemas.microsoft.com/office/drawing/2014/main" id="{1DD10FF4-8E52-413C-B720-FAD7A4C038FC}"/>
            </a:ext>
          </a:extLst>
        </xdr:cNvPr>
        <xdr:cNvSpPr txBox="1"/>
      </xdr:nvSpPr>
      <xdr:spPr>
        <a:xfrm>
          <a:off x="14846300" y="5941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67035</xdr:rowOff>
    </xdr:from>
    <xdr:to>
      <xdr:col>72</xdr:col>
      <xdr:colOff>123825</xdr:colOff>
      <xdr:row>30</xdr:row>
      <xdr:rowOff>168635</xdr:rowOff>
    </xdr:to>
    <xdr:sp macro="" textlink="">
      <xdr:nvSpPr>
        <xdr:cNvPr id="137" name="楕円 136">
          <a:extLst>
            <a:ext uri="{FF2B5EF4-FFF2-40B4-BE49-F238E27FC236}">
              <a16:creationId xmlns:a16="http://schemas.microsoft.com/office/drawing/2014/main" id="{23F3E050-986D-4F30-86D0-4792F3020A7A}"/>
            </a:ext>
          </a:extLst>
        </xdr:cNvPr>
        <xdr:cNvSpPr/>
      </xdr:nvSpPr>
      <xdr:spPr>
        <a:xfrm>
          <a:off x="14033500" y="598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99303</xdr:rowOff>
    </xdr:from>
    <xdr:to>
      <xdr:col>76</xdr:col>
      <xdr:colOff>22225</xdr:colOff>
      <xdr:row>30</xdr:row>
      <xdr:rowOff>117835</xdr:rowOff>
    </xdr:to>
    <xdr:cxnSp macro="">
      <xdr:nvCxnSpPr>
        <xdr:cNvPr id="138" name="直線コネクタ 137">
          <a:extLst>
            <a:ext uri="{FF2B5EF4-FFF2-40B4-BE49-F238E27FC236}">
              <a16:creationId xmlns:a16="http://schemas.microsoft.com/office/drawing/2014/main" id="{FD95D867-E285-404A-A725-264FD9023925}"/>
            </a:ext>
          </a:extLst>
        </xdr:cNvPr>
        <xdr:cNvCxnSpPr/>
      </xdr:nvCxnSpPr>
      <xdr:spPr>
        <a:xfrm flipV="1">
          <a:off x="14084300" y="6014328"/>
          <a:ext cx="711200" cy="1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66597</xdr:rowOff>
    </xdr:from>
    <xdr:ext cx="469744" cy="259045"/>
    <xdr:sp macro="" textlink="">
      <xdr:nvSpPr>
        <xdr:cNvPr id="139" name="n_1aveValue債務償還比率">
          <a:extLst>
            <a:ext uri="{FF2B5EF4-FFF2-40B4-BE49-F238E27FC236}">
              <a16:creationId xmlns:a16="http://schemas.microsoft.com/office/drawing/2014/main" id="{6C749E5B-D814-4E05-98C5-A034B8D676EA}"/>
            </a:ext>
          </a:extLst>
        </xdr:cNvPr>
        <xdr:cNvSpPr txBox="1"/>
      </xdr:nvSpPr>
      <xdr:spPr>
        <a:xfrm>
          <a:off x="13836727" y="5638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159762</xdr:rowOff>
    </xdr:from>
    <xdr:ext cx="469744" cy="259045"/>
    <xdr:sp macro="" textlink="">
      <xdr:nvSpPr>
        <xdr:cNvPr id="140" name="n_1mainValue債務償還比率">
          <a:extLst>
            <a:ext uri="{FF2B5EF4-FFF2-40B4-BE49-F238E27FC236}">
              <a16:creationId xmlns:a16="http://schemas.microsoft.com/office/drawing/2014/main" id="{FA7F2CE0-BDD8-48AC-AF19-6B7FFE2F3D1D}"/>
            </a:ext>
          </a:extLst>
        </xdr:cNvPr>
        <xdr:cNvSpPr txBox="1"/>
      </xdr:nvSpPr>
      <xdr:spPr>
        <a:xfrm>
          <a:off x="13836727" y="607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1" name="正方形/長方形 140">
          <a:extLst>
            <a:ext uri="{FF2B5EF4-FFF2-40B4-BE49-F238E27FC236}">
              <a16:creationId xmlns:a16="http://schemas.microsoft.com/office/drawing/2014/main" id="{DC45C87A-443E-477D-A3C3-A4CC35CF410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2" name="正方形/長方形 141">
          <a:extLst>
            <a:ext uri="{FF2B5EF4-FFF2-40B4-BE49-F238E27FC236}">
              <a16:creationId xmlns:a16="http://schemas.microsoft.com/office/drawing/2014/main" id="{A015FF25-DE67-4F08-B4C5-74303ADD99CD}"/>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3" name="テキスト ボックス 142">
          <a:extLst>
            <a:ext uri="{FF2B5EF4-FFF2-40B4-BE49-F238E27FC236}">
              <a16:creationId xmlns:a16="http://schemas.microsoft.com/office/drawing/2014/main" id="{072126D0-ED51-484E-8D21-BB9EFF982618}"/>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4" name="テキスト ボックス 143">
          <a:extLst>
            <a:ext uri="{FF2B5EF4-FFF2-40B4-BE49-F238E27FC236}">
              <a16:creationId xmlns:a16="http://schemas.microsoft.com/office/drawing/2014/main" id="{1FB9CD58-B3D6-4A42-BBCD-125A0A25A5B8}"/>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5" name="テキスト ボックス 144">
          <a:extLst>
            <a:ext uri="{FF2B5EF4-FFF2-40B4-BE49-F238E27FC236}">
              <a16:creationId xmlns:a16="http://schemas.microsoft.com/office/drawing/2014/main" id="{CE80A302-FFCE-4D82-B1A9-4C87F6F629C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6" name="テキスト ボックス 145">
          <a:extLst>
            <a:ext uri="{FF2B5EF4-FFF2-40B4-BE49-F238E27FC236}">
              <a16:creationId xmlns:a16="http://schemas.microsoft.com/office/drawing/2014/main" id="{DE375C2D-5791-45E3-849E-76F4B7A64B54}"/>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9735B4C-2842-4549-BEA0-397ED0F095F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8538BE4-2168-4522-B1E4-BCAFD9C6507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7902A4C-3F45-4EEA-BC91-C60E845B94F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28462E1-081F-4986-8D6C-7D0416C3A27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鹿児島県日置市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5B1BAF6-7FC4-4C36-A360-FAA1DB35ECF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DEFC935-E413-478D-9765-FD6C9290E34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DE30881-FC7E-49E8-8474-8DEDF50E8D5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F5929DA-2D4D-414D-9EB6-B274152FC18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9AD9673-3CB7-43B6-B6C0-5550E3DB449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3F814C6-BB5C-47E7-903C-08817A9D84E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48,711
48,432
253.01
28,022,387
27,029,891
757,564
14,280,092
30,635,563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B0201FD-51FC-4DB6-AB45-FDE55426BA1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33A1C94-EBAC-49FE-8A0A-157647952A8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D73670D-58A9-4AB2-B8C2-3B510301B73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9A95B05-9840-43F6-BCEB-CC58120187C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9063F41-19F0-4AFE-AD75-9FA5FA41CE4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12E7CD8-B19D-4D2C-AEAA-24F90CDE58D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DCD3DCE-CDCA-4485-BA02-19E60EC72E9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32FFB62-AC61-474A-B109-B304BE1A2F9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FEC03D7-828D-4BCA-BA61-25B6BFA8CCE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5A63364-92EF-4F40-97ED-24C981B450D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96E54A1-DEFD-40C7-9F16-BC4880B345B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700F2F3-BEE7-4D12-BD22-EDD27419669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DCF036C-4883-47C7-874D-B585A761D94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2A51A44-CA0A-4720-AEF8-0A95D2DB4BA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F553C15-107B-4F02-A262-F077EBDA614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FB15101-AA23-424B-ADED-C3AFFBA1961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E44D6CC-B4E5-4D6A-AECA-B6069AD95E0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7847EB8-5847-4337-BAA0-6237D203BFC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93F10DC-7301-4AD1-A3F3-6420E25B62D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183C2100-1C18-44CD-B484-13C8B92D57B4}"/>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83040DE7-8AC2-4953-BE48-7BB867E7F90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B710B903-6DF7-4C21-8733-8961E15FF45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9475B4A1-DEC9-42D2-AC8F-523C829E8EC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9224BB4A-CF59-49E7-B2C5-930309ECA6F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4622D6D7-0963-4CBA-A094-5B4D0A737EF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CE3C6C05-0BE4-4F83-A8CD-12AE5B6635F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B2524D51-CAB7-4D54-A880-365F2B9DBF0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D46048F5-D0D9-4CA1-A3B9-0D9B189EAF5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553008E3-E6D4-4CF0-BDF7-4FE61E7BA24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F1421263-8D5C-4E21-8028-78D27D825CA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0C489915-893A-4587-8F1B-16C268DF8F8A}"/>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D6FCD68D-132F-415E-8037-34D5F42735E8}"/>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89BDACD9-1DDB-4A80-A667-D45D93CF5DBE}"/>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39E92B96-9743-420F-A0D8-E87B37E95E0D}"/>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1B95DFEB-D50A-48D4-A7C7-73DE86D37338}"/>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B41C1AE2-4D3B-41C1-9AE6-70AC44360F9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A7C48804-2C9A-4F52-82C3-729EF6281161}"/>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78AED3F6-ED97-40F3-9D10-449F29112FC6}"/>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D0ADC802-8569-4F73-AD29-14161F7DE5D5}"/>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572C2444-CB52-4B48-B168-F941CEAB1495}"/>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127A61EB-DFDC-4CA6-AB07-0FD78229D03C}"/>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3980B647-3E58-44CA-8659-40F6CA8E81D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DFFCF491-DE75-45D9-983E-A878AB21A717}"/>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9EB92420-1C70-41F3-82D5-FFCC0C421FB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87630</xdr:rowOff>
    </xdr:from>
    <xdr:to>
      <xdr:col>24</xdr:col>
      <xdr:colOff>62865</xdr:colOff>
      <xdr:row>41</xdr:row>
      <xdr:rowOff>104775</xdr:rowOff>
    </xdr:to>
    <xdr:cxnSp macro="">
      <xdr:nvCxnSpPr>
        <xdr:cNvPr id="56" name="直線コネクタ 55">
          <a:extLst>
            <a:ext uri="{FF2B5EF4-FFF2-40B4-BE49-F238E27FC236}">
              <a16:creationId xmlns:a16="http://schemas.microsoft.com/office/drawing/2014/main" id="{F84389C4-E092-4E09-8271-B8A3ABE61B01}"/>
            </a:ext>
          </a:extLst>
        </xdr:cNvPr>
        <xdr:cNvCxnSpPr/>
      </xdr:nvCxnSpPr>
      <xdr:spPr>
        <a:xfrm flipV="1">
          <a:off x="4634865" y="5745480"/>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108602</xdr:rowOff>
    </xdr:from>
    <xdr:ext cx="405111" cy="259045"/>
    <xdr:sp macro="" textlink="">
      <xdr:nvSpPr>
        <xdr:cNvPr id="57" name="【道路】&#10;有形固定資産減価償却率最小値テキスト">
          <a:extLst>
            <a:ext uri="{FF2B5EF4-FFF2-40B4-BE49-F238E27FC236}">
              <a16:creationId xmlns:a16="http://schemas.microsoft.com/office/drawing/2014/main" id="{94C919CD-937D-42E2-8575-CB67D4D630A4}"/>
            </a:ext>
          </a:extLst>
        </xdr:cNvPr>
        <xdr:cNvSpPr txBox="1"/>
      </xdr:nvSpPr>
      <xdr:spPr>
        <a:xfrm>
          <a:off x="4673600" y="713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104775</xdr:rowOff>
    </xdr:from>
    <xdr:to>
      <xdr:col>24</xdr:col>
      <xdr:colOff>152400</xdr:colOff>
      <xdr:row>41</xdr:row>
      <xdr:rowOff>104775</xdr:rowOff>
    </xdr:to>
    <xdr:cxnSp macro="">
      <xdr:nvCxnSpPr>
        <xdr:cNvPr id="58" name="直線コネクタ 57">
          <a:extLst>
            <a:ext uri="{FF2B5EF4-FFF2-40B4-BE49-F238E27FC236}">
              <a16:creationId xmlns:a16="http://schemas.microsoft.com/office/drawing/2014/main" id="{7C78A94C-D68A-4E72-9C13-E46D19FD3857}"/>
            </a:ext>
          </a:extLst>
        </xdr:cNvPr>
        <xdr:cNvCxnSpPr/>
      </xdr:nvCxnSpPr>
      <xdr:spPr>
        <a:xfrm>
          <a:off x="4546600" y="713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34307</xdr:rowOff>
    </xdr:from>
    <xdr:ext cx="405111" cy="259045"/>
    <xdr:sp macro="" textlink="">
      <xdr:nvSpPr>
        <xdr:cNvPr id="59" name="【道路】&#10;有形固定資産減価償却率最大値テキスト">
          <a:extLst>
            <a:ext uri="{FF2B5EF4-FFF2-40B4-BE49-F238E27FC236}">
              <a16:creationId xmlns:a16="http://schemas.microsoft.com/office/drawing/2014/main" id="{EB460118-7AE4-4153-89EF-888DF494FBBE}"/>
            </a:ext>
          </a:extLst>
        </xdr:cNvPr>
        <xdr:cNvSpPr txBox="1"/>
      </xdr:nvSpPr>
      <xdr:spPr>
        <a:xfrm>
          <a:off x="4673600" y="552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87630</xdr:rowOff>
    </xdr:from>
    <xdr:to>
      <xdr:col>24</xdr:col>
      <xdr:colOff>152400</xdr:colOff>
      <xdr:row>33</xdr:row>
      <xdr:rowOff>87630</xdr:rowOff>
    </xdr:to>
    <xdr:cxnSp macro="">
      <xdr:nvCxnSpPr>
        <xdr:cNvPr id="60" name="直線コネクタ 59">
          <a:extLst>
            <a:ext uri="{FF2B5EF4-FFF2-40B4-BE49-F238E27FC236}">
              <a16:creationId xmlns:a16="http://schemas.microsoft.com/office/drawing/2014/main" id="{235365AC-7C5B-449F-A6A0-1623E64A0201}"/>
            </a:ext>
          </a:extLst>
        </xdr:cNvPr>
        <xdr:cNvCxnSpPr/>
      </xdr:nvCxnSpPr>
      <xdr:spPr>
        <a:xfrm>
          <a:off x="4546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118127</xdr:rowOff>
    </xdr:from>
    <xdr:ext cx="405111" cy="259045"/>
    <xdr:sp macro="" textlink="">
      <xdr:nvSpPr>
        <xdr:cNvPr id="61" name="【道路】&#10;有形固定資産減価償却率平均値テキスト">
          <a:extLst>
            <a:ext uri="{FF2B5EF4-FFF2-40B4-BE49-F238E27FC236}">
              <a16:creationId xmlns:a16="http://schemas.microsoft.com/office/drawing/2014/main" id="{9D0E58E2-AA03-494F-BD41-1981A1E1AB82}"/>
            </a:ext>
          </a:extLst>
        </xdr:cNvPr>
        <xdr:cNvSpPr txBox="1"/>
      </xdr:nvSpPr>
      <xdr:spPr>
        <a:xfrm>
          <a:off x="4673600" y="646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139700</xdr:rowOff>
    </xdr:from>
    <xdr:to>
      <xdr:col>24</xdr:col>
      <xdr:colOff>114300</xdr:colOff>
      <xdr:row>38</xdr:row>
      <xdr:rowOff>69850</xdr:rowOff>
    </xdr:to>
    <xdr:sp macro="" textlink="">
      <xdr:nvSpPr>
        <xdr:cNvPr id="62" name="フローチャート: 判断 61">
          <a:extLst>
            <a:ext uri="{FF2B5EF4-FFF2-40B4-BE49-F238E27FC236}">
              <a16:creationId xmlns:a16="http://schemas.microsoft.com/office/drawing/2014/main" id="{14AF7A20-F90C-4696-97D1-CD7A95505DCE}"/>
            </a:ext>
          </a:extLst>
        </xdr:cNvPr>
        <xdr:cNvSpPr/>
      </xdr:nvSpPr>
      <xdr:spPr>
        <a:xfrm>
          <a:off x="4584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164465</xdr:rowOff>
    </xdr:from>
    <xdr:to>
      <xdr:col>20</xdr:col>
      <xdr:colOff>38100</xdr:colOff>
      <xdr:row>38</xdr:row>
      <xdr:rowOff>94615</xdr:rowOff>
    </xdr:to>
    <xdr:sp macro="" textlink="">
      <xdr:nvSpPr>
        <xdr:cNvPr id="63" name="フローチャート: 判断 62">
          <a:extLst>
            <a:ext uri="{FF2B5EF4-FFF2-40B4-BE49-F238E27FC236}">
              <a16:creationId xmlns:a16="http://schemas.microsoft.com/office/drawing/2014/main" id="{D1BCC9A9-DCBF-4F12-B7B1-29D3F09E710A}"/>
            </a:ext>
          </a:extLst>
        </xdr:cNvPr>
        <xdr:cNvSpPr/>
      </xdr:nvSpPr>
      <xdr:spPr>
        <a:xfrm>
          <a:off x="3746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8255</xdr:rowOff>
    </xdr:from>
    <xdr:to>
      <xdr:col>15</xdr:col>
      <xdr:colOff>101600</xdr:colOff>
      <xdr:row>38</xdr:row>
      <xdr:rowOff>109855</xdr:rowOff>
    </xdr:to>
    <xdr:sp macro="" textlink="">
      <xdr:nvSpPr>
        <xdr:cNvPr id="64" name="フローチャート: 判断 63">
          <a:extLst>
            <a:ext uri="{FF2B5EF4-FFF2-40B4-BE49-F238E27FC236}">
              <a16:creationId xmlns:a16="http://schemas.microsoft.com/office/drawing/2014/main" id="{D76FAD69-BA70-4587-A65D-65843982F159}"/>
            </a:ext>
          </a:extLst>
        </xdr:cNvPr>
        <xdr:cNvSpPr/>
      </xdr:nvSpPr>
      <xdr:spPr>
        <a:xfrm>
          <a:off x="2857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21590</xdr:rowOff>
    </xdr:from>
    <xdr:to>
      <xdr:col>10</xdr:col>
      <xdr:colOff>165100</xdr:colOff>
      <xdr:row>38</xdr:row>
      <xdr:rowOff>123190</xdr:rowOff>
    </xdr:to>
    <xdr:sp macro="" textlink="">
      <xdr:nvSpPr>
        <xdr:cNvPr id="65" name="フローチャート: 判断 64">
          <a:extLst>
            <a:ext uri="{FF2B5EF4-FFF2-40B4-BE49-F238E27FC236}">
              <a16:creationId xmlns:a16="http://schemas.microsoft.com/office/drawing/2014/main" id="{C1083C3E-D27F-4AD7-BDA7-9DBAE2BFCEFC}"/>
            </a:ext>
          </a:extLst>
        </xdr:cNvPr>
        <xdr:cNvSpPr/>
      </xdr:nvSpPr>
      <xdr:spPr>
        <a:xfrm>
          <a:off x="1968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9FF67300-FD37-4285-AC26-6DA36FCC9A2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7A164B80-4CD7-4A80-BE38-C3070AF322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22EDB14-219D-49E0-AE29-1DDD03232E3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6B9DDC6-0F84-4845-8910-CC4640A2F09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DC97C9B-F3AC-4C31-AA53-920D9070E8E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139700</xdr:rowOff>
    </xdr:from>
    <xdr:to>
      <xdr:col>24</xdr:col>
      <xdr:colOff>114300</xdr:colOff>
      <xdr:row>37</xdr:row>
      <xdr:rowOff>69850</xdr:rowOff>
    </xdr:to>
    <xdr:sp macro="" textlink="">
      <xdr:nvSpPr>
        <xdr:cNvPr id="71" name="楕円 70">
          <a:extLst>
            <a:ext uri="{FF2B5EF4-FFF2-40B4-BE49-F238E27FC236}">
              <a16:creationId xmlns:a16="http://schemas.microsoft.com/office/drawing/2014/main" id="{03E42606-B410-4241-95D8-24795C14E085}"/>
            </a:ext>
          </a:extLst>
        </xdr:cNvPr>
        <xdr:cNvSpPr/>
      </xdr:nvSpPr>
      <xdr:spPr>
        <a:xfrm>
          <a:off x="45847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162577</xdr:rowOff>
    </xdr:from>
    <xdr:ext cx="405111" cy="259045"/>
    <xdr:sp macro="" textlink="">
      <xdr:nvSpPr>
        <xdr:cNvPr id="72" name="【道路】&#10;有形固定資産減価償却率該当値テキスト">
          <a:extLst>
            <a:ext uri="{FF2B5EF4-FFF2-40B4-BE49-F238E27FC236}">
              <a16:creationId xmlns:a16="http://schemas.microsoft.com/office/drawing/2014/main" id="{31C35D8C-02F6-4408-A73B-48F7DA145FC4}"/>
            </a:ext>
          </a:extLst>
        </xdr:cNvPr>
        <xdr:cNvSpPr txBox="1"/>
      </xdr:nvSpPr>
      <xdr:spPr>
        <a:xfrm>
          <a:off x="4673600"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170180</xdr:rowOff>
    </xdr:from>
    <xdr:to>
      <xdr:col>20</xdr:col>
      <xdr:colOff>38100</xdr:colOff>
      <xdr:row>37</xdr:row>
      <xdr:rowOff>100330</xdr:rowOff>
    </xdr:to>
    <xdr:sp macro="" textlink="">
      <xdr:nvSpPr>
        <xdr:cNvPr id="73" name="楕円 72">
          <a:extLst>
            <a:ext uri="{FF2B5EF4-FFF2-40B4-BE49-F238E27FC236}">
              <a16:creationId xmlns:a16="http://schemas.microsoft.com/office/drawing/2014/main" id="{688DBFF7-6805-497A-B46E-A8C6E2CA63E9}"/>
            </a:ext>
          </a:extLst>
        </xdr:cNvPr>
        <xdr:cNvSpPr/>
      </xdr:nvSpPr>
      <xdr:spPr>
        <a:xfrm>
          <a:off x="37465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19050</xdr:rowOff>
    </xdr:from>
    <xdr:to>
      <xdr:col>24</xdr:col>
      <xdr:colOff>63500</xdr:colOff>
      <xdr:row>37</xdr:row>
      <xdr:rowOff>49530</xdr:rowOff>
    </xdr:to>
    <xdr:cxnSp macro="">
      <xdr:nvCxnSpPr>
        <xdr:cNvPr id="74" name="直線コネクタ 73">
          <a:extLst>
            <a:ext uri="{FF2B5EF4-FFF2-40B4-BE49-F238E27FC236}">
              <a16:creationId xmlns:a16="http://schemas.microsoft.com/office/drawing/2014/main" id="{C6F2A55C-DC3F-4FA8-A471-62244D24C7C1}"/>
            </a:ext>
          </a:extLst>
        </xdr:cNvPr>
        <xdr:cNvCxnSpPr/>
      </xdr:nvCxnSpPr>
      <xdr:spPr>
        <a:xfrm flipV="1">
          <a:off x="3797300" y="63627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25400</xdr:rowOff>
    </xdr:from>
    <xdr:to>
      <xdr:col>15</xdr:col>
      <xdr:colOff>101600</xdr:colOff>
      <xdr:row>37</xdr:row>
      <xdr:rowOff>127000</xdr:rowOff>
    </xdr:to>
    <xdr:sp macro="" textlink="">
      <xdr:nvSpPr>
        <xdr:cNvPr id="75" name="楕円 74">
          <a:extLst>
            <a:ext uri="{FF2B5EF4-FFF2-40B4-BE49-F238E27FC236}">
              <a16:creationId xmlns:a16="http://schemas.microsoft.com/office/drawing/2014/main" id="{08EC537A-F99A-4E89-B3AE-1C7F7001F8A1}"/>
            </a:ext>
          </a:extLst>
        </xdr:cNvPr>
        <xdr:cNvSpPr/>
      </xdr:nvSpPr>
      <xdr:spPr>
        <a:xfrm>
          <a:off x="2857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49530</xdr:rowOff>
    </xdr:from>
    <xdr:to>
      <xdr:col>19</xdr:col>
      <xdr:colOff>177800</xdr:colOff>
      <xdr:row>37</xdr:row>
      <xdr:rowOff>76200</xdr:rowOff>
    </xdr:to>
    <xdr:cxnSp macro="">
      <xdr:nvCxnSpPr>
        <xdr:cNvPr id="76" name="直線コネクタ 75">
          <a:extLst>
            <a:ext uri="{FF2B5EF4-FFF2-40B4-BE49-F238E27FC236}">
              <a16:creationId xmlns:a16="http://schemas.microsoft.com/office/drawing/2014/main" id="{68B9A06E-703E-4D0C-87B7-1AAC20123BA7}"/>
            </a:ext>
          </a:extLst>
        </xdr:cNvPr>
        <xdr:cNvCxnSpPr/>
      </xdr:nvCxnSpPr>
      <xdr:spPr>
        <a:xfrm flipV="1">
          <a:off x="2908300" y="63931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67310</xdr:rowOff>
    </xdr:from>
    <xdr:to>
      <xdr:col>10</xdr:col>
      <xdr:colOff>165100</xdr:colOff>
      <xdr:row>37</xdr:row>
      <xdr:rowOff>168910</xdr:rowOff>
    </xdr:to>
    <xdr:sp macro="" textlink="">
      <xdr:nvSpPr>
        <xdr:cNvPr id="77" name="楕円 76">
          <a:extLst>
            <a:ext uri="{FF2B5EF4-FFF2-40B4-BE49-F238E27FC236}">
              <a16:creationId xmlns:a16="http://schemas.microsoft.com/office/drawing/2014/main" id="{9EA26FF1-25AA-442F-9445-6DAB1972CAC3}"/>
            </a:ext>
          </a:extLst>
        </xdr:cNvPr>
        <xdr:cNvSpPr/>
      </xdr:nvSpPr>
      <xdr:spPr>
        <a:xfrm>
          <a:off x="1968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76200</xdr:rowOff>
    </xdr:from>
    <xdr:to>
      <xdr:col>15</xdr:col>
      <xdr:colOff>50800</xdr:colOff>
      <xdr:row>37</xdr:row>
      <xdr:rowOff>118110</xdr:rowOff>
    </xdr:to>
    <xdr:cxnSp macro="">
      <xdr:nvCxnSpPr>
        <xdr:cNvPr id="78" name="直線コネクタ 77">
          <a:extLst>
            <a:ext uri="{FF2B5EF4-FFF2-40B4-BE49-F238E27FC236}">
              <a16:creationId xmlns:a16="http://schemas.microsoft.com/office/drawing/2014/main" id="{2695E5BE-EC85-4EB6-BE17-77684616BD1F}"/>
            </a:ext>
          </a:extLst>
        </xdr:cNvPr>
        <xdr:cNvCxnSpPr/>
      </xdr:nvCxnSpPr>
      <xdr:spPr>
        <a:xfrm flipV="1">
          <a:off x="2019300" y="64198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85742</xdr:rowOff>
    </xdr:from>
    <xdr:ext cx="405111" cy="259045"/>
    <xdr:sp macro="" textlink="">
      <xdr:nvSpPr>
        <xdr:cNvPr id="79" name="n_1aveValue【道路】&#10;有形固定資産減価償却率">
          <a:extLst>
            <a:ext uri="{FF2B5EF4-FFF2-40B4-BE49-F238E27FC236}">
              <a16:creationId xmlns:a16="http://schemas.microsoft.com/office/drawing/2014/main" id="{18B59AB3-7BD9-4841-BE42-CE835B4E3C91}"/>
            </a:ext>
          </a:extLst>
        </xdr:cNvPr>
        <xdr:cNvSpPr txBox="1"/>
      </xdr:nvSpPr>
      <xdr:spPr>
        <a:xfrm>
          <a:off x="35820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100982</xdr:rowOff>
    </xdr:from>
    <xdr:ext cx="405111" cy="259045"/>
    <xdr:sp macro="" textlink="">
      <xdr:nvSpPr>
        <xdr:cNvPr id="80" name="n_2aveValue【道路】&#10;有形固定資産減価償却率">
          <a:extLst>
            <a:ext uri="{FF2B5EF4-FFF2-40B4-BE49-F238E27FC236}">
              <a16:creationId xmlns:a16="http://schemas.microsoft.com/office/drawing/2014/main" id="{52E87429-8ED1-427E-830C-AEB7C5C963AE}"/>
            </a:ext>
          </a:extLst>
        </xdr:cNvPr>
        <xdr:cNvSpPr txBox="1"/>
      </xdr:nvSpPr>
      <xdr:spPr>
        <a:xfrm>
          <a:off x="2705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114317</xdr:rowOff>
    </xdr:from>
    <xdr:ext cx="405111" cy="259045"/>
    <xdr:sp macro="" textlink="">
      <xdr:nvSpPr>
        <xdr:cNvPr id="81" name="n_3aveValue【道路】&#10;有形固定資産減価償却率">
          <a:extLst>
            <a:ext uri="{FF2B5EF4-FFF2-40B4-BE49-F238E27FC236}">
              <a16:creationId xmlns:a16="http://schemas.microsoft.com/office/drawing/2014/main" id="{85480170-86B8-4D69-B440-AA3C8AFFF6D3}"/>
            </a:ext>
          </a:extLst>
        </xdr:cNvPr>
        <xdr:cNvSpPr txBox="1"/>
      </xdr:nvSpPr>
      <xdr:spPr>
        <a:xfrm>
          <a:off x="18167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116857</xdr:rowOff>
    </xdr:from>
    <xdr:ext cx="405111" cy="259045"/>
    <xdr:sp macro="" textlink="">
      <xdr:nvSpPr>
        <xdr:cNvPr id="82" name="n_1mainValue【道路】&#10;有形固定資産減価償却率">
          <a:extLst>
            <a:ext uri="{FF2B5EF4-FFF2-40B4-BE49-F238E27FC236}">
              <a16:creationId xmlns:a16="http://schemas.microsoft.com/office/drawing/2014/main" id="{7618A2DE-7844-4045-B277-97F4B7C26AF8}"/>
            </a:ext>
          </a:extLst>
        </xdr:cNvPr>
        <xdr:cNvSpPr txBox="1"/>
      </xdr:nvSpPr>
      <xdr:spPr>
        <a:xfrm>
          <a:off x="35820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143527</xdr:rowOff>
    </xdr:from>
    <xdr:ext cx="405111" cy="259045"/>
    <xdr:sp macro="" textlink="">
      <xdr:nvSpPr>
        <xdr:cNvPr id="83" name="n_2mainValue【道路】&#10;有形固定資産減価償却率">
          <a:extLst>
            <a:ext uri="{FF2B5EF4-FFF2-40B4-BE49-F238E27FC236}">
              <a16:creationId xmlns:a16="http://schemas.microsoft.com/office/drawing/2014/main" id="{04C7A2B8-8A9E-42D9-9262-7196767F48D0}"/>
            </a:ext>
          </a:extLst>
        </xdr:cNvPr>
        <xdr:cNvSpPr txBox="1"/>
      </xdr:nvSpPr>
      <xdr:spPr>
        <a:xfrm>
          <a:off x="27057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13987</xdr:rowOff>
    </xdr:from>
    <xdr:ext cx="405111" cy="259045"/>
    <xdr:sp macro="" textlink="">
      <xdr:nvSpPr>
        <xdr:cNvPr id="84" name="n_3mainValue【道路】&#10;有形固定資産減価償却率">
          <a:extLst>
            <a:ext uri="{FF2B5EF4-FFF2-40B4-BE49-F238E27FC236}">
              <a16:creationId xmlns:a16="http://schemas.microsoft.com/office/drawing/2014/main" id="{9E4466F5-037D-4620-9928-54629FCF490F}"/>
            </a:ext>
          </a:extLst>
        </xdr:cNvPr>
        <xdr:cNvSpPr txBox="1"/>
      </xdr:nvSpPr>
      <xdr:spPr>
        <a:xfrm>
          <a:off x="18167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id="{7B21F87F-F2AA-4499-93EF-D95590D90F6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a16="http://schemas.microsoft.com/office/drawing/2014/main" id="{2F87B092-228F-42FA-9BAF-ADFCAF3113C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a16="http://schemas.microsoft.com/office/drawing/2014/main" id="{73D2AFD9-0B12-4739-8F70-40C70880DAD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a16="http://schemas.microsoft.com/office/drawing/2014/main" id="{2FC8B63E-4DAB-4D18-86C7-40A059BC3B8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a16="http://schemas.microsoft.com/office/drawing/2014/main" id="{19BB7BAF-0342-4087-9D1C-7AC4D829006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a16="http://schemas.microsoft.com/office/drawing/2014/main" id="{1C9F0254-85B4-4476-B4CD-0AD28458560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a16="http://schemas.microsoft.com/office/drawing/2014/main" id="{C1DFD229-C880-4060-B370-6F5C22F21E0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id="{7B0937AA-07E5-4521-97C8-944F8F96C62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a:extLst>
            <a:ext uri="{FF2B5EF4-FFF2-40B4-BE49-F238E27FC236}">
              <a16:creationId xmlns:a16="http://schemas.microsoft.com/office/drawing/2014/main" id="{8DB6D4A4-CC45-47E6-A0DB-0EBDA7EB166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id="{CCDF434B-5E1C-4A06-8382-EDFB1FB767E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a:extLst>
            <a:ext uri="{FF2B5EF4-FFF2-40B4-BE49-F238E27FC236}">
              <a16:creationId xmlns:a16="http://schemas.microsoft.com/office/drawing/2014/main" id="{C1DC3FB2-7EF0-4700-A62E-76BCACBB90E1}"/>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a:extLst>
            <a:ext uri="{FF2B5EF4-FFF2-40B4-BE49-F238E27FC236}">
              <a16:creationId xmlns:a16="http://schemas.microsoft.com/office/drawing/2014/main" id="{112EFE3D-22D5-4F98-B9CA-C3979CE07EC1}"/>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a:extLst>
            <a:ext uri="{FF2B5EF4-FFF2-40B4-BE49-F238E27FC236}">
              <a16:creationId xmlns:a16="http://schemas.microsoft.com/office/drawing/2014/main" id="{B69B7FAD-E9D5-4399-B875-FDECE2D18B57}"/>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8" name="テキスト ボックス 97">
          <a:extLst>
            <a:ext uri="{FF2B5EF4-FFF2-40B4-BE49-F238E27FC236}">
              <a16:creationId xmlns:a16="http://schemas.microsoft.com/office/drawing/2014/main" id="{D930191A-945F-470C-872B-A64E79C6E871}"/>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a:extLst>
            <a:ext uri="{FF2B5EF4-FFF2-40B4-BE49-F238E27FC236}">
              <a16:creationId xmlns:a16="http://schemas.microsoft.com/office/drawing/2014/main" id="{A790116E-0B69-492F-8BE3-0E6273BBF07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0" name="テキスト ボックス 99">
          <a:extLst>
            <a:ext uri="{FF2B5EF4-FFF2-40B4-BE49-F238E27FC236}">
              <a16:creationId xmlns:a16="http://schemas.microsoft.com/office/drawing/2014/main" id="{9F75EAA9-6FB2-41EA-BFDB-265A1822271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a:extLst>
            <a:ext uri="{FF2B5EF4-FFF2-40B4-BE49-F238E27FC236}">
              <a16:creationId xmlns:a16="http://schemas.microsoft.com/office/drawing/2014/main" id="{FEEBDAF4-EECE-4B73-8328-9394C6CAACF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2" name="テキスト ボックス 101">
          <a:extLst>
            <a:ext uri="{FF2B5EF4-FFF2-40B4-BE49-F238E27FC236}">
              <a16:creationId xmlns:a16="http://schemas.microsoft.com/office/drawing/2014/main" id="{F32BE6A5-858A-4A9E-B783-1E6F28260A86}"/>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a:extLst>
            <a:ext uri="{FF2B5EF4-FFF2-40B4-BE49-F238E27FC236}">
              <a16:creationId xmlns:a16="http://schemas.microsoft.com/office/drawing/2014/main" id="{627C25B0-4642-4BE9-839F-2A5522BC88E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4" name="テキスト ボックス 103">
          <a:extLst>
            <a:ext uri="{FF2B5EF4-FFF2-40B4-BE49-F238E27FC236}">
              <a16:creationId xmlns:a16="http://schemas.microsoft.com/office/drawing/2014/main" id="{2778C34E-8D6D-475D-8998-578A8AB5256E}"/>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a:extLst>
            <a:ext uri="{FF2B5EF4-FFF2-40B4-BE49-F238E27FC236}">
              <a16:creationId xmlns:a16="http://schemas.microsoft.com/office/drawing/2014/main" id="{71AC317F-D0C4-4E0C-B3E8-B58B29D05FC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6" name="テキスト ボックス 105">
          <a:extLst>
            <a:ext uri="{FF2B5EF4-FFF2-40B4-BE49-F238E27FC236}">
              <a16:creationId xmlns:a16="http://schemas.microsoft.com/office/drawing/2014/main" id="{941D263E-7FFE-4463-811B-BB404405A0C9}"/>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a:extLst>
            <a:ext uri="{FF2B5EF4-FFF2-40B4-BE49-F238E27FC236}">
              <a16:creationId xmlns:a16="http://schemas.microsoft.com/office/drawing/2014/main" id="{66AF2133-1C66-4EBF-A945-98EFD72B7C3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150076</xdr:rowOff>
    </xdr:from>
    <xdr:to>
      <xdr:col>54</xdr:col>
      <xdr:colOff>189865</xdr:colOff>
      <xdr:row>41</xdr:row>
      <xdr:rowOff>130683</xdr:rowOff>
    </xdr:to>
    <xdr:cxnSp macro="">
      <xdr:nvCxnSpPr>
        <xdr:cNvPr id="108" name="直線コネクタ 107">
          <a:extLst>
            <a:ext uri="{FF2B5EF4-FFF2-40B4-BE49-F238E27FC236}">
              <a16:creationId xmlns:a16="http://schemas.microsoft.com/office/drawing/2014/main" id="{1A4121BD-03A2-453F-AEEE-61C7D5558CAD}"/>
            </a:ext>
          </a:extLst>
        </xdr:cNvPr>
        <xdr:cNvCxnSpPr/>
      </xdr:nvCxnSpPr>
      <xdr:spPr>
        <a:xfrm flipV="1">
          <a:off x="10476865" y="5807926"/>
          <a:ext cx="0" cy="1352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134510</xdr:rowOff>
    </xdr:from>
    <xdr:ext cx="469744" cy="259045"/>
    <xdr:sp macro="" textlink="">
      <xdr:nvSpPr>
        <xdr:cNvPr id="109" name="【道路】&#10;一人当たり延長最小値テキスト">
          <a:extLst>
            <a:ext uri="{FF2B5EF4-FFF2-40B4-BE49-F238E27FC236}">
              <a16:creationId xmlns:a16="http://schemas.microsoft.com/office/drawing/2014/main" id="{79837071-CDDF-4C90-95C9-7BDF50F81587}"/>
            </a:ext>
          </a:extLst>
        </xdr:cNvPr>
        <xdr:cNvSpPr txBox="1"/>
      </xdr:nvSpPr>
      <xdr:spPr>
        <a:xfrm>
          <a:off x="10515600" y="716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130683</xdr:rowOff>
    </xdr:from>
    <xdr:to>
      <xdr:col>55</xdr:col>
      <xdr:colOff>88900</xdr:colOff>
      <xdr:row>41</xdr:row>
      <xdr:rowOff>130683</xdr:rowOff>
    </xdr:to>
    <xdr:cxnSp macro="">
      <xdr:nvCxnSpPr>
        <xdr:cNvPr id="110" name="直線コネクタ 109">
          <a:extLst>
            <a:ext uri="{FF2B5EF4-FFF2-40B4-BE49-F238E27FC236}">
              <a16:creationId xmlns:a16="http://schemas.microsoft.com/office/drawing/2014/main" id="{8C09CF27-70A3-4445-B868-2741E6B89767}"/>
            </a:ext>
          </a:extLst>
        </xdr:cNvPr>
        <xdr:cNvCxnSpPr/>
      </xdr:nvCxnSpPr>
      <xdr:spPr>
        <a:xfrm>
          <a:off x="10388600" y="7160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96753</xdr:rowOff>
    </xdr:from>
    <xdr:ext cx="534377" cy="259045"/>
    <xdr:sp macro="" textlink="">
      <xdr:nvSpPr>
        <xdr:cNvPr id="111" name="【道路】&#10;一人当たり延長最大値テキスト">
          <a:extLst>
            <a:ext uri="{FF2B5EF4-FFF2-40B4-BE49-F238E27FC236}">
              <a16:creationId xmlns:a16="http://schemas.microsoft.com/office/drawing/2014/main" id="{8F3B6F5C-F39B-4DEC-9AED-BAD9BB0F7120}"/>
            </a:ext>
          </a:extLst>
        </xdr:cNvPr>
        <xdr:cNvSpPr txBox="1"/>
      </xdr:nvSpPr>
      <xdr:spPr>
        <a:xfrm>
          <a:off x="10515600" y="558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150076</xdr:rowOff>
    </xdr:from>
    <xdr:to>
      <xdr:col>55</xdr:col>
      <xdr:colOff>88900</xdr:colOff>
      <xdr:row>33</xdr:row>
      <xdr:rowOff>150076</xdr:rowOff>
    </xdr:to>
    <xdr:cxnSp macro="">
      <xdr:nvCxnSpPr>
        <xdr:cNvPr id="112" name="直線コネクタ 111">
          <a:extLst>
            <a:ext uri="{FF2B5EF4-FFF2-40B4-BE49-F238E27FC236}">
              <a16:creationId xmlns:a16="http://schemas.microsoft.com/office/drawing/2014/main" id="{11FE13A3-B3F6-4AC6-9986-15D3352F9D86}"/>
            </a:ext>
          </a:extLst>
        </xdr:cNvPr>
        <xdr:cNvCxnSpPr/>
      </xdr:nvCxnSpPr>
      <xdr:spPr>
        <a:xfrm>
          <a:off x="10388600" y="5807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51478</xdr:rowOff>
    </xdr:from>
    <xdr:ext cx="534377" cy="259045"/>
    <xdr:sp macro="" textlink="">
      <xdr:nvSpPr>
        <xdr:cNvPr id="113" name="【道路】&#10;一人当たり延長平均値テキスト">
          <a:extLst>
            <a:ext uri="{FF2B5EF4-FFF2-40B4-BE49-F238E27FC236}">
              <a16:creationId xmlns:a16="http://schemas.microsoft.com/office/drawing/2014/main" id="{A39B7D49-E3E0-4F02-9BD0-259F93AD9204}"/>
            </a:ext>
          </a:extLst>
        </xdr:cNvPr>
        <xdr:cNvSpPr txBox="1"/>
      </xdr:nvSpPr>
      <xdr:spPr>
        <a:xfrm>
          <a:off x="10515600" y="6738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28601</xdr:rowOff>
    </xdr:from>
    <xdr:to>
      <xdr:col>55</xdr:col>
      <xdr:colOff>50800</xdr:colOff>
      <xdr:row>40</xdr:row>
      <xdr:rowOff>130201</xdr:rowOff>
    </xdr:to>
    <xdr:sp macro="" textlink="">
      <xdr:nvSpPr>
        <xdr:cNvPr id="114" name="フローチャート: 判断 113">
          <a:extLst>
            <a:ext uri="{FF2B5EF4-FFF2-40B4-BE49-F238E27FC236}">
              <a16:creationId xmlns:a16="http://schemas.microsoft.com/office/drawing/2014/main" id="{412A6E1D-0442-4DCF-A595-9D09A67310D3}"/>
            </a:ext>
          </a:extLst>
        </xdr:cNvPr>
        <xdr:cNvSpPr/>
      </xdr:nvSpPr>
      <xdr:spPr>
        <a:xfrm>
          <a:off x="10426700" y="6886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29534</xdr:rowOff>
    </xdr:from>
    <xdr:to>
      <xdr:col>50</xdr:col>
      <xdr:colOff>165100</xdr:colOff>
      <xdr:row>40</xdr:row>
      <xdr:rowOff>131134</xdr:rowOff>
    </xdr:to>
    <xdr:sp macro="" textlink="">
      <xdr:nvSpPr>
        <xdr:cNvPr id="115" name="フローチャート: 判断 114">
          <a:extLst>
            <a:ext uri="{FF2B5EF4-FFF2-40B4-BE49-F238E27FC236}">
              <a16:creationId xmlns:a16="http://schemas.microsoft.com/office/drawing/2014/main" id="{236B3AF5-D3C3-4EF1-B768-4B117A8ED139}"/>
            </a:ext>
          </a:extLst>
        </xdr:cNvPr>
        <xdr:cNvSpPr/>
      </xdr:nvSpPr>
      <xdr:spPr>
        <a:xfrm>
          <a:off x="9588500" y="6887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34296</xdr:rowOff>
    </xdr:from>
    <xdr:to>
      <xdr:col>46</xdr:col>
      <xdr:colOff>38100</xdr:colOff>
      <xdr:row>40</xdr:row>
      <xdr:rowOff>135896</xdr:rowOff>
    </xdr:to>
    <xdr:sp macro="" textlink="">
      <xdr:nvSpPr>
        <xdr:cNvPr id="116" name="フローチャート: 判断 115">
          <a:extLst>
            <a:ext uri="{FF2B5EF4-FFF2-40B4-BE49-F238E27FC236}">
              <a16:creationId xmlns:a16="http://schemas.microsoft.com/office/drawing/2014/main" id="{4A0B0D1E-FB08-411C-9D79-B5D1F52719B7}"/>
            </a:ext>
          </a:extLst>
        </xdr:cNvPr>
        <xdr:cNvSpPr/>
      </xdr:nvSpPr>
      <xdr:spPr>
        <a:xfrm>
          <a:off x="8699500" y="689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73882</xdr:rowOff>
    </xdr:from>
    <xdr:to>
      <xdr:col>41</xdr:col>
      <xdr:colOff>101600</xdr:colOff>
      <xdr:row>41</xdr:row>
      <xdr:rowOff>4032</xdr:rowOff>
    </xdr:to>
    <xdr:sp macro="" textlink="">
      <xdr:nvSpPr>
        <xdr:cNvPr id="117" name="フローチャート: 判断 116">
          <a:extLst>
            <a:ext uri="{FF2B5EF4-FFF2-40B4-BE49-F238E27FC236}">
              <a16:creationId xmlns:a16="http://schemas.microsoft.com/office/drawing/2014/main" id="{309958CD-D04B-47E5-A6B7-2083D32AB62F}"/>
            </a:ext>
          </a:extLst>
        </xdr:cNvPr>
        <xdr:cNvSpPr/>
      </xdr:nvSpPr>
      <xdr:spPr>
        <a:xfrm>
          <a:off x="7810500" y="693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67D227FF-82F0-4BCA-8AA6-A92E46C33D1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F4B79406-78C6-4CA4-BDB0-A262212A454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EE848B7A-5A0F-4D15-B1D7-9D985475354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80AE306F-0217-4454-8BCA-B4DD2D3FCB4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2A81936C-A655-426E-9CC4-1FF0B8620D3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31077</xdr:rowOff>
    </xdr:from>
    <xdr:to>
      <xdr:col>55</xdr:col>
      <xdr:colOff>50800</xdr:colOff>
      <xdr:row>40</xdr:row>
      <xdr:rowOff>132677</xdr:rowOff>
    </xdr:to>
    <xdr:sp macro="" textlink="">
      <xdr:nvSpPr>
        <xdr:cNvPr id="123" name="楕円 122">
          <a:extLst>
            <a:ext uri="{FF2B5EF4-FFF2-40B4-BE49-F238E27FC236}">
              <a16:creationId xmlns:a16="http://schemas.microsoft.com/office/drawing/2014/main" id="{376AC0B4-298F-4C56-AF86-DC37B0B4E9AA}"/>
            </a:ext>
          </a:extLst>
        </xdr:cNvPr>
        <xdr:cNvSpPr/>
      </xdr:nvSpPr>
      <xdr:spPr>
        <a:xfrm>
          <a:off x="10426700" y="688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9504</xdr:rowOff>
    </xdr:from>
    <xdr:ext cx="534377" cy="259045"/>
    <xdr:sp macro="" textlink="">
      <xdr:nvSpPr>
        <xdr:cNvPr id="124" name="【道路】&#10;一人当たり延長該当値テキスト">
          <a:extLst>
            <a:ext uri="{FF2B5EF4-FFF2-40B4-BE49-F238E27FC236}">
              <a16:creationId xmlns:a16="http://schemas.microsoft.com/office/drawing/2014/main" id="{E1E0697D-E13E-413F-A53C-86A744D3B5DC}"/>
            </a:ext>
          </a:extLst>
        </xdr:cNvPr>
        <xdr:cNvSpPr txBox="1"/>
      </xdr:nvSpPr>
      <xdr:spPr>
        <a:xfrm>
          <a:off x="10515600" y="686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35116</xdr:rowOff>
    </xdr:from>
    <xdr:to>
      <xdr:col>50</xdr:col>
      <xdr:colOff>165100</xdr:colOff>
      <xdr:row>40</xdr:row>
      <xdr:rowOff>136716</xdr:rowOff>
    </xdr:to>
    <xdr:sp macro="" textlink="">
      <xdr:nvSpPr>
        <xdr:cNvPr id="125" name="楕円 124">
          <a:extLst>
            <a:ext uri="{FF2B5EF4-FFF2-40B4-BE49-F238E27FC236}">
              <a16:creationId xmlns:a16="http://schemas.microsoft.com/office/drawing/2014/main" id="{904F8785-7A0D-4AD8-88AE-1C982ED9D6B2}"/>
            </a:ext>
          </a:extLst>
        </xdr:cNvPr>
        <xdr:cNvSpPr/>
      </xdr:nvSpPr>
      <xdr:spPr>
        <a:xfrm>
          <a:off x="9588500" y="689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81877</xdr:rowOff>
    </xdr:from>
    <xdr:to>
      <xdr:col>55</xdr:col>
      <xdr:colOff>0</xdr:colOff>
      <xdr:row>40</xdr:row>
      <xdr:rowOff>85916</xdr:rowOff>
    </xdr:to>
    <xdr:cxnSp macro="">
      <xdr:nvCxnSpPr>
        <xdr:cNvPr id="126" name="直線コネクタ 125">
          <a:extLst>
            <a:ext uri="{FF2B5EF4-FFF2-40B4-BE49-F238E27FC236}">
              <a16:creationId xmlns:a16="http://schemas.microsoft.com/office/drawing/2014/main" id="{803EAC9E-0532-4E8B-8A0A-846DB04B8700}"/>
            </a:ext>
          </a:extLst>
        </xdr:cNvPr>
        <xdr:cNvCxnSpPr/>
      </xdr:nvCxnSpPr>
      <xdr:spPr>
        <a:xfrm flipV="1">
          <a:off x="9639300" y="6939877"/>
          <a:ext cx="838200" cy="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61195</xdr:rowOff>
    </xdr:from>
    <xdr:to>
      <xdr:col>46</xdr:col>
      <xdr:colOff>38100</xdr:colOff>
      <xdr:row>40</xdr:row>
      <xdr:rowOff>162795</xdr:rowOff>
    </xdr:to>
    <xdr:sp macro="" textlink="">
      <xdr:nvSpPr>
        <xdr:cNvPr id="127" name="楕円 126">
          <a:extLst>
            <a:ext uri="{FF2B5EF4-FFF2-40B4-BE49-F238E27FC236}">
              <a16:creationId xmlns:a16="http://schemas.microsoft.com/office/drawing/2014/main" id="{546A2717-6713-46A2-90B2-64C1F947231C}"/>
            </a:ext>
          </a:extLst>
        </xdr:cNvPr>
        <xdr:cNvSpPr/>
      </xdr:nvSpPr>
      <xdr:spPr>
        <a:xfrm>
          <a:off x="8699500" y="691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85916</xdr:rowOff>
    </xdr:from>
    <xdr:to>
      <xdr:col>50</xdr:col>
      <xdr:colOff>114300</xdr:colOff>
      <xdr:row>40</xdr:row>
      <xdr:rowOff>111995</xdr:rowOff>
    </xdr:to>
    <xdr:cxnSp macro="">
      <xdr:nvCxnSpPr>
        <xdr:cNvPr id="128" name="直線コネクタ 127">
          <a:extLst>
            <a:ext uri="{FF2B5EF4-FFF2-40B4-BE49-F238E27FC236}">
              <a16:creationId xmlns:a16="http://schemas.microsoft.com/office/drawing/2014/main" id="{578549BF-5E12-4781-88D3-AFA7BFA7D2D4}"/>
            </a:ext>
          </a:extLst>
        </xdr:cNvPr>
        <xdr:cNvCxnSpPr/>
      </xdr:nvCxnSpPr>
      <xdr:spPr>
        <a:xfrm flipV="1">
          <a:off x="8750300" y="6943916"/>
          <a:ext cx="889000" cy="26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136709</xdr:rowOff>
    </xdr:from>
    <xdr:to>
      <xdr:col>41</xdr:col>
      <xdr:colOff>101600</xdr:colOff>
      <xdr:row>40</xdr:row>
      <xdr:rowOff>66859</xdr:rowOff>
    </xdr:to>
    <xdr:sp macro="" textlink="">
      <xdr:nvSpPr>
        <xdr:cNvPr id="129" name="楕円 128">
          <a:extLst>
            <a:ext uri="{FF2B5EF4-FFF2-40B4-BE49-F238E27FC236}">
              <a16:creationId xmlns:a16="http://schemas.microsoft.com/office/drawing/2014/main" id="{FD2C88A4-7E16-468D-9E1D-679A51718E6E}"/>
            </a:ext>
          </a:extLst>
        </xdr:cNvPr>
        <xdr:cNvSpPr/>
      </xdr:nvSpPr>
      <xdr:spPr>
        <a:xfrm>
          <a:off x="7810500" y="682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16059</xdr:rowOff>
    </xdr:from>
    <xdr:to>
      <xdr:col>45</xdr:col>
      <xdr:colOff>177800</xdr:colOff>
      <xdr:row>40</xdr:row>
      <xdr:rowOff>111995</xdr:rowOff>
    </xdr:to>
    <xdr:cxnSp macro="">
      <xdr:nvCxnSpPr>
        <xdr:cNvPr id="130" name="直線コネクタ 129">
          <a:extLst>
            <a:ext uri="{FF2B5EF4-FFF2-40B4-BE49-F238E27FC236}">
              <a16:creationId xmlns:a16="http://schemas.microsoft.com/office/drawing/2014/main" id="{7EFA84CE-0FDC-44F6-990D-4422FBCF34F9}"/>
            </a:ext>
          </a:extLst>
        </xdr:cNvPr>
        <xdr:cNvCxnSpPr/>
      </xdr:nvCxnSpPr>
      <xdr:spPr>
        <a:xfrm>
          <a:off x="7861300" y="6874059"/>
          <a:ext cx="889000" cy="9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147661</xdr:rowOff>
    </xdr:from>
    <xdr:ext cx="534377" cy="259045"/>
    <xdr:sp macro="" textlink="">
      <xdr:nvSpPr>
        <xdr:cNvPr id="131" name="n_1aveValue【道路】&#10;一人当たり延長">
          <a:extLst>
            <a:ext uri="{FF2B5EF4-FFF2-40B4-BE49-F238E27FC236}">
              <a16:creationId xmlns:a16="http://schemas.microsoft.com/office/drawing/2014/main" id="{D415DBC5-8635-430C-9371-76A62B8D4ED4}"/>
            </a:ext>
          </a:extLst>
        </xdr:cNvPr>
        <xdr:cNvSpPr txBox="1"/>
      </xdr:nvSpPr>
      <xdr:spPr>
        <a:xfrm>
          <a:off x="9359411" y="666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152423</xdr:rowOff>
    </xdr:from>
    <xdr:ext cx="534377" cy="259045"/>
    <xdr:sp macro="" textlink="">
      <xdr:nvSpPr>
        <xdr:cNvPr id="132" name="n_2aveValue【道路】&#10;一人当たり延長">
          <a:extLst>
            <a:ext uri="{FF2B5EF4-FFF2-40B4-BE49-F238E27FC236}">
              <a16:creationId xmlns:a16="http://schemas.microsoft.com/office/drawing/2014/main" id="{A20E61EC-8958-4F89-81C5-D3737B259D84}"/>
            </a:ext>
          </a:extLst>
        </xdr:cNvPr>
        <xdr:cNvSpPr txBox="1"/>
      </xdr:nvSpPr>
      <xdr:spPr>
        <a:xfrm>
          <a:off x="8483111" y="666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166609</xdr:rowOff>
    </xdr:from>
    <xdr:ext cx="534377" cy="259045"/>
    <xdr:sp macro="" textlink="">
      <xdr:nvSpPr>
        <xdr:cNvPr id="133" name="n_3aveValue【道路】&#10;一人当たり延長">
          <a:extLst>
            <a:ext uri="{FF2B5EF4-FFF2-40B4-BE49-F238E27FC236}">
              <a16:creationId xmlns:a16="http://schemas.microsoft.com/office/drawing/2014/main" id="{23ADEB00-FE01-444C-BCEC-305D8A53F36C}"/>
            </a:ext>
          </a:extLst>
        </xdr:cNvPr>
        <xdr:cNvSpPr txBox="1"/>
      </xdr:nvSpPr>
      <xdr:spPr>
        <a:xfrm>
          <a:off x="7594111" y="702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127843</xdr:rowOff>
    </xdr:from>
    <xdr:ext cx="534377" cy="259045"/>
    <xdr:sp macro="" textlink="">
      <xdr:nvSpPr>
        <xdr:cNvPr id="134" name="n_1mainValue【道路】&#10;一人当たり延長">
          <a:extLst>
            <a:ext uri="{FF2B5EF4-FFF2-40B4-BE49-F238E27FC236}">
              <a16:creationId xmlns:a16="http://schemas.microsoft.com/office/drawing/2014/main" id="{58F2B319-33D7-4D94-98AE-D11488CD60B6}"/>
            </a:ext>
          </a:extLst>
        </xdr:cNvPr>
        <xdr:cNvSpPr txBox="1"/>
      </xdr:nvSpPr>
      <xdr:spPr>
        <a:xfrm>
          <a:off x="9359411" y="698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153922</xdr:rowOff>
    </xdr:from>
    <xdr:ext cx="534377" cy="259045"/>
    <xdr:sp macro="" textlink="">
      <xdr:nvSpPr>
        <xdr:cNvPr id="135" name="n_2mainValue【道路】&#10;一人当たり延長">
          <a:extLst>
            <a:ext uri="{FF2B5EF4-FFF2-40B4-BE49-F238E27FC236}">
              <a16:creationId xmlns:a16="http://schemas.microsoft.com/office/drawing/2014/main" id="{1C5DE602-6F9C-4EBB-ACAB-F978EE351342}"/>
            </a:ext>
          </a:extLst>
        </xdr:cNvPr>
        <xdr:cNvSpPr txBox="1"/>
      </xdr:nvSpPr>
      <xdr:spPr>
        <a:xfrm>
          <a:off x="8483111" y="701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83386</xdr:rowOff>
    </xdr:from>
    <xdr:ext cx="534377" cy="259045"/>
    <xdr:sp macro="" textlink="">
      <xdr:nvSpPr>
        <xdr:cNvPr id="136" name="n_3mainValue【道路】&#10;一人当たり延長">
          <a:extLst>
            <a:ext uri="{FF2B5EF4-FFF2-40B4-BE49-F238E27FC236}">
              <a16:creationId xmlns:a16="http://schemas.microsoft.com/office/drawing/2014/main" id="{3136E565-8446-4689-8738-E6E698078502}"/>
            </a:ext>
          </a:extLst>
        </xdr:cNvPr>
        <xdr:cNvSpPr txBox="1"/>
      </xdr:nvSpPr>
      <xdr:spPr>
        <a:xfrm>
          <a:off x="7594111" y="659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a:extLst>
            <a:ext uri="{FF2B5EF4-FFF2-40B4-BE49-F238E27FC236}">
              <a16:creationId xmlns:a16="http://schemas.microsoft.com/office/drawing/2014/main" id="{F87ACFA5-7C84-4B0F-9D88-E169EDC5DC8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a:extLst>
            <a:ext uri="{FF2B5EF4-FFF2-40B4-BE49-F238E27FC236}">
              <a16:creationId xmlns:a16="http://schemas.microsoft.com/office/drawing/2014/main" id="{57C588F7-7A24-442E-A364-8328EB1968E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a:extLst>
            <a:ext uri="{FF2B5EF4-FFF2-40B4-BE49-F238E27FC236}">
              <a16:creationId xmlns:a16="http://schemas.microsoft.com/office/drawing/2014/main" id="{2C887E40-0B02-4E49-B9CF-69DEA3C18D6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a:extLst>
            <a:ext uri="{FF2B5EF4-FFF2-40B4-BE49-F238E27FC236}">
              <a16:creationId xmlns:a16="http://schemas.microsoft.com/office/drawing/2014/main" id="{5E53675B-2ACC-4930-87EB-D855575C2B8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a:extLst>
            <a:ext uri="{FF2B5EF4-FFF2-40B4-BE49-F238E27FC236}">
              <a16:creationId xmlns:a16="http://schemas.microsoft.com/office/drawing/2014/main" id="{6228CDF3-85E2-4163-9731-26C695BED00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a:extLst>
            <a:ext uri="{FF2B5EF4-FFF2-40B4-BE49-F238E27FC236}">
              <a16:creationId xmlns:a16="http://schemas.microsoft.com/office/drawing/2014/main" id="{874898DF-6EE2-48DF-98A9-2E6D392E80E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a:extLst>
            <a:ext uri="{FF2B5EF4-FFF2-40B4-BE49-F238E27FC236}">
              <a16:creationId xmlns:a16="http://schemas.microsoft.com/office/drawing/2014/main" id="{79B1D703-9771-430D-9655-9771E130026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a:extLst>
            <a:ext uri="{FF2B5EF4-FFF2-40B4-BE49-F238E27FC236}">
              <a16:creationId xmlns:a16="http://schemas.microsoft.com/office/drawing/2014/main" id="{9726256B-199D-4A85-83C1-BDAE5B21D5F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a:extLst>
            <a:ext uri="{FF2B5EF4-FFF2-40B4-BE49-F238E27FC236}">
              <a16:creationId xmlns:a16="http://schemas.microsoft.com/office/drawing/2014/main" id="{F5B3D546-9464-4CE6-B675-57A61DE50A0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a:extLst>
            <a:ext uri="{FF2B5EF4-FFF2-40B4-BE49-F238E27FC236}">
              <a16:creationId xmlns:a16="http://schemas.microsoft.com/office/drawing/2014/main" id="{1DD68499-765F-47F2-81EB-AB66165FC01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47" name="直線コネクタ 146">
          <a:extLst>
            <a:ext uri="{FF2B5EF4-FFF2-40B4-BE49-F238E27FC236}">
              <a16:creationId xmlns:a16="http://schemas.microsoft.com/office/drawing/2014/main" id="{81B7E015-215D-4155-901B-BF2B64B09BF9}"/>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8" name="テキスト ボックス 147">
          <a:extLst>
            <a:ext uri="{FF2B5EF4-FFF2-40B4-BE49-F238E27FC236}">
              <a16:creationId xmlns:a16="http://schemas.microsoft.com/office/drawing/2014/main" id="{A404E195-50E7-4BFD-8530-BBEF6460BB05}"/>
            </a:ext>
          </a:extLst>
        </xdr:cNvPr>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9" name="直線コネクタ 148">
          <a:extLst>
            <a:ext uri="{FF2B5EF4-FFF2-40B4-BE49-F238E27FC236}">
              <a16:creationId xmlns:a16="http://schemas.microsoft.com/office/drawing/2014/main" id="{DFCEA412-4744-43F5-AB43-DEECA2617771}"/>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0" name="テキスト ボックス 149">
          <a:extLst>
            <a:ext uri="{FF2B5EF4-FFF2-40B4-BE49-F238E27FC236}">
              <a16:creationId xmlns:a16="http://schemas.microsoft.com/office/drawing/2014/main" id="{57630674-A6E6-4BAA-B9F3-C594D369C59F}"/>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1" name="直線コネクタ 150">
          <a:extLst>
            <a:ext uri="{FF2B5EF4-FFF2-40B4-BE49-F238E27FC236}">
              <a16:creationId xmlns:a16="http://schemas.microsoft.com/office/drawing/2014/main" id="{68B4316F-4A54-4A69-8206-01EF076C5BC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2" name="テキスト ボックス 151">
          <a:extLst>
            <a:ext uri="{FF2B5EF4-FFF2-40B4-BE49-F238E27FC236}">
              <a16:creationId xmlns:a16="http://schemas.microsoft.com/office/drawing/2014/main" id="{9E8E3262-A8C5-4FA8-9BB0-4DB44BB52EE7}"/>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3" name="直線コネクタ 152">
          <a:extLst>
            <a:ext uri="{FF2B5EF4-FFF2-40B4-BE49-F238E27FC236}">
              <a16:creationId xmlns:a16="http://schemas.microsoft.com/office/drawing/2014/main" id="{7F561BB0-4338-45D5-9F5A-15EB3D6917D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4" name="テキスト ボックス 153">
          <a:extLst>
            <a:ext uri="{FF2B5EF4-FFF2-40B4-BE49-F238E27FC236}">
              <a16:creationId xmlns:a16="http://schemas.microsoft.com/office/drawing/2014/main" id="{5B41DEED-954E-413E-99C1-D36E542CA62B}"/>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5" name="直線コネクタ 154">
          <a:extLst>
            <a:ext uri="{FF2B5EF4-FFF2-40B4-BE49-F238E27FC236}">
              <a16:creationId xmlns:a16="http://schemas.microsoft.com/office/drawing/2014/main" id="{B72159D3-0806-4B18-8A5B-90ACB8AD3D52}"/>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6" name="テキスト ボックス 155">
          <a:extLst>
            <a:ext uri="{FF2B5EF4-FFF2-40B4-BE49-F238E27FC236}">
              <a16:creationId xmlns:a16="http://schemas.microsoft.com/office/drawing/2014/main" id="{42A8DCEC-9246-4770-83D9-D300C9D48797}"/>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a:extLst>
            <a:ext uri="{FF2B5EF4-FFF2-40B4-BE49-F238E27FC236}">
              <a16:creationId xmlns:a16="http://schemas.microsoft.com/office/drawing/2014/main" id="{C8387848-9260-4076-ACCA-B5EF1DE1299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8" name="テキスト ボックス 157">
          <a:extLst>
            <a:ext uri="{FF2B5EF4-FFF2-40B4-BE49-F238E27FC236}">
              <a16:creationId xmlns:a16="http://schemas.microsoft.com/office/drawing/2014/main" id="{C272360D-1488-4B2F-8921-E13D3749B72C}"/>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橋りょう・トンネル】&#10;有形固定資産減価償却率グラフ枠">
          <a:extLst>
            <a:ext uri="{FF2B5EF4-FFF2-40B4-BE49-F238E27FC236}">
              <a16:creationId xmlns:a16="http://schemas.microsoft.com/office/drawing/2014/main" id="{A16027BE-3138-498B-9597-B5B65F125C7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47625</xdr:rowOff>
    </xdr:from>
    <xdr:to>
      <xdr:col>24</xdr:col>
      <xdr:colOff>62865</xdr:colOff>
      <xdr:row>64</xdr:row>
      <xdr:rowOff>76200</xdr:rowOff>
    </xdr:to>
    <xdr:cxnSp macro="">
      <xdr:nvCxnSpPr>
        <xdr:cNvPr id="160" name="直線コネクタ 159">
          <a:extLst>
            <a:ext uri="{FF2B5EF4-FFF2-40B4-BE49-F238E27FC236}">
              <a16:creationId xmlns:a16="http://schemas.microsoft.com/office/drawing/2014/main" id="{35C57F11-CC3F-4639-A2CB-B5532BD79F89}"/>
            </a:ext>
          </a:extLst>
        </xdr:cNvPr>
        <xdr:cNvCxnSpPr/>
      </xdr:nvCxnSpPr>
      <xdr:spPr>
        <a:xfrm flipV="1">
          <a:off x="4634865" y="9477375"/>
          <a:ext cx="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340478" cy="259045"/>
    <xdr:sp macro="" textlink="">
      <xdr:nvSpPr>
        <xdr:cNvPr id="161" name="【橋りょう・トンネル】&#10;有形固定資産減価償却率最小値テキスト">
          <a:extLst>
            <a:ext uri="{FF2B5EF4-FFF2-40B4-BE49-F238E27FC236}">
              <a16:creationId xmlns:a16="http://schemas.microsoft.com/office/drawing/2014/main" id="{EAFE7105-B7FE-44CD-A033-7AB5D94C7926}"/>
            </a:ext>
          </a:extLst>
        </xdr:cNvPr>
        <xdr:cNvSpPr txBox="1"/>
      </xdr:nvSpPr>
      <xdr:spPr>
        <a:xfrm>
          <a:off x="4673600" y="1105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2" name="直線コネクタ 161">
          <a:extLst>
            <a:ext uri="{FF2B5EF4-FFF2-40B4-BE49-F238E27FC236}">
              <a16:creationId xmlns:a16="http://schemas.microsoft.com/office/drawing/2014/main" id="{BAB88983-4C2A-41C9-B3B0-4075DFD7B1EF}"/>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165752</xdr:rowOff>
    </xdr:from>
    <xdr:ext cx="405111" cy="259045"/>
    <xdr:sp macro="" textlink="">
      <xdr:nvSpPr>
        <xdr:cNvPr id="163" name="【橋りょう・トンネル】&#10;有形固定資産減価償却率最大値テキスト">
          <a:extLst>
            <a:ext uri="{FF2B5EF4-FFF2-40B4-BE49-F238E27FC236}">
              <a16:creationId xmlns:a16="http://schemas.microsoft.com/office/drawing/2014/main" id="{C1774DC5-8B5E-469C-BED0-4D0DD4994988}"/>
            </a:ext>
          </a:extLst>
        </xdr:cNvPr>
        <xdr:cNvSpPr txBox="1"/>
      </xdr:nvSpPr>
      <xdr:spPr>
        <a:xfrm>
          <a:off x="4673600" y="925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47625</xdr:rowOff>
    </xdr:from>
    <xdr:to>
      <xdr:col>24</xdr:col>
      <xdr:colOff>152400</xdr:colOff>
      <xdr:row>55</xdr:row>
      <xdr:rowOff>47625</xdr:rowOff>
    </xdr:to>
    <xdr:cxnSp macro="">
      <xdr:nvCxnSpPr>
        <xdr:cNvPr id="164" name="直線コネクタ 163">
          <a:extLst>
            <a:ext uri="{FF2B5EF4-FFF2-40B4-BE49-F238E27FC236}">
              <a16:creationId xmlns:a16="http://schemas.microsoft.com/office/drawing/2014/main" id="{39657C92-C0AD-41C8-BC1A-B994AF6FF410}"/>
            </a:ext>
          </a:extLst>
        </xdr:cNvPr>
        <xdr:cNvCxnSpPr/>
      </xdr:nvCxnSpPr>
      <xdr:spPr>
        <a:xfrm>
          <a:off x="4546600" y="94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4462</xdr:rowOff>
    </xdr:from>
    <xdr:ext cx="405111" cy="259045"/>
    <xdr:sp macro="" textlink="">
      <xdr:nvSpPr>
        <xdr:cNvPr id="165" name="【橋りょう・トンネル】&#10;有形固定資産減価償却率平均値テキスト">
          <a:extLst>
            <a:ext uri="{FF2B5EF4-FFF2-40B4-BE49-F238E27FC236}">
              <a16:creationId xmlns:a16="http://schemas.microsoft.com/office/drawing/2014/main" id="{6500B65A-3811-4E70-8B4B-739D2DF8302B}"/>
            </a:ext>
          </a:extLst>
        </xdr:cNvPr>
        <xdr:cNvSpPr txBox="1"/>
      </xdr:nvSpPr>
      <xdr:spPr>
        <a:xfrm>
          <a:off x="4673600" y="9777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153035</xdr:rowOff>
    </xdr:from>
    <xdr:to>
      <xdr:col>24</xdr:col>
      <xdr:colOff>114300</xdr:colOff>
      <xdr:row>58</xdr:row>
      <xdr:rowOff>83185</xdr:rowOff>
    </xdr:to>
    <xdr:sp macro="" textlink="">
      <xdr:nvSpPr>
        <xdr:cNvPr id="166" name="フローチャート: 判断 165">
          <a:extLst>
            <a:ext uri="{FF2B5EF4-FFF2-40B4-BE49-F238E27FC236}">
              <a16:creationId xmlns:a16="http://schemas.microsoft.com/office/drawing/2014/main" id="{7B985751-1EC1-45FE-9D1B-B35E5F29FF01}"/>
            </a:ext>
          </a:extLst>
        </xdr:cNvPr>
        <xdr:cNvSpPr/>
      </xdr:nvSpPr>
      <xdr:spPr>
        <a:xfrm>
          <a:off x="4584700" y="99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149225</xdr:rowOff>
    </xdr:from>
    <xdr:to>
      <xdr:col>20</xdr:col>
      <xdr:colOff>38100</xdr:colOff>
      <xdr:row>58</xdr:row>
      <xdr:rowOff>79375</xdr:rowOff>
    </xdr:to>
    <xdr:sp macro="" textlink="">
      <xdr:nvSpPr>
        <xdr:cNvPr id="167" name="フローチャート: 判断 166">
          <a:extLst>
            <a:ext uri="{FF2B5EF4-FFF2-40B4-BE49-F238E27FC236}">
              <a16:creationId xmlns:a16="http://schemas.microsoft.com/office/drawing/2014/main" id="{EEAAC187-5DFF-4A4A-99F5-8E2E493EA18C}"/>
            </a:ext>
          </a:extLst>
        </xdr:cNvPr>
        <xdr:cNvSpPr/>
      </xdr:nvSpPr>
      <xdr:spPr>
        <a:xfrm>
          <a:off x="3746500" y="992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156845</xdr:rowOff>
    </xdr:from>
    <xdr:to>
      <xdr:col>15</xdr:col>
      <xdr:colOff>101600</xdr:colOff>
      <xdr:row>58</xdr:row>
      <xdr:rowOff>86995</xdr:rowOff>
    </xdr:to>
    <xdr:sp macro="" textlink="">
      <xdr:nvSpPr>
        <xdr:cNvPr id="168" name="フローチャート: 判断 167">
          <a:extLst>
            <a:ext uri="{FF2B5EF4-FFF2-40B4-BE49-F238E27FC236}">
              <a16:creationId xmlns:a16="http://schemas.microsoft.com/office/drawing/2014/main" id="{2C61096B-34CD-420B-A45F-D2450B0A4BA8}"/>
            </a:ext>
          </a:extLst>
        </xdr:cNvPr>
        <xdr:cNvSpPr/>
      </xdr:nvSpPr>
      <xdr:spPr>
        <a:xfrm>
          <a:off x="2857500" y="992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27305</xdr:rowOff>
    </xdr:from>
    <xdr:to>
      <xdr:col>10</xdr:col>
      <xdr:colOff>165100</xdr:colOff>
      <xdr:row>58</xdr:row>
      <xdr:rowOff>128905</xdr:rowOff>
    </xdr:to>
    <xdr:sp macro="" textlink="">
      <xdr:nvSpPr>
        <xdr:cNvPr id="169" name="フローチャート: 判断 168">
          <a:extLst>
            <a:ext uri="{FF2B5EF4-FFF2-40B4-BE49-F238E27FC236}">
              <a16:creationId xmlns:a16="http://schemas.microsoft.com/office/drawing/2014/main" id="{E3405B26-C988-4866-9F4A-5C8047D34EF4}"/>
            </a:ext>
          </a:extLst>
        </xdr:cNvPr>
        <xdr:cNvSpPr/>
      </xdr:nvSpPr>
      <xdr:spPr>
        <a:xfrm>
          <a:off x="1968500" y="997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8AF91C76-A243-44C1-B06F-A0141FF1689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8657C0FE-9270-4EB2-9469-4887F03E0A6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443697A8-C640-43C4-9D94-C1DEFA50F3A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3CEDC144-5CDF-4314-B0AC-88624C37D61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4D5D2C4F-A29B-463A-B10F-03E1068F69A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29210</xdr:rowOff>
    </xdr:from>
    <xdr:to>
      <xdr:col>24</xdr:col>
      <xdr:colOff>114300</xdr:colOff>
      <xdr:row>58</xdr:row>
      <xdr:rowOff>130810</xdr:rowOff>
    </xdr:to>
    <xdr:sp macro="" textlink="">
      <xdr:nvSpPr>
        <xdr:cNvPr id="175" name="楕円 174">
          <a:extLst>
            <a:ext uri="{FF2B5EF4-FFF2-40B4-BE49-F238E27FC236}">
              <a16:creationId xmlns:a16="http://schemas.microsoft.com/office/drawing/2014/main" id="{142F4E49-11EA-4834-81AC-62A5F4F80137}"/>
            </a:ext>
          </a:extLst>
        </xdr:cNvPr>
        <xdr:cNvSpPr/>
      </xdr:nvSpPr>
      <xdr:spPr>
        <a:xfrm>
          <a:off x="4584700" y="99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7637</xdr:rowOff>
    </xdr:from>
    <xdr:ext cx="405111" cy="259045"/>
    <xdr:sp macro="" textlink="">
      <xdr:nvSpPr>
        <xdr:cNvPr id="176" name="【橋りょう・トンネル】&#10;有形固定資産減価償却率該当値テキスト">
          <a:extLst>
            <a:ext uri="{FF2B5EF4-FFF2-40B4-BE49-F238E27FC236}">
              <a16:creationId xmlns:a16="http://schemas.microsoft.com/office/drawing/2014/main" id="{D6082C2D-9792-4CB9-998C-81F790A79B6E}"/>
            </a:ext>
          </a:extLst>
        </xdr:cNvPr>
        <xdr:cNvSpPr txBox="1"/>
      </xdr:nvSpPr>
      <xdr:spPr>
        <a:xfrm>
          <a:off x="4673600" y="995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33020</xdr:rowOff>
    </xdr:from>
    <xdr:to>
      <xdr:col>20</xdr:col>
      <xdr:colOff>38100</xdr:colOff>
      <xdr:row>58</xdr:row>
      <xdr:rowOff>134620</xdr:rowOff>
    </xdr:to>
    <xdr:sp macro="" textlink="">
      <xdr:nvSpPr>
        <xdr:cNvPr id="177" name="楕円 176">
          <a:extLst>
            <a:ext uri="{FF2B5EF4-FFF2-40B4-BE49-F238E27FC236}">
              <a16:creationId xmlns:a16="http://schemas.microsoft.com/office/drawing/2014/main" id="{9B353A83-74ED-46FA-A310-1E74AECC719D}"/>
            </a:ext>
          </a:extLst>
        </xdr:cNvPr>
        <xdr:cNvSpPr/>
      </xdr:nvSpPr>
      <xdr:spPr>
        <a:xfrm>
          <a:off x="37465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80010</xdr:rowOff>
    </xdr:from>
    <xdr:to>
      <xdr:col>24</xdr:col>
      <xdr:colOff>63500</xdr:colOff>
      <xdr:row>58</xdr:row>
      <xdr:rowOff>83820</xdr:rowOff>
    </xdr:to>
    <xdr:cxnSp macro="">
      <xdr:nvCxnSpPr>
        <xdr:cNvPr id="178" name="直線コネクタ 177">
          <a:extLst>
            <a:ext uri="{FF2B5EF4-FFF2-40B4-BE49-F238E27FC236}">
              <a16:creationId xmlns:a16="http://schemas.microsoft.com/office/drawing/2014/main" id="{98F46333-4330-455F-914D-82C75766518A}"/>
            </a:ext>
          </a:extLst>
        </xdr:cNvPr>
        <xdr:cNvCxnSpPr/>
      </xdr:nvCxnSpPr>
      <xdr:spPr>
        <a:xfrm flipV="1">
          <a:off x="3797300" y="100241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63500</xdr:rowOff>
    </xdr:from>
    <xdr:to>
      <xdr:col>15</xdr:col>
      <xdr:colOff>101600</xdr:colOff>
      <xdr:row>58</xdr:row>
      <xdr:rowOff>165100</xdr:rowOff>
    </xdr:to>
    <xdr:sp macro="" textlink="">
      <xdr:nvSpPr>
        <xdr:cNvPr id="179" name="楕円 178">
          <a:extLst>
            <a:ext uri="{FF2B5EF4-FFF2-40B4-BE49-F238E27FC236}">
              <a16:creationId xmlns:a16="http://schemas.microsoft.com/office/drawing/2014/main" id="{9D76AB7E-855A-4E3E-BC63-C95E5A343EBE}"/>
            </a:ext>
          </a:extLst>
        </xdr:cNvPr>
        <xdr:cNvSpPr/>
      </xdr:nvSpPr>
      <xdr:spPr>
        <a:xfrm>
          <a:off x="2857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83820</xdr:rowOff>
    </xdr:from>
    <xdr:to>
      <xdr:col>19</xdr:col>
      <xdr:colOff>177800</xdr:colOff>
      <xdr:row>58</xdr:row>
      <xdr:rowOff>114300</xdr:rowOff>
    </xdr:to>
    <xdr:cxnSp macro="">
      <xdr:nvCxnSpPr>
        <xdr:cNvPr id="180" name="直線コネクタ 179">
          <a:extLst>
            <a:ext uri="{FF2B5EF4-FFF2-40B4-BE49-F238E27FC236}">
              <a16:creationId xmlns:a16="http://schemas.microsoft.com/office/drawing/2014/main" id="{272DF3F0-34F7-4B9A-B387-E2CE683F7BBD}"/>
            </a:ext>
          </a:extLst>
        </xdr:cNvPr>
        <xdr:cNvCxnSpPr/>
      </xdr:nvCxnSpPr>
      <xdr:spPr>
        <a:xfrm flipV="1">
          <a:off x="2908300" y="100279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92075</xdr:rowOff>
    </xdr:from>
    <xdr:to>
      <xdr:col>10</xdr:col>
      <xdr:colOff>165100</xdr:colOff>
      <xdr:row>59</xdr:row>
      <xdr:rowOff>22225</xdr:rowOff>
    </xdr:to>
    <xdr:sp macro="" textlink="">
      <xdr:nvSpPr>
        <xdr:cNvPr id="181" name="楕円 180">
          <a:extLst>
            <a:ext uri="{FF2B5EF4-FFF2-40B4-BE49-F238E27FC236}">
              <a16:creationId xmlns:a16="http://schemas.microsoft.com/office/drawing/2014/main" id="{C2D44E7E-3CB8-48D1-9B34-48BEC1BB9FD7}"/>
            </a:ext>
          </a:extLst>
        </xdr:cNvPr>
        <xdr:cNvSpPr/>
      </xdr:nvSpPr>
      <xdr:spPr>
        <a:xfrm>
          <a:off x="1968500" y="1003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114300</xdr:rowOff>
    </xdr:from>
    <xdr:to>
      <xdr:col>15</xdr:col>
      <xdr:colOff>50800</xdr:colOff>
      <xdr:row>58</xdr:row>
      <xdr:rowOff>142875</xdr:rowOff>
    </xdr:to>
    <xdr:cxnSp macro="">
      <xdr:nvCxnSpPr>
        <xdr:cNvPr id="182" name="直線コネクタ 181">
          <a:extLst>
            <a:ext uri="{FF2B5EF4-FFF2-40B4-BE49-F238E27FC236}">
              <a16:creationId xmlns:a16="http://schemas.microsoft.com/office/drawing/2014/main" id="{C944EC98-8119-4544-AA47-50EEDAF0AD41}"/>
            </a:ext>
          </a:extLst>
        </xdr:cNvPr>
        <xdr:cNvCxnSpPr/>
      </xdr:nvCxnSpPr>
      <xdr:spPr>
        <a:xfrm flipV="1">
          <a:off x="2019300" y="100584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95902</xdr:rowOff>
    </xdr:from>
    <xdr:ext cx="405111" cy="259045"/>
    <xdr:sp macro="" textlink="">
      <xdr:nvSpPr>
        <xdr:cNvPr id="183" name="n_1aveValue【橋りょう・トンネル】&#10;有形固定資産減価償却率">
          <a:extLst>
            <a:ext uri="{FF2B5EF4-FFF2-40B4-BE49-F238E27FC236}">
              <a16:creationId xmlns:a16="http://schemas.microsoft.com/office/drawing/2014/main" id="{3D2CEABA-27CA-4B8D-A9A3-5DE37A875EC2}"/>
            </a:ext>
          </a:extLst>
        </xdr:cNvPr>
        <xdr:cNvSpPr txBox="1"/>
      </xdr:nvSpPr>
      <xdr:spPr>
        <a:xfrm>
          <a:off x="3582044" y="969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103522</xdr:rowOff>
    </xdr:from>
    <xdr:ext cx="405111" cy="259045"/>
    <xdr:sp macro="" textlink="">
      <xdr:nvSpPr>
        <xdr:cNvPr id="184" name="n_2aveValue【橋りょう・トンネル】&#10;有形固定資産減価償却率">
          <a:extLst>
            <a:ext uri="{FF2B5EF4-FFF2-40B4-BE49-F238E27FC236}">
              <a16:creationId xmlns:a16="http://schemas.microsoft.com/office/drawing/2014/main" id="{1B036C4B-C695-49D3-BBEE-2449D5261A7E}"/>
            </a:ext>
          </a:extLst>
        </xdr:cNvPr>
        <xdr:cNvSpPr txBox="1"/>
      </xdr:nvSpPr>
      <xdr:spPr>
        <a:xfrm>
          <a:off x="2705744" y="970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145432</xdr:rowOff>
    </xdr:from>
    <xdr:ext cx="405111" cy="259045"/>
    <xdr:sp macro="" textlink="">
      <xdr:nvSpPr>
        <xdr:cNvPr id="185" name="n_3aveValue【橋りょう・トンネル】&#10;有形固定資産減価償却率">
          <a:extLst>
            <a:ext uri="{FF2B5EF4-FFF2-40B4-BE49-F238E27FC236}">
              <a16:creationId xmlns:a16="http://schemas.microsoft.com/office/drawing/2014/main" id="{26268F2B-A90D-49A9-B714-D6BCD799FA44}"/>
            </a:ext>
          </a:extLst>
        </xdr:cNvPr>
        <xdr:cNvSpPr txBox="1"/>
      </xdr:nvSpPr>
      <xdr:spPr>
        <a:xfrm>
          <a:off x="1816744" y="974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125747</xdr:rowOff>
    </xdr:from>
    <xdr:ext cx="405111" cy="259045"/>
    <xdr:sp macro="" textlink="">
      <xdr:nvSpPr>
        <xdr:cNvPr id="186" name="n_1mainValue【橋りょう・トンネル】&#10;有形固定資産減価償却率">
          <a:extLst>
            <a:ext uri="{FF2B5EF4-FFF2-40B4-BE49-F238E27FC236}">
              <a16:creationId xmlns:a16="http://schemas.microsoft.com/office/drawing/2014/main" id="{B0A6F4A0-3EA3-4869-9DBF-3113975EA5BB}"/>
            </a:ext>
          </a:extLst>
        </xdr:cNvPr>
        <xdr:cNvSpPr txBox="1"/>
      </xdr:nvSpPr>
      <xdr:spPr>
        <a:xfrm>
          <a:off x="3582044" y="1006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156227</xdr:rowOff>
    </xdr:from>
    <xdr:ext cx="405111" cy="259045"/>
    <xdr:sp macro="" textlink="">
      <xdr:nvSpPr>
        <xdr:cNvPr id="187" name="n_2mainValue【橋りょう・トンネル】&#10;有形固定資産減価償却率">
          <a:extLst>
            <a:ext uri="{FF2B5EF4-FFF2-40B4-BE49-F238E27FC236}">
              <a16:creationId xmlns:a16="http://schemas.microsoft.com/office/drawing/2014/main" id="{4A3A1907-EB91-4919-9724-4909154E09DC}"/>
            </a:ext>
          </a:extLst>
        </xdr:cNvPr>
        <xdr:cNvSpPr txBox="1"/>
      </xdr:nvSpPr>
      <xdr:spPr>
        <a:xfrm>
          <a:off x="2705744" y="1010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13352</xdr:rowOff>
    </xdr:from>
    <xdr:ext cx="405111" cy="259045"/>
    <xdr:sp macro="" textlink="">
      <xdr:nvSpPr>
        <xdr:cNvPr id="188" name="n_3mainValue【橋りょう・トンネル】&#10;有形固定資産減価償却率">
          <a:extLst>
            <a:ext uri="{FF2B5EF4-FFF2-40B4-BE49-F238E27FC236}">
              <a16:creationId xmlns:a16="http://schemas.microsoft.com/office/drawing/2014/main" id="{21D388DE-3BF7-4F65-9C6E-9114629FED6E}"/>
            </a:ext>
          </a:extLst>
        </xdr:cNvPr>
        <xdr:cNvSpPr txBox="1"/>
      </xdr:nvSpPr>
      <xdr:spPr>
        <a:xfrm>
          <a:off x="1816744" y="1012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a:extLst>
            <a:ext uri="{FF2B5EF4-FFF2-40B4-BE49-F238E27FC236}">
              <a16:creationId xmlns:a16="http://schemas.microsoft.com/office/drawing/2014/main" id="{2D5C6AC9-8CFF-4471-866C-FF011B278C6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a:extLst>
            <a:ext uri="{FF2B5EF4-FFF2-40B4-BE49-F238E27FC236}">
              <a16:creationId xmlns:a16="http://schemas.microsoft.com/office/drawing/2014/main" id="{71A2B4A7-7322-476E-AE4D-8863F6FE34E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a:extLst>
            <a:ext uri="{FF2B5EF4-FFF2-40B4-BE49-F238E27FC236}">
              <a16:creationId xmlns:a16="http://schemas.microsoft.com/office/drawing/2014/main" id="{08816736-BC4C-41B2-89D4-34CF75FABC1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a:extLst>
            <a:ext uri="{FF2B5EF4-FFF2-40B4-BE49-F238E27FC236}">
              <a16:creationId xmlns:a16="http://schemas.microsoft.com/office/drawing/2014/main" id="{065F5D58-9DBC-46EB-86E6-589067A38B2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a:extLst>
            <a:ext uri="{FF2B5EF4-FFF2-40B4-BE49-F238E27FC236}">
              <a16:creationId xmlns:a16="http://schemas.microsoft.com/office/drawing/2014/main" id="{3DA02742-B7FB-4E8F-9C26-B7F6CF7F4B5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a:extLst>
            <a:ext uri="{FF2B5EF4-FFF2-40B4-BE49-F238E27FC236}">
              <a16:creationId xmlns:a16="http://schemas.microsoft.com/office/drawing/2014/main" id="{D2D536AC-874B-4141-B47D-F2687900612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a:extLst>
            <a:ext uri="{FF2B5EF4-FFF2-40B4-BE49-F238E27FC236}">
              <a16:creationId xmlns:a16="http://schemas.microsoft.com/office/drawing/2014/main" id="{DF3073ED-D93E-41F8-8D40-B32981FFD41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a:extLst>
            <a:ext uri="{FF2B5EF4-FFF2-40B4-BE49-F238E27FC236}">
              <a16:creationId xmlns:a16="http://schemas.microsoft.com/office/drawing/2014/main" id="{6AF0C58F-D1F0-4D16-ADD3-B0F38A38920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a:extLst>
            <a:ext uri="{FF2B5EF4-FFF2-40B4-BE49-F238E27FC236}">
              <a16:creationId xmlns:a16="http://schemas.microsoft.com/office/drawing/2014/main" id="{D3E32017-9483-4755-84DC-D63BD15061B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a:extLst>
            <a:ext uri="{FF2B5EF4-FFF2-40B4-BE49-F238E27FC236}">
              <a16:creationId xmlns:a16="http://schemas.microsoft.com/office/drawing/2014/main" id="{105F5636-42E9-4BF3-B578-020CDAFD70C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9" name="直線コネクタ 198">
          <a:extLst>
            <a:ext uri="{FF2B5EF4-FFF2-40B4-BE49-F238E27FC236}">
              <a16:creationId xmlns:a16="http://schemas.microsoft.com/office/drawing/2014/main" id="{02461BBF-C90D-43F9-A506-6F46675B873B}"/>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0" name="テキスト ボックス 199">
          <a:extLst>
            <a:ext uri="{FF2B5EF4-FFF2-40B4-BE49-F238E27FC236}">
              <a16:creationId xmlns:a16="http://schemas.microsoft.com/office/drawing/2014/main" id="{2DD092EE-2CAE-4F9D-9D25-B45EA922C05A}"/>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1" name="直線コネクタ 200">
          <a:extLst>
            <a:ext uri="{FF2B5EF4-FFF2-40B4-BE49-F238E27FC236}">
              <a16:creationId xmlns:a16="http://schemas.microsoft.com/office/drawing/2014/main" id="{5E16A343-7B7C-4945-93FD-C09DD97131BA}"/>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02" name="テキスト ボックス 201">
          <a:extLst>
            <a:ext uri="{FF2B5EF4-FFF2-40B4-BE49-F238E27FC236}">
              <a16:creationId xmlns:a16="http://schemas.microsoft.com/office/drawing/2014/main" id="{C11C7563-FD5E-4A15-A297-BFB83E120EC4}"/>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3" name="直線コネクタ 202">
          <a:extLst>
            <a:ext uri="{FF2B5EF4-FFF2-40B4-BE49-F238E27FC236}">
              <a16:creationId xmlns:a16="http://schemas.microsoft.com/office/drawing/2014/main" id="{9BF2B82F-8A20-448E-89AD-F5108DBC3F31}"/>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04" name="テキスト ボックス 203">
          <a:extLst>
            <a:ext uri="{FF2B5EF4-FFF2-40B4-BE49-F238E27FC236}">
              <a16:creationId xmlns:a16="http://schemas.microsoft.com/office/drawing/2014/main" id="{5E352EBA-7C11-43AB-AA45-B675D72C0F08}"/>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5" name="直線コネクタ 204">
          <a:extLst>
            <a:ext uri="{FF2B5EF4-FFF2-40B4-BE49-F238E27FC236}">
              <a16:creationId xmlns:a16="http://schemas.microsoft.com/office/drawing/2014/main" id="{95100AB8-1C59-4852-A108-59367B23919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06" name="テキスト ボックス 205">
          <a:extLst>
            <a:ext uri="{FF2B5EF4-FFF2-40B4-BE49-F238E27FC236}">
              <a16:creationId xmlns:a16="http://schemas.microsoft.com/office/drawing/2014/main" id="{9AF9B7C1-9A8F-4A05-9114-95E6751574BD}"/>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7" name="直線コネクタ 206">
          <a:extLst>
            <a:ext uri="{FF2B5EF4-FFF2-40B4-BE49-F238E27FC236}">
              <a16:creationId xmlns:a16="http://schemas.microsoft.com/office/drawing/2014/main" id="{4CDBC919-E420-41E5-9E49-1EBBEF428301}"/>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08" name="テキスト ボックス 207">
          <a:extLst>
            <a:ext uri="{FF2B5EF4-FFF2-40B4-BE49-F238E27FC236}">
              <a16:creationId xmlns:a16="http://schemas.microsoft.com/office/drawing/2014/main" id="{BD258F4B-4DF6-4369-9164-DE2013909819}"/>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9" name="直線コネクタ 208">
          <a:extLst>
            <a:ext uri="{FF2B5EF4-FFF2-40B4-BE49-F238E27FC236}">
              <a16:creationId xmlns:a16="http://schemas.microsoft.com/office/drawing/2014/main" id="{70954457-854B-40B0-98E4-803BFA56D2A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0" name="テキスト ボックス 209">
          <a:extLst>
            <a:ext uri="{FF2B5EF4-FFF2-40B4-BE49-F238E27FC236}">
              <a16:creationId xmlns:a16="http://schemas.microsoft.com/office/drawing/2014/main" id="{11E0F990-D878-40E7-856B-28A8FA7DC6DB}"/>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a:extLst>
            <a:ext uri="{FF2B5EF4-FFF2-40B4-BE49-F238E27FC236}">
              <a16:creationId xmlns:a16="http://schemas.microsoft.com/office/drawing/2014/main" id="{34C30231-42F0-4D62-8775-BDB7E8265AE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2" name="テキスト ボックス 211">
          <a:extLst>
            <a:ext uri="{FF2B5EF4-FFF2-40B4-BE49-F238E27FC236}">
              <a16:creationId xmlns:a16="http://schemas.microsoft.com/office/drawing/2014/main" id="{1CF4FD44-DFF4-4DEF-A4B1-83F800442A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橋りょう・トンネル】&#10;一人当たり有形固定資産（償却資産）額グラフ枠">
          <a:extLst>
            <a:ext uri="{FF2B5EF4-FFF2-40B4-BE49-F238E27FC236}">
              <a16:creationId xmlns:a16="http://schemas.microsoft.com/office/drawing/2014/main" id="{04ADD5F7-432F-4B31-ABDF-745BC3DA700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83240</xdr:rowOff>
    </xdr:from>
    <xdr:to>
      <xdr:col>54</xdr:col>
      <xdr:colOff>189865</xdr:colOff>
      <xdr:row>64</xdr:row>
      <xdr:rowOff>123833</xdr:rowOff>
    </xdr:to>
    <xdr:cxnSp macro="">
      <xdr:nvCxnSpPr>
        <xdr:cNvPr id="214" name="直線コネクタ 213">
          <a:extLst>
            <a:ext uri="{FF2B5EF4-FFF2-40B4-BE49-F238E27FC236}">
              <a16:creationId xmlns:a16="http://schemas.microsoft.com/office/drawing/2014/main" id="{A532FDD8-051C-4F93-9884-4F5DBDB5D51C}"/>
            </a:ext>
          </a:extLst>
        </xdr:cNvPr>
        <xdr:cNvCxnSpPr/>
      </xdr:nvCxnSpPr>
      <xdr:spPr>
        <a:xfrm flipV="1">
          <a:off x="10476865" y="9684440"/>
          <a:ext cx="0" cy="1412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127660</xdr:rowOff>
    </xdr:from>
    <xdr:ext cx="469744" cy="259045"/>
    <xdr:sp macro="" textlink="">
      <xdr:nvSpPr>
        <xdr:cNvPr id="215" name="【橋りょう・トンネル】&#10;一人当たり有形固定資産（償却資産）額最小値テキスト">
          <a:extLst>
            <a:ext uri="{FF2B5EF4-FFF2-40B4-BE49-F238E27FC236}">
              <a16:creationId xmlns:a16="http://schemas.microsoft.com/office/drawing/2014/main" id="{58E6F93F-8819-41A3-A6EB-A847EB573CB1}"/>
            </a:ext>
          </a:extLst>
        </xdr:cNvPr>
        <xdr:cNvSpPr txBox="1"/>
      </xdr:nvSpPr>
      <xdr:spPr>
        <a:xfrm>
          <a:off x="10515600" y="11100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123833</xdr:rowOff>
    </xdr:from>
    <xdr:to>
      <xdr:col>55</xdr:col>
      <xdr:colOff>88900</xdr:colOff>
      <xdr:row>64</xdr:row>
      <xdr:rowOff>123833</xdr:rowOff>
    </xdr:to>
    <xdr:cxnSp macro="">
      <xdr:nvCxnSpPr>
        <xdr:cNvPr id="216" name="直線コネクタ 215">
          <a:extLst>
            <a:ext uri="{FF2B5EF4-FFF2-40B4-BE49-F238E27FC236}">
              <a16:creationId xmlns:a16="http://schemas.microsoft.com/office/drawing/2014/main" id="{193298EA-59E4-4818-830E-A7E316074D17}"/>
            </a:ext>
          </a:extLst>
        </xdr:cNvPr>
        <xdr:cNvCxnSpPr/>
      </xdr:nvCxnSpPr>
      <xdr:spPr>
        <a:xfrm>
          <a:off x="10388600" y="11096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29917</xdr:rowOff>
    </xdr:from>
    <xdr:ext cx="599010" cy="259045"/>
    <xdr:sp macro="" textlink="">
      <xdr:nvSpPr>
        <xdr:cNvPr id="217" name="【橋りょう・トンネル】&#10;一人当たり有形固定資産（償却資産）額最大値テキスト">
          <a:extLst>
            <a:ext uri="{FF2B5EF4-FFF2-40B4-BE49-F238E27FC236}">
              <a16:creationId xmlns:a16="http://schemas.microsoft.com/office/drawing/2014/main" id="{361D481D-1104-4478-BA4F-D2B50BBFBD63}"/>
            </a:ext>
          </a:extLst>
        </xdr:cNvPr>
        <xdr:cNvSpPr txBox="1"/>
      </xdr:nvSpPr>
      <xdr:spPr>
        <a:xfrm>
          <a:off x="10515600" y="9459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83240</xdr:rowOff>
    </xdr:from>
    <xdr:to>
      <xdr:col>55</xdr:col>
      <xdr:colOff>88900</xdr:colOff>
      <xdr:row>56</xdr:row>
      <xdr:rowOff>83240</xdr:rowOff>
    </xdr:to>
    <xdr:cxnSp macro="">
      <xdr:nvCxnSpPr>
        <xdr:cNvPr id="218" name="直線コネクタ 217">
          <a:extLst>
            <a:ext uri="{FF2B5EF4-FFF2-40B4-BE49-F238E27FC236}">
              <a16:creationId xmlns:a16="http://schemas.microsoft.com/office/drawing/2014/main" id="{0DC6A28B-863B-4CA2-9A19-C44E61DC7911}"/>
            </a:ext>
          </a:extLst>
        </xdr:cNvPr>
        <xdr:cNvCxnSpPr/>
      </xdr:nvCxnSpPr>
      <xdr:spPr>
        <a:xfrm>
          <a:off x="10388600" y="968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149946</xdr:rowOff>
    </xdr:from>
    <xdr:ext cx="599010" cy="259045"/>
    <xdr:sp macro="" textlink="">
      <xdr:nvSpPr>
        <xdr:cNvPr id="219" name="【橋りょう・トンネル】&#10;一人当たり有形固定資産（償却資産）額平均値テキスト">
          <a:extLst>
            <a:ext uri="{FF2B5EF4-FFF2-40B4-BE49-F238E27FC236}">
              <a16:creationId xmlns:a16="http://schemas.microsoft.com/office/drawing/2014/main" id="{56E6E358-8B1E-4EDA-9907-BF92571BAB39}"/>
            </a:ext>
          </a:extLst>
        </xdr:cNvPr>
        <xdr:cNvSpPr txBox="1"/>
      </xdr:nvSpPr>
      <xdr:spPr>
        <a:xfrm>
          <a:off x="10515600" y="10436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127069</xdr:rowOff>
    </xdr:from>
    <xdr:to>
      <xdr:col>55</xdr:col>
      <xdr:colOff>50800</xdr:colOff>
      <xdr:row>62</xdr:row>
      <xdr:rowOff>57219</xdr:rowOff>
    </xdr:to>
    <xdr:sp macro="" textlink="">
      <xdr:nvSpPr>
        <xdr:cNvPr id="220" name="フローチャート: 判断 219">
          <a:extLst>
            <a:ext uri="{FF2B5EF4-FFF2-40B4-BE49-F238E27FC236}">
              <a16:creationId xmlns:a16="http://schemas.microsoft.com/office/drawing/2014/main" id="{C4078965-EE92-4CC2-9C69-4B76B1E30D9D}"/>
            </a:ext>
          </a:extLst>
        </xdr:cNvPr>
        <xdr:cNvSpPr/>
      </xdr:nvSpPr>
      <xdr:spPr>
        <a:xfrm>
          <a:off x="10426700" y="1058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124972</xdr:rowOff>
    </xdr:from>
    <xdr:to>
      <xdr:col>50</xdr:col>
      <xdr:colOff>165100</xdr:colOff>
      <xdr:row>62</xdr:row>
      <xdr:rowOff>55122</xdr:rowOff>
    </xdr:to>
    <xdr:sp macro="" textlink="">
      <xdr:nvSpPr>
        <xdr:cNvPr id="221" name="フローチャート: 判断 220">
          <a:extLst>
            <a:ext uri="{FF2B5EF4-FFF2-40B4-BE49-F238E27FC236}">
              <a16:creationId xmlns:a16="http://schemas.microsoft.com/office/drawing/2014/main" id="{BCC3D092-C409-41FA-B47E-C88881DA9556}"/>
            </a:ext>
          </a:extLst>
        </xdr:cNvPr>
        <xdr:cNvSpPr/>
      </xdr:nvSpPr>
      <xdr:spPr>
        <a:xfrm>
          <a:off x="9588500" y="1058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6636</xdr:rowOff>
    </xdr:from>
    <xdr:to>
      <xdr:col>46</xdr:col>
      <xdr:colOff>38100</xdr:colOff>
      <xdr:row>62</xdr:row>
      <xdr:rowOff>108236</xdr:rowOff>
    </xdr:to>
    <xdr:sp macro="" textlink="">
      <xdr:nvSpPr>
        <xdr:cNvPr id="222" name="フローチャート: 判断 221">
          <a:extLst>
            <a:ext uri="{FF2B5EF4-FFF2-40B4-BE49-F238E27FC236}">
              <a16:creationId xmlns:a16="http://schemas.microsoft.com/office/drawing/2014/main" id="{FA3CDD84-0380-4101-AEA0-DD7BA92D744C}"/>
            </a:ext>
          </a:extLst>
        </xdr:cNvPr>
        <xdr:cNvSpPr/>
      </xdr:nvSpPr>
      <xdr:spPr>
        <a:xfrm>
          <a:off x="8699500" y="1063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21855</xdr:rowOff>
    </xdr:from>
    <xdr:to>
      <xdr:col>41</xdr:col>
      <xdr:colOff>101600</xdr:colOff>
      <xdr:row>62</xdr:row>
      <xdr:rowOff>123455</xdr:rowOff>
    </xdr:to>
    <xdr:sp macro="" textlink="">
      <xdr:nvSpPr>
        <xdr:cNvPr id="223" name="フローチャート: 判断 222">
          <a:extLst>
            <a:ext uri="{FF2B5EF4-FFF2-40B4-BE49-F238E27FC236}">
              <a16:creationId xmlns:a16="http://schemas.microsoft.com/office/drawing/2014/main" id="{4079272C-E5DA-49C8-B9E1-EDCF55DD8768}"/>
            </a:ext>
          </a:extLst>
        </xdr:cNvPr>
        <xdr:cNvSpPr/>
      </xdr:nvSpPr>
      <xdr:spPr>
        <a:xfrm>
          <a:off x="7810500" y="1065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AAC7865F-B177-470B-995F-A31BD8175C0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11834379-F2DD-4873-996A-D363C7F66EF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8FBB3BFC-2587-48E5-8221-30860E47590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2326B65A-0FE9-454B-824D-45882AE3444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B74C5ABC-F70E-4F04-94EA-43009412D72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33393</xdr:rowOff>
    </xdr:from>
    <xdr:to>
      <xdr:col>55</xdr:col>
      <xdr:colOff>50800</xdr:colOff>
      <xdr:row>62</xdr:row>
      <xdr:rowOff>134993</xdr:rowOff>
    </xdr:to>
    <xdr:sp macro="" textlink="">
      <xdr:nvSpPr>
        <xdr:cNvPr id="229" name="楕円 228">
          <a:extLst>
            <a:ext uri="{FF2B5EF4-FFF2-40B4-BE49-F238E27FC236}">
              <a16:creationId xmlns:a16="http://schemas.microsoft.com/office/drawing/2014/main" id="{3F4FC2DB-19B5-4254-9300-A909E8949D54}"/>
            </a:ext>
          </a:extLst>
        </xdr:cNvPr>
        <xdr:cNvSpPr/>
      </xdr:nvSpPr>
      <xdr:spPr>
        <a:xfrm>
          <a:off x="10426700" y="1066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11820</xdr:rowOff>
    </xdr:from>
    <xdr:ext cx="599010" cy="259045"/>
    <xdr:sp macro="" textlink="">
      <xdr:nvSpPr>
        <xdr:cNvPr id="230" name="【橋りょう・トンネル】&#10;一人当たり有形固定資産（償却資産）額該当値テキスト">
          <a:extLst>
            <a:ext uri="{FF2B5EF4-FFF2-40B4-BE49-F238E27FC236}">
              <a16:creationId xmlns:a16="http://schemas.microsoft.com/office/drawing/2014/main" id="{E0281552-A2DE-46FB-964C-6A6FA30EF332}"/>
            </a:ext>
          </a:extLst>
        </xdr:cNvPr>
        <xdr:cNvSpPr txBox="1"/>
      </xdr:nvSpPr>
      <xdr:spPr>
        <a:xfrm>
          <a:off x="10515600" y="10641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42160</xdr:rowOff>
    </xdr:from>
    <xdr:to>
      <xdr:col>50</xdr:col>
      <xdr:colOff>165100</xdr:colOff>
      <xdr:row>62</xdr:row>
      <xdr:rowOff>143760</xdr:rowOff>
    </xdr:to>
    <xdr:sp macro="" textlink="">
      <xdr:nvSpPr>
        <xdr:cNvPr id="231" name="楕円 230">
          <a:extLst>
            <a:ext uri="{FF2B5EF4-FFF2-40B4-BE49-F238E27FC236}">
              <a16:creationId xmlns:a16="http://schemas.microsoft.com/office/drawing/2014/main" id="{A0C83D47-5C2E-4C46-B665-2B4CA17CBF0D}"/>
            </a:ext>
          </a:extLst>
        </xdr:cNvPr>
        <xdr:cNvSpPr/>
      </xdr:nvSpPr>
      <xdr:spPr>
        <a:xfrm>
          <a:off x="9588500" y="10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84193</xdr:rowOff>
    </xdr:from>
    <xdr:to>
      <xdr:col>55</xdr:col>
      <xdr:colOff>0</xdr:colOff>
      <xdr:row>62</xdr:row>
      <xdr:rowOff>92960</xdr:rowOff>
    </xdr:to>
    <xdr:cxnSp macro="">
      <xdr:nvCxnSpPr>
        <xdr:cNvPr id="232" name="直線コネクタ 231">
          <a:extLst>
            <a:ext uri="{FF2B5EF4-FFF2-40B4-BE49-F238E27FC236}">
              <a16:creationId xmlns:a16="http://schemas.microsoft.com/office/drawing/2014/main" id="{AF72897C-C097-4DDC-8F83-6A04B4832790}"/>
            </a:ext>
          </a:extLst>
        </xdr:cNvPr>
        <xdr:cNvCxnSpPr/>
      </xdr:nvCxnSpPr>
      <xdr:spPr>
        <a:xfrm flipV="1">
          <a:off x="9639300" y="10714093"/>
          <a:ext cx="838200" cy="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46381</xdr:rowOff>
    </xdr:from>
    <xdr:to>
      <xdr:col>46</xdr:col>
      <xdr:colOff>38100</xdr:colOff>
      <xdr:row>62</xdr:row>
      <xdr:rowOff>147981</xdr:rowOff>
    </xdr:to>
    <xdr:sp macro="" textlink="">
      <xdr:nvSpPr>
        <xdr:cNvPr id="233" name="楕円 232">
          <a:extLst>
            <a:ext uri="{FF2B5EF4-FFF2-40B4-BE49-F238E27FC236}">
              <a16:creationId xmlns:a16="http://schemas.microsoft.com/office/drawing/2014/main" id="{E844D07E-040C-40B7-B3CC-8B82A4007353}"/>
            </a:ext>
          </a:extLst>
        </xdr:cNvPr>
        <xdr:cNvSpPr/>
      </xdr:nvSpPr>
      <xdr:spPr>
        <a:xfrm>
          <a:off x="8699500" y="1067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92960</xdr:rowOff>
    </xdr:from>
    <xdr:to>
      <xdr:col>50</xdr:col>
      <xdr:colOff>114300</xdr:colOff>
      <xdr:row>62</xdr:row>
      <xdr:rowOff>97181</xdr:rowOff>
    </xdr:to>
    <xdr:cxnSp macro="">
      <xdr:nvCxnSpPr>
        <xdr:cNvPr id="234" name="直線コネクタ 233">
          <a:extLst>
            <a:ext uri="{FF2B5EF4-FFF2-40B4-BE49-F238E27FC236}">
              <a16:creationId xmlns:a16="http://schemas.microsoft.com/office/drawing/2014/main" id="{7093E0AA-0023-4F5D-A69D-ECECD384506B}"/>
            </a:ext>
          </a:extLst>
        </xdr:cNvPr>
        <xdr:cNvCxnSpPr/>
      </xdr:nvCxnSpPr>
      <xdr:spPr>
        <a:xfrm flipV="1">
          <a:off x="8750300" y="10722860"/>
          <a:ext cx="889000" cy="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49168</xdr:rowOff>
    </xdr:from>
    <xdr:to>
      <xdr:col>41</xdr:col>
      <xdr:colOff>101600</xdr:colOff>
      <xdr:row>62</xdr:row>
      <xdr:rowOff>150768</xdr:rowOff>
    </xdr:to>
    <xdr:sp macro="" textlink="">
      <xdr:nvSpPr>
        <xdr:cNvPr id="235" name="楕円 234">
          <a:extLst>
            <a:ext uri="{FF2B5EF4-FFF2-40B4-BE49-F238E27FC236}">
              <a16:creationId xmlns:a16="http://schemas.microsoft.com/office/drawing/2014/main" id="{3074DA6F-A993-404F-A01A-16A158D955B7}"/>
            </a:ext>
          </a:extLst>
        </xdr:cNvPr>
        <xdr:cNvSpPr/>
      </xdr:nvSpPr>
      <xdr:spPr>
        <a:xfrm>
          <a:off x="7810500" y="1067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97181</xdr:rowOff>
    </xdr:from>
    <xdr:to>
      <xdr:col>45</xdr:col>
      <xdr:colOff>177800</xdr:colOff>
      <xdr:row>62</xdr:row>
      <xdr:rowOff>99968</xdr:rowOff>
    </xdr:to>
    <xdr:cxnSp macro="">
      <xdr:nvCxnSpPr>
        <xdr:cNvPr id="236" name="直線コネクタ 235">
          <a:extLst>
            <a:ext uri="{FF2B5EF4-FFF2-40B4-BE49-F238E27FC236}">
              <a16:creationId xmlns:a16="http://schemas.microsoft.com/office/drawing/2014/main" id="{FA7C4E5B-2B37-4AC4-8D8A-CC15D2A2E9EE}"/>
            </a:ext>
          </a:extLst>
        </xdr:cNvPr>
        <xdr:cNvCxnSpPr/>
      </xdr:nvCxnSpPr>
      <xdr:spPr>
        <a:xfrm flipV="1">
          <a:off x="7861300" y="10727081"/>
          <a:ext cx="889000" cy="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71649</xdr:rowOff>
    </xdr:from>
    <xdr:ext cx="599010" cy="259045"/>
    <xdr:sp macro="" textlink="">
      <xdr:nvSpPr>
        <xdr:cNvPr id="237" name="n_1aveValue【橋りょう・トンネル】&#10;一人当たり有形固定資産（償却資産）額">
          <a:extLst>
            <a:ext uri="{FF2B5EF4-FFF2-40B4-BE49-F238E27FC236}">
              <a16:creationId xmlns:a16="http://schemas.microsoft.com/office/drawing/2014/main" id="{E8791A0F-0637-4AEB-B9E7-641069DDC047}"/>
            </a:ext>
          </a:extLst>
        </xdr:cNvPr>
        <xdr:cNvSpPr txBox="1"/>
      </xdr:nvSpPr>
      <xdr:spPr>
        <a:xfrm>
          <a:off x="9327095" y="10358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124763</xdr:rowOff>
    </xdr:from>
    <xdr:ext cx="599010" cy="259045"/>
    <xdr:sp macro="" textlink="">
      <xdr:nvSpPr>
        <xdr:cNvPr id="238" name="n_2aveValue【橋りょう・トンネル】&#10;一人当たり有形固定資産（償却資産）額">
          <a:extLst>
            <a:ext uri="{FF2B5EF4-FFF2-40B4-BE49-F238E27FC236}">
              <a16:creationId xmlns:a16="http://schemas.microsoft.com/office/drawing/2014/main" id="{4F0D45E9-3F3D-4EB4-85A1-8E9BD394FACD}"/>
            </a:ext>
          </a:extLst>
        </xdr:cNvPr>
        <xdr:cNvSpPr txBox="1"/>
      </xdr:nvSpPr>
      <xdr:spPr>
        <a:xfrm>
          <a:off x="8450795" y="10411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139982</xdr:rowOff>
    </xdr:from>
    <xdr:ext cx="599010" cy="259045"/>
    <xdr:sp macro="" textlink="">
      <xdr:nvSpPr>
        <xdr:cNvPr id="239" name="n_3aveValue【橋りょう・トンネル】&#10;一人当たり有形固定資産（償却資産）額">
          <a:extLst>
            <a:ext uri="{FF2B5EF4-FFF2-40B4-BE49-F238E27FC236}">
              <a16:creationId xmlns:a16="http://schemas.microsoft.com/office/drawing/2014/main" id="{C76719CA-D467-4113-AC80-77F8EFEE4EB6}"/>
            </a:ext>
          </a:extLst>
        </xdr:cNvPr>
        <xdr:cNvSpPr txBox="1"/>
      </xdr:nvSpPr>
      <xdr:spPr>
        <a:xfrm>
          <a:off x="7561795" y="10426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134887</xdr:rowOff>
    </xdr:from>
    <xdr:ext cx="599010" cy="259045"/>
    <xdr:sp macro="" textlink="">
      <xdr:nvSpPr>
        <xdr:cNvPr id="240" name="n_1mainValue【橋りょう・トンネル】&#10;一人当たり有形固定資産（償却資産）額">
          <a:extLst>
            <a:ext uri="{FF2B5EF4-FFF2-40B4-BE49-F238E27FC236}">
              <a16:creationId xmlns:a16="http://schemas.microsoft.com/office/drawing/2014/main" id="{774A9578-2C99-4427-A02C-44B30A53539E}"/>
            </a:ext>
          </a:extLst>
        </xdr:cNvPr>
        <xdr:cNvSpPr txBox="1"/>
      </xdr:nvSpPr>
      <xdr:spPr>
        <a:xfrm>
          <a:off x="9327095" y="1076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139108</xdr:rowOff>
    </xdr:from>
    <xdr:ext cx="599010" cy="259045"/>
    <xdr:sp macro="" textlink="">
      <xdr:nvSpPr>
        <xdr:cNvPr id="241" name="n_2mainValue【橋りょう・トンネル】&#10;一人当たり有形固定資産（償却資産）額">
          <a:extLst>
            <a:ext uri="{FF2B5EF4-FFF2-40B4-BE49-F238E27FC236}">
              <a16:creationId xmlns:a16="http://schemas.microsoft.com/office/drawing/2014/main" id="{EBAB47D1-E2E5-47C3-B44C-C664646D86B4}"/>
            </a:ext>
          </a:extLst>
        </xdr:cNvPr>
        <xdr:cNvSpPr txBox="1"/>
      </xdr:nvSpPr>
      <xdr:spPr>
        <a:xfrm>
          <a:off x="8450795" y="10769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141895</xdr:rowOff>
    </xdr:from>
    <xdr:ext cx="599010" cy="259045"/>
    <xdr:sp macro="" textlink="">
      <xdr:nvSpPr>
        <xdr:cNvPr id="242" name="n_3mainValue【橋りょう・トンネル】&#10;一人当たり有形固定資産（償却資産）額">
          <a:extLst>
            <a:ext uri="{FF2B5EF4-FFF2-40B4-BE49-F238E27FC236}">
              <a16:creationId xmlns:a16="http://schemas.microsoft.com/office/drawing/2014/main" id="{25FA4EA7-494F-4144-A1EB-EECEEEA92029}"/>
            </a:ext>
          </a:extLst>
        </xdr:cNvPr>
        <xdr:cNvSpPr txBox="1"/>
      </xdr:nvSpPr>
      <xdr:spPr>
        <a:xfrm>
          <a:off x="7561795" y="10771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a:extLst>
            <a:ext uri="{FF2B5EF4-FFF2-40B4-BE49-F238E27FC236}">
              <a16:creationId xmlns:a16="http://schemas.microsoft.com/office/drawing/2014/main" id="{B693E19A-CFED-4E1A-8CCC-73973CD6F4B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a:extLst>
            <a:ext uri="{FF2B5EF4-FFF2-40B4-BE49-F238E27FC236}">
              <a16:creationId xmlns:a16="http://schemas.microsoft.com/office/drawing/2014/main" id="{DE4059E0-93B6-4EB1-AA5C-C10780CA6FB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a:extLst>
            <a:ext uri="{FF2B5EF4-FFF2-40B4-BE49-F238E27FC236}">
              <a16:creationId xmlns:a16="http://schemas.microsoft.com/office/drawing/2014/main" id="{C83C94EB-DC32-4EA4-B34A-EB9C0D64F19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a:extLst>
            <a:ext uri="{FF2B5EF4-FFF2-40B4-BE49-F238E27FC236}">
              <a16:creationId xmlns:a16="http://schemas.microsoft.com/office/drawing/2014/main" id="{24D6ACE6-59BC-4339-B5C3-440A2F415D4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a:extLst>
            <a:ext uri="{FF2B5EF4-FFF2-40B4-BE49-F238E27FC236}">
              <a16:creationId xmlns:a16="http://schemas.microsoft.com/office/drawing/2014/main" id="{68DDBC84-DACC-4CB1-8032-F24A167B91B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a:extLst>
            <a:ext uri="{FF2B5EF4-FFF2-40B4-BE49-F238E27FC236}">
              <a16:creationId xmlns:a16="http://schemas.microsoft.com/office/drawing/2014/main" id="{DB29F8BA-9CE7-4F22-9DA8-C5E41284A3D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a:extLst>
            <a:ext uri="{FF2B5EF4-FFF2-40B4-BE49-F238E27FC236}">
              <a16:creationId xmlns:a16="http://schemas.microsoft.com/office/drawing/2014/main" id="{3A4BF795-FEAD-44E5-B164-F00E4E9E6FA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a:extLst>
            <a:ext uri="{FF2B5EF4-FFF2-40B4-BE49-F238E27FC236}">
              <a16:creationId xmlns:a16="http://schemas.microsoft.com/office/drawing/2014/main" id="{E9D16F4C-F22F-4639-8802-3C7A1FEA934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1" name="テキスト ボックス 250">
          <a:extLst>
            <a:ext uri="{FF2B5EF4-FFF2-40B4-BE49-F238E27FC236}">
              <a16:creationId xmlns:a16="http://schemas.microsoft.com/office/drawing/2014/main" id="{3660ECF4-43F6-437B-B56F-4693F3EEE45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2" name="直線コネクタ 251">
          <a:extLst>
            <a:ext uri="{FF2B5EF4-FFF2-40B4-BE49-F238E27FC236}">
              <a16:creationId xmlns:a16="http://schemas.microsoft.com/office/drawing/2014/main" id="{87BECF32-8F31-4BDA-9EB6-40B6241565F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3" name="テキスト ボックス 252">
          <a:extLst>
            <a:ext uri="{FF2B5EF4-FFF2-40B4-BE49-F238E27FC236}">
              <a16:creationId xmlns:a16="http://schemas.microsoft.com/office/drawing/2014/main" id="{CCF68C0C-7C0A-4337-8C66-023EFEBD15BF}"/>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4" name="直線コネクタ 253">
          <a:extLst>
            <a:ext uri="{FF2B5EF4-FFF2-40B4-BE49-F238E27FC236}">
              <a16:creationId xmlns:a16="http://schemas.microsoft.com/office/drawing/2014/main" id="{B1364493-1BC0-4282-B157-82718450DD0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5" name="テキスト ボックス 254">
          <a:extLst>
            <a:ext uri="{FF2B5EF4-FFF2-40B4-BE49-F238E27FC236}">
              <a16:creationId xmlns:a16="http://schemas.microsoft.com/office/drawing/2014/main" id="{B46FED0C-AAF4-453C-8BC2-07165FA5826F}"/>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6" name="直線コネクタ 255">
          <a:extLst>
            <a:ext uri="{FF2B5EF4-FFF2-40B4-BE49-F238E27FC236}">
              <a16:creationId xmlns:a16="http://schemas.microsoft.com/office/drawing/2014/main" id="{5ECE66B3-5871-4AC3-8F4E-5FBD791FFBF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7" name="テキスト ボックス 256">
          <a:extLst>
            <a:ext uri="{FF2B5EF4-FFF2-40B4-BE49-F238E27FC236}">
              <a16:creationId xmlns:a16="http://schemas.microsoft.com/office/drawing/2014/main" id="{E6D4DB31-A540-4C8D-940E-674793FECE8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8" name="直線コネクタ 257">
          <a:extLst>
            <a:ext uri="{FF2B5EF4-FFF2-40B4-BE49-F238E27FC236}">
              <a16:creationId xmlns:a16="http://schemas.microsoft.com/office/drawing/2014/main" id="{776325E0-2B9C-4EBB-9A40-B064AD0D02F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9" name="テキスト ボックス 258">
          <a:extLst>
            <a:ext uri="{FF2B5EF4-FFF2-40B4-BE49-F238E27FC236}">
              <a16:creationId xmlns:a16="http://schemas.microsoft.com/office/drawing/2014/main" id="{2DC53E18-CBE8-497D-A2AB-7889F0787EE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0" name="直線コネクタ 259">
          <a:extLst>
            <a:ext uri="{FF2B5EF4-FFF2-40B4-BE49-F238E27FC236}">
              <a16:creationId xmlns:a16="http://schemas.microsoft.com/office/drawing/2014/main" id="{3807EC8A-308B-446D-A504-AB3EB91ACA2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1" name="テキスト ボックス 260">
          <a:extLst>
            <a:ext uri="{FF2B5EF4-FFF2-40B4-BE49-F238E27FC236}">
              <a16:creationId xmlns:a16="http://schemas.microsoft.com/office/drawing/2014/main" id="{8FEE8C39-D67D-4D60-8AEE-B38B837FAB8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2" name="直線コネクタ 261">
          <a:extLst>
            <a:ext uri="{FF2B5EF4-FFF2-40B4-BE49-F238E27FC236}">
              <a16:creationId xmlns:a16="http://schemas.microsoft.com/office/drawing/2014/main" id="{7502D6C8-3EFC-4995-A11D-B6361D5FC46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3" name="テキスト ボックス 262">
          <a:extLst>
            <a:ext uri="{FF2B5EF4-FFF2-40B4-BE49-F238E27FC236}">
              <a16:creationId xmlns:a16="http://schemas.microsoft.com/office/drawing/2014/main" id="{1D418946-547F-4FF3-8770-D0B539926AA2}"/>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4" name="直線コネクタ 263">
          <a:extLst>
            <a:ext uri="{FF2B5EF4-FFF2-40B4-BE49-F238E27FC236}">
              <a16:creationId xmlns:a16="http://schemas.microsoft.com/office/drawing/2014/main" id="{7474D986-AAC1-4CF5-9ADB-04F5A7C785C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5" name="テキスト ボックス 264">
          <a:extLst>
            <a:ext uri="{FF2B5EF4-FFF2-40B4-BE49-F238E27FC236}">
              <a16:creationId xmlns:a16="http://schemas.microsoft.com/office/drawing/2014/main" id="{07F6ACDF-BBD6-4E33-B6C6-E5E80195C1D3}"/>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6" name="【公営住宅】&#10;有形固定資産減価償却率グラフ枠">
          <a:extLst>
            <a:ext uri="{FF2B5EF4-FFF2-40B4-BE49-F238E27FC236}">
              <a16:creationId xmlns:a16="http://schemas.microsoft.com/office/drawing/2014/main" id="{30621FEE-EBA9-4FD5-B20F-838CDD60F4D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53339</xdr:rowOff>
    </xdr:from>
    <xdr:to>
      <xdr:col>24</xdr:col>
      <xdr:colOff>62865</xdr:colOff>
      <xdr:row>86</xdr:row>
      <xdr:rowOff>144780</xdr:rowOff>
    </xdr:to>
    <xdr:cxnSp macro="">
      <xdr:nvCxnSpPr>
        <xdr:cNvPr id="267" name="直線コネクタ 266">
          <a:extLst>
            <a:ext uri="{FF2B5EF4-FFF2-40B4-BE49-F238E27FC236}">
              <a16:creationId xmlns:a16="http://schemas.microsoft.com/office/drawing/2014/main" id="{520F3A2E-171B-40B3-8D78-B71DDA9EDED1}"/>
            </a:ext>
          </a:extLst>
        </xdr:cNvPr>
        <xdr:cNvCxnSpPr/>
      </xdr:nvCxnSpPr>
      <xdr:spPr>
        <a:xfrm flipV="1">
          <a:off x="4634865" y="13426439"/>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148607</xdr:rowOff>
    </xdr:from>
    <xdr:ext cx="405111" cy="259045"/>
    <xdr:sp macro="" textlink="">
      <xdr:nvSpPr>
        <xdr:cNvPr id="268" name="【公営住宅】&#10;有形固定資産減価償却率最小値テキスト">
          <a:extLst>
            <a:ext uri="{FF2B5EF4-FFF2-40B4-BE49-F238E27FC236}">
              <a16:creationId xmlns:a16="http://schemas.microsoft.com/office/drawing/2014/main" id="{1CD98722-755A-43E3-AB2E-42199C40AF7A}"/>
            </a:ext>
          </a:extLst>
        </xdr:cNvPr>
        <xdr:cNvSpPr txBox="1"/>
      </xdr:nvSpPr>
      <xdr:spPr>
        <a:xfrm>
          <a:off x="4673600" y="1489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144780</xdr:rowOff>
    </xdr:from>
    <xdr:to>
      <xdr:col>24</xdr:col>
      <xdr:colOff>152400</xdr:colOff>
      <xdr:row>86</xdr:row>
      <xdr:rowOff>144780</xdr:rowOff>
    </xdr:to>
    <xdr:cxnSp macro="">
      <xdr:nvCxnSpPr>
        <xdr:cNvPr id="269" name="直線コネクタ 268">
          <a:extLst>
            <a:ext uri="{FF2B5EF4-FFF2-40B4-BE49-F238E27FC236}">
              <a16:creationId xmlns:a16="http://schemas.microsoft.com/office/drawing/2014/main" id="{E8B87B1B-8E79-4137-9758-6D7A30B3B4CF}"/>
            </a:ext>
          </a:extLst>
        </xdr:cNvPr>
        <xdr:cNvCxnSpPr/>
      </xdr:nvCxnSpPr>
      <xdr:spPr>
        <a:xfrm>
          <a:off x="4546600" y="1488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xdr:rowOff>
    </xdr:from>
    <xdr:ext cx="405111" cy="259045"/>
    <xdr:sp macro="" textlink="">
      <xdr:nvSpPr>
        <xdr:cNvPr id="270" name="【公営住宅】&#10;有形固定資産減価償却率最大値テキスト">
          <a:extLst>
            <a:ext uri="{FF2B5EF4-FFF2-40B4-BE49-F238E27FC236}">
              <a16:creationId xmlns:a16="http://schemas.microsoft.com/office/drawing/2014/main" id="{0E60ED1D-DC06-4DBA-9837-350064187E7A}"/>
            </a:ext>
          </a:extLst>
        </xdr:cNvPr>
        <xdr:cNvSpPr txBox="1"/>
      </xdr:nvSpPr>
      <xdr:spPr>
        <a:xfrm>
          <a:off x="4673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53339</xdr:rowOff>
    </xdr:from>
    <xdr:to>
      <xdr:col>24</xdr:col>
      <xdr:colOff>152400</xdr:colOff>
      <xdr:row>78</xdr:row>
      <xdr:rowOff>53339</xdr:rowOff>
    </xdr:to>
    <xdr:cxnSp macro="">
      <xdr:nvCxnSpPr>
        <xdr:cNvPr id="271" name="直線コネクタ 270">
          <a:extLst>
            <a:ext uri="{FF2B5EF4-FFF2-40B4-BE49-F238E27FC236}">
              <a16:creationId xmlns:a16="http://schemas.microsoft.com/office/drawing/2014/main" id="{E10B4740-6281-4E50-B507-9DDB25F732DC}"/>
            </a:ext>
          </a:extLst>
        </xdr:cNvPr>
        <xdr:cNvCxnSpPr/>
      </xdr:nvCxnSpPr>
      <xdr:spPr>
        <a:xfrm>
          <a:off x="4546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6366</xdr:rowOff>
    </xdr:from>
    <xdr:ext cx="405111" cy="259045"/>
    <xdr:sp macro="" textlink="">
      <xdr:nvSpPr>
        <xdr:cNvPr id="272" name="【公営住宅】&#10;有形固定資産減価償却率平均値テキスト">
          <a:extLst>
            <a:ext uri="{FF2B5EF4-FFF2-40B4-BE49-F238E27FC236}">
              <a16:creationId xmlns:a16="http://schemas.microsoft.com/office/drawing/2014/main" id="{FD577DB2-E94F-42B9-9111-67AD63036537}"/>
            </a:ext>
          </a:extLst>
        </xdr:cNvPr>
        <xdr:cNvSpPr txBox="1"/>
      </xdr:nvSpPr>
      <xdr:spPr>
        <a:xfrm>
          <a:off x="4673600" y="13722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154939</xdr:rowOff>
    </xdr:from>
    <xdr:to>
      <xdr:col>24</xdr:col>
      <xdr:colOff>114300</xdr:colOff>
      <xdr:row>81</xdr:row>
      <xdr:rowOff>85089</xdr:rowOff>
    </xdr:to>
    <xdr:sp macro="" textlink="">
      <xdr:nvSpPr>
        <xdr:cNvPr id="273" name="フローチャート: 判断 272">
          <a:extLst>
            <a:ext uri="{FF2B5EF4-FFF2-40B4-BE49-F238E27FC236}">
              <a16:creationId xmlns:a16="http://schemas.microsoft.com/office/drawing/2014/main" id="{F8C9765D-942B-4F72-B825-D5CCA883B499}"/>
            </a:ext>
          </a:extLst>
        </xdr:cNvPr>
        <xdr:cNvSpPr/>
      </xdr:nvSpPr>
      <xdr:spPr>
        <a:xfrm>
          <a:off x="4584700" y="13870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128270</xdr:rowOff>
    </xdr:from>
    <xdr:to>
      <xdr:col>20</xdr:col>
      <xdr:colOff>38100</xdr:colOff>
      <xdr:row>81</xdr:row>
      <xdr:rowOff>58420</xdr:rowOff>
    </xdr:to>
    <xdr:sp macro="" textlink="">
      <xdr:nvSpPr>
        <xdr:cNvPr id="274" name="フローチャート: 判断 273">
          <a:extLst>
            <a:ext uri="{FF2B5EF4-FFF2-40B4-BE49-F238E27FC236}">
              <a16:creationId xmlns:a16="http://schemas.microsoft.com/office/drawing/2014/main" id="{BFE35122-519C-40DB-A33F-562B5F1CCB7C}"/>
            </a:ext>
          </a:extLst>
        </xdr:cNvPr>
        <xdr:cNvSpPr/>
      </xdr:nvSpPr>
      <xdr:spPr>
        <a:xfrm>
          <a:off x="3746500" y="1384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156845</xdr:rowOff>
    </xdr:from>
    <xdr:to>
      <xdr:col>15</xdr:col>
      <xdr:colOff>101600</xdr:colOff>
      <xdr:row>81</xdr:row>
      <xdr:rowOff>86995</xdr:rowOff>
    </xdr:to>
    <xdr:sp macro="" textlink="">
      <xdr:nvSpPr>
        <xdr:cNvPr id="275" name="フローチャート: 判断 274">
          <a:extLst>
            <a:ext uri="{FF2B5EF4-FFF2-40B4-BE49-F238E27FC236}">
              <a16:creationId xmlns:a16="http://schemas.microsoft.com/office/drawing/2014/main" id="{7BFFBFE6-F3E7-4CC9-B472-E8CC8F405307}"/>
            </a:ext>
          </a:extLst>
        </xdr:cNvPr>
        <xdr:cNvSpPr/>
      </xdr:nvSpPr>
      <xdr:spPr>
        <a:xfrm>
          <a:off x="2857500" y="1387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50164</xdr:rowOff>
    </xdr:from>
    <xdr:to>
      <xdr:col>10</xdr:col>
      <xdr:colOff>165100</xdr:colOff>
      <xdr:row>81</xdr:row>
      <xdr:rowOff>151764</xdr:rowOff>
    </xdr:to>
    <xdr:sp macro="" textlink="">
      <xdr:nvSpPr>
        <xdr:cNvPr id="276" name="フローチャート: 判断 275">
          <a:extLst>
            <a:ext uri="{FF2B5EF4-FFF2-40B4-BE49-F238E27FC236}">
              <a16:creationId xmlns:a16="http://schemas.microsoft.com/office/drawing/2014/main" id="{7C4DA117-4268-45D0-BB44-B067707DF0B9}"/>
            </a:ext>
          </a:extLst>
        </xdr:cNvPr>
        <xdr:cNvSpPr/>
      </xdr:nvSpPr>
      <xdr:spPr>
        <a:xfrm>
          <a:off x="1968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EBDF3F8A-74B4-4BFA-A8CB-859D6727DC7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1BB43088-F56E-4F97-AF2D-F66DDD58E9C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3F6DB79A-54CD-47D7-A3F9-B49C3E8666C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A20DEDA5-1BBB-4EE5-8E47-697D4413860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5D63E4FD-C148-4961-BA49-A355518B464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15875</xdr:rowOff>
    </xdr:from>
    <xdr:to>
      <xdr:col>24</xdr:col>
      <xdr:colOff>114300</xdr:colOff>
      <xdr:row>82</xdr:row>
      <xdr:rowOff>117475</xdr:rowOff>
    </xdr:to>
    <xdr:sp macro="" textlink="">
      <xdr:nvSpPr>
        <xdr:cNvPr id="282" name="楕円 281">
          <a:extLst>
            <a:ext uri="{FF2B5EF4-FFF2-40B4-BE49-F238E27FC236}">
              <a16:creationId xmlns:a16="http://schemas.microsoft.com/office/drawing/2014/main" id="{E213B23E-9972-4B51-95AD-61C16FACBD15}"/>
            </a:ext>
          </a:extLst>
        </xdr:cNvPr>
        <xdr:cNvSpPr/>
      </xdr:nvSpPr>
      <xdr:spPr>
        <a:xfrm>
          <a:off x="4584700" y="1407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165752</xdr:rowOff>
    </xdr:from>
    <xdr:ext cx="405111" cy="259045"/>
    <xdr:sp macro="" textlink="">
      <xdr:nvSpPr>
        <xdr:cNvPr id="283" name="【公営住宅】&#10;有形固定資産減価償却率該当値テキスト">
          <a:extLst>
            <a:ext uri="{FF2B5EF4-FFF2-40B4-BE49-F238E27FC236}">
              <a16:creationId xmlns:a16="http://schemas.microsoft.com/office/drawing/2014/main" id="{B6E9FD60-A68F-4DF1-960C-C5D84846FAF7}"/>
            </a:ext>
          </a:extLst>
        </xdr:cNvPr>
        <xdr:cNvSpPr txBox="1"/>
      </xdr:nvSpPr>
      <xdr:spPr>
        <a:xfrm>
          <a:off x="4673600" y="1405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29211</xdr:rowOff>
    </xdr:from>
    <xdr:to>
      <xdr:col>20</xdr:col>
      <xdr:colOff>38100</xdr:colOff>
      <xdr:row>82</xdr:row>
      <xdr:rowOff>130811</xdr:rowOff>
    </xdr:to>
    <xdr:sp macro="" textlink="">
      <xdr:nvSpPr>
        <xdr:cNvPr id="284" name="楕円 283">
          <a:extLst>
            <a:ext uri="{FF2B5EF4-FFF2-40B4-BE49-F238E27FC236}">
              <a16:creationId xmlns:a16="http://schemas.microsoft.com/office/drawing/2014/main" id="{E14CBDD6-1D03-461E-96EF-EA996921BE69}"/>
            </a:ext>
          </a:extLst>
        </xdr:cNvPr>
        <xdr:cNvSpPr/>
      </xdr:nvSpPr>
      <xdr:spPr>
        <a:xfrm>
          <a:off x="3746500" y="140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66675</xdr:rowOff>
    </xdr:from>
    <xdr:to>
      <xdr:col>24</xdr:col>
      <xdr:colOff>63500</xdr:colOff>
      <xdr:row>82</xdr:row>
      <xdr:rowOff>80011</xdr:rowOff>
    </xdr:to>
    <xdr:cxnSp macro="">
      <xdr:nvCxnSpPr>
        <xdr:cNvPr id="285" name="直線コネクタ 284">
          <a:extLst>
            <a:ext uri="{FF2B5EF4-FFF2-40B4-BE49-F238E27FC236}">
              <a16:creationId xmlns:a16="http://schemas.microsoft.com/office/drawing/2014/main" id="{F040DD6D-BE80-46BF-AA86-06A73E07A86D}"/>
            </a:ext>
          </a:extLst>
        </xdr:cNvPr>
        <xdr:cNvCxnSpPr/>
      </xdr:nvCxnSpPr>
      <xdr:spPr>
        <a:xfrm flipV="1">
          <a:off x="3797300" y="14125575"/>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50164</xdr:rowOff>
    </xdr:from>
    <xdr:to>
      <xdr:col>15</xdr:col>
      <xdr:colOff>101600</xdr:colOff>
      <xdr:row>82</xdr:row>
      <xdr:rowOff>151764</xdr:rowOff>
    </xdr:to>
    <xdr:sp macro="" textlink="">
      <xdr:nvSpPr>
        <xdr:cNvPr id="286" name="楕円 285">
          <a:extLst>
            <a:ext uri="{FF2B5EF4-FFF2-40B4-BE49-F238E27FC236}">
              <a16:creationId xmlns:a16="http://schemas.microsoft.com/office/drawing/2014/main" id="{E6095D49-72C5-4F8F-9F0A-BE42F4B40E4F}"/>
            </a:ext>
          </a:extLst>
        </xdr:cNvPr>
        <xdr:cNvSpPr/>
      </xdr:nvSpPr>
      <xdr:spPr>
        <a:xfrm>
          <a:off x="2857500" y="1410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80011</xdr:rowOff>
    </xdr:from>
    <xdr:to>
      <xdr:col>19</xdr:col>
      <xdr:colOff>177800</xdr:colOff>
      <xdr:row>82</xdr:row>
      <xdr:rowOff>100964</xdr:rowOff>
    </xdr:to>
    <xdr:cxnSp macro="">
      <xdr:nvCxnSpPr>
        <xdr:cNvPr id="287" name="直線コネクタ 286">
          <a:extLst>
            <a:ext uri="{FF2B5EF4-FFF2-40B4-BE49-F238E27FC236}">
              <a16:creationId xmlns:a16="http://schemas.microsoft.com/office/drawing/2014/main" id="{037113BE-FED7-4D67-82C4-40B8E0A37295}"/>
            </a:ext>
          </a:extLst>
        </xdr:cNvPr>
        <xdr:cNvCxnSpPr/>
      </xdr:nvCxnSpPr>
      <xdr:spPr>
        <a:xfrm flipV="1">
          <a:off x="2908300" y="14138911"/>
          <a:ext cx="8890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95886</xdr:rowOff>
    </xdr:from>
    <xdr:to>
      <xdr:col>10</xdr:col>
      <xdr:colOff>165100</xdr:colOff>
      <xdr:row>83</xdr:row>
      <xdr:rowOff>26036</xdr:rowOff>
    </xdr:to>
    <xdr:sp macro="" textlink="">
      <xdr:nvSpPr>
        <xdr:cNvPr id="288" name="楕円 287">
          <a:extLst>
            <a:ext uri="{FF2B5EF4-FFF2-40B4-BE49-F238E27FC236}">
              <a16:creationId xmlns:a16="http://schemas.microsoft.com/office/drawing/2014/main" id="{888202A3-3A55-42FA-BA6F-72FE34A73AED}"/>
            </a:ext>
          </a:extLst>
        </xdr:cNvPr>
        <xdr:cNvSpPr/>
      </xdr:nvSpPr>
      <xdr:spPr>
        <a:xfrm>
          <a:off x="1968500" y="1415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100964</xdr:rowOff>
    </xdr:from>
    <xdr:to>
      <xdr:col>15</xdr:col>
      <xdr:colOff>50800</xdr:colOff>
      <xdr:row>82</xdr:row>
      <xdr:rowOff>146686</xdr:rowOff>
    </xdr:to>
    <xdr:cxnSp macro="">
      <xdr:nvCxnSpPr>
        <xdr:cNvPr id="289" name="直線コネクタ 288">
          <a:extLst>
            <a:ext uri="{FF2B5EF4-FFF2-40B4-BE49-F238E27FC236}">
              <a16:creationId xmlns:a16="http://schemas.microsoft.com/office/drawing/2014/main" id="{1395881B-F7D4-448A-9500-84D447B8E74F}"/>
            </a:ext>
          </a:extLst>
        </xdr:cNvPr>
        <xdr:cNvCxnSpPr/>
      </xdr:nvCxnSpPr>
      <xdr:spPr>
        <a:xfrm flipV="1">
          <a:off x="2019300" y="14159864"/>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74947</xdr:rowOff>
    </xdr:from>
    <xdr:ext cx="405111" cy="259045"/>
    <xdr:sp macro="" textlink="">
      <xdr:nvSpPr>
        <xdr:cNvPr id="290" name="n_1aveValue【公営住宅】&#10;有形固定資産減価償却率">
          <a:extLst>
            <a:ext uri="{FF2B5EF4-FFF2-40B4-BE49-F238E27FC236}">
              <a16:creationId xmlns:a16="http://schemas.microsoft.com/office/drawing/2014/main" id="{55FB638C-E713-4B98-B272-2271418EF3C6}"/>
            </a:ext>
          </a:extLst>
        </xdr:cNvPr>
        <xdr:cNvSpPr txBox="1"/>
      </xdr:nvSpPr>
      <xdr:spPr>
        <a:xfrm>
          <a:off x="3582044" y="1361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103522</xdr:rowOff>
    </xdr:from>
    <xdr:ext cx="405111" cy="259045"/>
    <xdr:sp macro="" textlink="">
      <xdr:nvSpPr>
        <xdr:cNvPr id="291" name="n_2aveValue【公営住宅】&#10;有形固定資産減価償却率">
          <a:extLst>
            <a:ext uri="{FF2B5EF4-FFF2-40B4-BE49-F238E27FC236}">
              <a16:creationId xmlns:a16="http://schemas.microsoft.com/office/drawing/2014/main" id="{6769164F-731C-4682-8BE9-7238E3F1C5DA}"/>
            </a:ext>
          </a:extLst>
        </xdr:cNvPr>
        <xdr:cNvSpPr txBox="1"/>
      </xdr:nvSpPr>
      <xdr:spPr>
        <a:xfrm>
          <a:off x="2705744" y="1364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168291</xdr:rowOff>
    </xdr:from>
    <xdr:ext cx="405111" cy="259045"/>
    <xdr:sp macro="" textlink="">
      <xdr:nvSpPr>
        <xdr:cNvPr id="292" name="n_3aveValue【公営住宅】&#10;有形固定資産減価償却率">
          <a:extLst>
            <a:ext uri="{FF2B5EF4-FFF2-40B4-BE49-F238E27FC236}">
              <a16:creationId xmlns:a16="http://schemas.microsoft.com/office/drawing/2014/main" id="{EE729BB4-A1D6-46E6-BBF8-58DA8B8B8428}"/>
            </a:ext>
          </a:extLst>
        </xdr:cNvPr>
        <xdr:cNvSpPr txBox="1"/>
      </xdr:nvSpPr>
      <xdr:spPr>
        <a:xfrm>
          <a:off x="1816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121938</xdr:rowOff>
    </xdr:from>
    <xdr:ext cx="405111" cy="259045"/>
    <xdr:sp macro="" textlink="">
      <xdr:nvSpPr>
        <xdr:cNvPr id="293" name="n_1mainValue【公営住宅】&#10;有形固定資産減価償却率">
          <a:extLst>
            <a:ext uri="{FF2B5EF4-FFF2-40B4-BE49-F238E27FC236}">
              <a16:creationId xmlns:a16="http://schemas.microsoft.com/office/drawing/2014/main" id="{073F9E2F-5732-4E86-BE5D-A948F25D488B}"/>
            </a:ext>
          </a:extLst>
        </xdr:cNvPr>
        <xdr:cNvSpPr txBox="1"/>
      </xdr:nvSpPr>
      <xdr:spPr>
        <a:xfrm>
          <a:off x="3582044" y="1418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142891</xdr:rowOff>
    </xdr:from>
    <xdr:ext cx="405111" cy="259045"/>
    <xdr:sp macro="" textlink="">
      <xdr:nvSpPr>
        <xdr:cNvPr id="294" name="n_2mainValue【公営住宅】&#10;有形固定資産減価償却率">
          <a:extLst>
            <a:ext uri="{FF2B5EF4-FFF2-40B4-BE49-F238E27FC236}">
              <a16:creationId xmlns:a16="http://schemas.microsoft.com/office/drawing/2014/main" id="{0AB1C5CE-7D57-4E20-8ED8-F7A0AC4763F8}"/>
            </a:ext>
          </a:extLst>
        </xdr:cNvPr>
        <xdr:cNvSpPr txBox="1"/>
      </xdr:nvSpPr>
      <xdr:spPr>
        <a:xfrm>
          <a:off x="2705744" y="1420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17163</xdr:rowOff>
    </xdr:from>
    <xdr:ext cx="405111" cy="259045"/>
    <xdr:sp macro="" textlink="">
      <xdr:nvSpPr>
        <xdr:cNvPr id="295" name="n_3mainValue【公営住宅】&#10;有形固定資産減価償却率">
          <a:extLst>
            <a:ext uri="{FF2B5EF4-FFF2-40B4-BE49-F238E27FC236}">
              <a16:creationId xmlns:a16="http://schemas.microsoft.com/office/drawing/2014/main" id="{D93983F0-CDFF-41B9-8DCC-4736F08248FF}"/>
            </a:ext>
          </a:extLst>
        </xdr:cNvPr>
        <xdr:cNvSpPr txBox="1"/>
      </xdr:nvSpPr>
      <xdr:spPr>
        <a:xfrm>
          <a:off x="18167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6" name="正方形/長方形 295">
          <a:extLst>
            <a:ext uri="{FF2B5EF4-FFF2-40B4-BE49-F238E27FC236}">
              <a16:creationId xmlns:a16="http://schemas.microsoft.com/office/drawing/2014/main" id="{2FAF55D7-7F8B-4151-B8DB-7E13394D35C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7" name="正方形/長方形 296">
          <a:extLst>
            <a:ext uri="{FF2B5EF4-FFF2-40B4-BE49-F238E27FC236}">
              <a16:creationId xmlns:a16="http://schemas.microsoft.com/office/drawing/2014/main" id="{1427AA08-3D77-4E1D-A4E1-0BBEBA83166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8" name="正方形/長方形 297">
          <a:extLst>
            <a:ext uri="{FF2B5EF4-FFF2-40B4-BE49-F238E27FC236}">
              <a16:creationId xmlns:a16="http://schemas.microsoft.com/office/drawing/2014/main" id="{09E3AED0-6A68-447F-B589-A5E6BE72B61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9" name="正方形/長方形 298">
          <a:extLst>
            <a:ext uri="{FF2B5EF4-FFF2-40B4-BE49-F238E27FC236}">
              <a16:creationId xmlns:a16="http://schemas.microsoft.com/office/drawing/2014/main" id="{8E4EB98C-9A89-4D57-9B7C-FE3702E683B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0" name="正方形/長方形 299">
          <a:extLst>
            <a:ext uri="{FF2B5EF4-FFF2-40B4-BE49-F238E27FC236}">
              <a16:creationId xmlns:a16="http://schemas.microsoft.com/office/drawing/2014/main" id="{7AAC37F0-7F91-4B41-AC58-EA279F66614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1" name="正方形/長方形 300">
          <a:extLst>
            <a:ext uri="{FF2B5EF4-FFF2-40B4-BE49-F238E27FC236}">
              <a16:creationId xmlns:a16="http://schemas.microsoft.com/office/drawing/2014/main" id="{3D43C626-F348-4CAA-8BFB-AAA69DA3F17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2" name="正方形/長方形 301">
          <a:extLst>
            <a:ext uri="{FF2B5EF4-FFF2-40B4-BE49-F238E27FC236}">
              <a16:creationId xmlns:a16="http://schemas.microsoft.com/office/drawing/2014/main" id="{0108A569-E296-48C9-8258-474ABB641BA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3" name="正方形/長方形 302">
          <a:extLst>
            <a:ext uri="{FF2B5EF4-FFF2-40B4-BE49-F238E27FC236}">
              <a16:creationId xmlns:a16="http://schemas.microsoft.com/office/drawing/2014/main" id="{0471CDAC-9ABE-4AC9-B4C8-5ADC0A42AED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4" name="テキスト ボックス 303">
          <a:extLst>
            <a:ext uri="{FF2B5EF4-FFF2-40B4-BE49-F238E27FC236}">
              <a16:creationId xmlns:a16="http://schemas.microsoft.com/office/drawing/2014/main" id="{EC2E683C-C3B2-4902-B6E9-A36EBAEAED6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5" name="直線コネクタ 304">
          <a:extLst>
            <a:ext uri="{FF2B5EF4-FFF2-40B4-BE49-F238E27FC236}">
              <a16:creationId xmlns:a16="http://schemas.microsoft.com/office/drawing/2014/main" id="{0EF04180-5D6C-4675-B8F2-B371BAE8157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6" name="直線コネクタ 305">
          <a:extLst>
            <a:ext uri="{FF2B5EF4-FFF2-40B4-BE49-F238E27FC236}">
              <a16:creationId xmlns:a16="http://schemas.microsoft.com/office/drawing/2014/main" id="{CE8BC195-A6E4-4D7E-9D80-62BD82FE8748}"/>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7" name="テキスト ボックス 306">
          <a:extLst>
            <a:ext uri="{FF2B5EF4-FFF2-40B4-BE49-F238E27FC236}">
              <a16:creationId xmlns:a16="http://schemas.microsoft.com/office/drawing/2014/main" id="{7235378F-8460-4742-923D-7560D154C299}"/>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08" name="直線コネクタ 307">
          <a:extLst>
            <a:ext uri="{FF2B5EF4-FFF2-40B4-BE49-F238E27FC236}">
              <a16:creationId xmlns:a16="http://schemas.microsoft.com/office/drawing/2014/main" id="{1B53A4DA-53FE-4C7B-B72E-A46BFAF49163}"/>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09" name="テキスト ボックス 308">
          <a:extLst>
            <a:ext uri="{FF2B5EF4-FFF2-40B4-BE49-F238E27FC236}">
              <a16:creationId xmlns:a16="http://schemas.microsoft.com/office/drawing/2014/main" id="{92F1EB4C-1CFC-4B2A-9918-E4BFAB026269}"/>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0" name="直線コネクタ 309">
          <a:extLst>
            <a:ext uri="{FF2B5EF4-FFF2-40B4-BE49-F238E27FC236}">
              <a16:creationId xmlns:a16="http://schemas.microsoft.com/office/drawing/2014/main" id="{FD3F0650-E5E0-4611-9EDA-C982990B9C89}"/>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11" name="テキスト ボックス 310">
          <a:extLst>
            <a:ext uri="{FF2B5EF4-FFF2-40B4-BE49-F238E27FC236}">
              <a16:creationId xmlns:a16="http://schemas.microsoft.com/office/drawing/2014/main" id="{E023D863-F834-4446-9FC5-891A293E671A}"/>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2" name="直線コネクタ 311">
          <a:extLst>
            <a:ext uri="{FF2B5EF4-FFF2-40B4-BE49-F238E27FC236}">
              <a16:creationId xmlns:a16="http://schemas.microsoft.com/office/drawing/2014/main" id="{E53621CB-8A8D-4CBD-AD2C-0EE2ED5E7FEA}"/>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13" name="テキスト ボックス 312">
          <a:extLst>
            <a:ext uri="{FF2B5EF4-FFF2-40B4-BE49-F238E27FC236}">
              <a16:creationId xmlns:a16="http://schemas.microsoft.com/office/drawing/2014/main" id="{B714D882-03F9-4A84-B413-81275CF95A23}"/>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a:extLst>
            <a:ext uri="{FF2B5EF4-FFF2-40B4-BE49-F238E27FC236}">
              <a16:creationId xmlns:a16="http://schemas.microsoft.com/office/drawing/2014/main" id="{3E2DD898-1763-4126-97D8-DC4D26AD1B6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5" name="テキスト ボックス 314">
          <a:extLst>
            <a:ext uri="{FF2B5EF4-FFF2-40B4-BE49-F238E27FC236}">
              <a16:creationId xmlns:a16="http://schemas.microsoft.com/office/drawing/2014/main" id="{70A363DE-2DD8-4945-98B7-88CADD5F092D}"/>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公営住宅】&#10;一人当たり面積グラフ枠">
          <a:extLst>
            <a:ext uri="{FF2B5EF4-FFF2-40B4-BE49-F238E27FC236}">
              <a16:creationId xmlns:a16="http://schemas.microsoft.com/office/drawing/2014/main" id="{40A65A85-E3B1-4D8E-9546-8A149F5C45F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163647</xdr:rowOff>
    </xdr:from>
    <xdr:to>
      <xdr:col>54</xdr:col>
      <xdr:colOff>189865</xdr:colOff>
      <xdr:row>86</xdr:row>
      <xdr:rowOff>31973</xdr:rowOff>
    </xdr:to>
    <xdr:cxnSp macro="">
      <xdr:nvCxnSpPr>
        <xdr:cNvPr id="317" name="直線コネクタ 316">
          <a:extLst>
            <a:ext uri="{FF2B5EF4-FFF2-40B4-BE49-F238E27FC236}">
              <a16:creationId xmlns:a16="http://schemas.microsoft.com/office/drawing/2014/main" id="{A4345A43-C3DE-4002-BC28-4E7C6438BAFE}"/>
            </a:ext>
          </a:extLst>
        </xdr:cNvPr>
        <xdr:cNvCxnSpPr/>
      </xdr:nvCxnSpPr>
      <xdr:spPr>
        <a:xfrm flipV="1">
          <a:off x="10476865" y="13365297"/>
          <a:ext cx="0" cy="1411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35800</xdr:rowOff>
    </xdr:from>
    <xdr:ext cx="469744" cy="259045"/>
    <xdr:sp macro="" textlink="">
      <xdr:nvSpPr>
        <xdr:cNvPr id="318" name="【公営住宅】&#10;一人当たり面積最小値テキスト">
          <a:extLst>
            <a:ext uri="{FF2B5EF4-FFF2-40B4-BE49-F238E27FC236}">
              <a16:creationId xmlns:a16="http://schemas.microsoft.com/office/drawing/2014/main" id="{EFE5FF92-ED55-474C-949C-BBC8F2B93C86}"/>
            </a:ext>
          </a:extLst>
        </xdr:cNvPr>
        <xdr:cNvSpPr txBox="1"/>
      </xdr:nvSpPr>
      <xdr:spPr>
        <a:xfrm>
          <a:off x="10515600" y="14780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31973</xdr:rowOff>
    </xdr:from>
    <xdr:to>
      <xdr:col>55</xdr:col>
      <xdr:colOff>88900</xdr:colOff>
      <xdr:row>86</xdr:row>
      <xdr:rowOff>31973</xdr:rowOff>
    </xdr:to>
    <xdr:cxnSp macro="">
      <xdr:nvCxnSpPr>
        <xdr:cNvPr id="319" name="直線コネクタ 318">
          <a:extLst>
            <a:ext uri="{FF2B5EF4-FFF2-40B4-BE49-F238E27FC236}">
              <a16:creationId xmlns:a16="http://schemas.microsoft.com/office/drawing/2014/main" id="{75CDDF2C-4AF5-4893-B691-6E7A0B4059D7}"/>
            </a:ext>
          </a:extLst>
        </xdr:cNvPr>
        <xdr:cNvCxnSpPr/>
      </xdr:nvCxnSpPr>
      <xdr:spPr>
        <a:xfrm>
          <a:off x="10388600" y="14776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110324</xdr:rowOff>
    </xdr:from>
    <xdr:ext cx="534377" cy="259045"/>
    <xdr:sp macro="" textlink="">
      <xdr:nvSpPr>
        <xdr:cNvPr id="320" name="【公営住宅】&#10;一人当たり面積最大値テキスト">
          <a:extLst>
            <a:ext uri="{FF2B5EF4-FFF2-40B4-BE49-F238E27FC236}">
              <a16:creationId xmlns:a16="http://schemas.microsoft.com/office/drawing/2014/main" id="{8D120E9C-AD6E-4DC8-8992-4DB491D6F28D}"/>
            </a:ext>
          </a:extLst>
        </xdr:cNvPr>
        <xdr:cNvSpPr txBox="1"/>
      </xdr:nvSpPr>
      <xdr:spPr>
        <a:xfrm>
          <a:off x="10515600" y="1314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163647</xdr:rowOff>
    </xdr:from>
    <xdr:to>
      <xdr:col>55</xdr:col>
      <xdr:colOff>88900</xdr:colOff>
      <xdr:row>77</xdr:row>
      <xdr:rowOff>163647</xdr:rowOff>
    </xdr:to>
    <xdr:cxnSp macro="">
      <xdr:nvCxnSpPr>
        <xdr:cNvPr id="321" name="直線コネクタ 320">
          <a:extLst>
            <a:ext uri="{FF2B5EF4-FFF2-40B4-BE49-F238E27FC236}">
              <a16:creationId xmlns:a16="http://schemas.microsoft.com/office/drawing/2014/main" id="{1A30F557-00CE-4D7A-A40D-3E5DD438E3E8}"/>
            </a:ext>
          </a:extLst>
        </xdr:cNvPr>
        <xdr:cNvCxnSpPr/>
      </xdr:nvCxnSpPr>
      <xdr:spPr>
        <a:xfrm>
          <a:off x="10388600" y="13365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115904</xdr:rowOff>
    </xdr:from>
    <xdr:ext cx="469744" cy="259045"/>
    <xdr:sp macro="" textlink="">
      <xdr:nvSpPr>
        <xdr:cNvPr id="322" name="【公営住宅】&#10;一人当たり面積平均値テキスト">
          <a:extLst>
            <a:ext uri="{FF2B5EF4-FFF2-40B4-BE49-F238E27FC236}">
              <a16:creationId xmlns:a16="http://schemas.microsoft.com/office/drawing/2014/main" id="{6B179184-75C8-4CCA-89A9-3E368DC6F46F}"/>
            </a:ext>
          </a:extLst>
        </xdr:cNvPr>
        <xdr:cNvSpPr txBox="1"/>
      </xdr:nvSpPr>
      <xdr:spPr>
        <a:xfrm>
          <a:off x="10515600" y="14517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93027</xdr:rowOff>
    </xdr:from>
    <xdr:to>
      <xdr:col>55</xdr:col>
      <xdr:colOff>50800</xdr:colOff>
      <xdr:row>86</xdr:row>
      <xdr:rowOff>23177</xdr:rowOff>
    </xdr:to>
    <xdr:sp macro="" textlink="">
      <xdr:nvSpPr>
        <xdr:cNvPr id="323" name="フローチャート: 判断 322">
          <a:extLst>
            <a:ext uri="{FF2B5EF4-FFF2-40B4-BE49-F238E27FC236}">
              <a16:creationId xmlns:a16="http://schemas.microsoft.com/office/drawing/2014/main" id="{B4ABF523-226B-498B-904A-82B1320D3655}"/>
            </a:ext>
          </a:extLst>
        </xdr:cNvPr>
        <xdr:cNvSpPr/>
      </xdr:nvSpPr>
      <xdr:spPr>
        <a:xfrm>
          <a:off x="10426700" y="1466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93897</xdr:rowOff>
    </xdr:from>
    <xdr:to>
      <xdr:col>50</xdr:col>
      <xdr:colOff>165100</xdr:colOff>
      <xdr:row>86</xdr:row>
      <xdr:rowOff>24047</xdr:rowOff>
    </xdr:to>
    <xdr:sp macro="" textlink="">
      <xdr:nvSpPr>
        <xdr:cNvPr id="324" name="フローチャート: 判断 323">
          <a:extLst>
            <a:ext uri="{FF2B5EF4-FFF2-40B4-BE49-F238E27FC236}">
              <a16:creationId xmlns:a16="http://schemas.microsoft.com/office/drawing/2014/main" id="{356F4111-39DE-4A28-81A5-7FD7DABC529E}"/>
            </a:ext>
          </a:extLst>
        </xdr:cNvPr>
        <xdr:cNvSpPr/>
      </xdr:nvSpPr>
      <xdr:spPr>
        <a:xfrm>
          <a:off x="9588500" y="1466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94376</xdr:rowOff>
    </xdr:from>
    <xdr:to>
      <xdr:col>46</xdr:col>
      <xdr:colOff>38100</xdr:colOff>
      <xdr:row>86</xdr:row>
      <xdr:rowOff>24526</xdr:rowOff>
    </xdr:to>
    <xdr:sp macro="" textlink="">
      <xdr:nvSpPr>
        <xdr:cNvPr id="325" name="フローチャート: 判断 324">
          <a:extLst>
            <a:ext uri="{FF2B5EF4-FFF2-40B4-BE49-F238E27FC236}">
              <a16:creationId xmlns:a16="http://schemas.microsoft.com/office/drawing/2014/main" id="{3CAF449C-995D-4640-B64D-8A48ECEE2B45}"/>
            </a:ext>
          </a:extLst>
        </xdr:cNvPr>
        <xdr:cNvSpPr/>
      </xdr:nvSpPr>
      <xdr:spPr>
        <a:xfrm>
          <a:off x="8699500" y="1466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85781</xdr:rowOff>
    </xdr:from>
    <xdr:to>
      <xdr:col>41</xdr:col>
      <xdr:colOff>101600</xdr:colOff>
      <xdr:row>86</xdr:row>
      <xdr:rowOff>15931</xdr:rowOff>
    </xdr:to>
    <xdr:sp macro="" textlink="">
      <xdr:nvSpPr>
        <xdr:cNvPr id="326" name="フローチャート: 判断 325">
          <a:extLst>
            <a:ext uri="{FF2B5EF4-FFF2-40B4-BE49-F238E27FC236}">
              <a16:creationId xmlns:a16="http://schemas.microsoft.com/office/drawing/2014/main" id="{9B58A2F6-528D-4F8D-8CBE-22DBB926902A}"/>
            </a:ext>
          </a:extLst>
        </xdr:cNvPr>
        <xdr:cNvSpPr/>
      </xdr:nvSpPr>
      <xdr:spPr>
        <a:xfrm>
          <a:off x="7810500" y="1465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911E1092-A8D8-41FE-8235-B55A82F95A4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F150FC39-8F3B-4568-A9A5-0DF08E32283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85876FBD-8C90-4ECC-A292-A002F5AE90E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4C5B5A8F-E446-4C30-8B16-93395A23156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560EC032-F28F-4A4A-8A6C-760FE0ED733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123682</xdr:rowOff>
    </xdr:from>
    <xdr:to>
      <xdr:col>55</xdr:col>
      <xdr:colOff>50800</xdr:colOff>
      <xdr:row>86</xdr:row>
      <xdr:rowOff>53832</xdr:rowOff>
    </xdr:to>
    <xdr:sp macro="" textlink="">
      <xdr:nvSpPr>
        <xdr:cNvPr id="332" name="楕円 331">
          <a:extLst>
            <a:ext uri="{FF2B5EF4-FFF2-40B4-BE49-F238E27FC236}">
              <a16:creationId xmlns:a16="http://schemas.microsoft.com/office/drawing/2014/main" id="{00956E62-F96A-4420-9636-F5100ED963DD}"/>
            </a:ext>
          </a:extLst>
        </xdr:cNvPr>
        <xdr:cNvSpPr/>
      </xdr:nvSpPr>
      <xdr:spPr>
        <a:xfrm>
          <a:off x="10426700" y="1469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71454</xdr:rowOff>
    </xdr:from>
    <xdr:ext cx="469744" cy="259045"/>
    <xdr:sp macro="" textlink="">
      <xdr:nvSpPr>
        <xdr:cNvPr id="333" name="【公営住宅】&#10;一人当たり面積該当値テキスト">
          <a:extLst>
            <a:ext uri="{FF2B5EF4-FFF2-40B4-BE49-F238E27FC236}">
              <a16:creationId xmlns:a16="http://schemas.microsoft.com/office/drawing/2014/main" id="{AB1B2E11-9BED-4483-9B6C-19E02B5186E2}"/>
            </a:ext>
          </a:extLst>
        </xdr:cNvPr>
        <xdr:cNvSpPr txBox="1"/>
      </xdr:nvSpPr>
      <xdr:spPr>
        <a:xfrm>
          <a:off x="10515600" y="14644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124163</xdr:rowOff>
    </xdr:from>
    <xdr:to>
      <xdr:col>50</xdr:col>
      <xdr:colOff>165100</xdr:colOff>
      <xdr:row>86</xdr:row>
      <xdr:rowOff>54313</xdr:rowOff>
    </xdr:to>
    <xdr:sp macro="" textlink="">
      <xdr:nvSpPr>
        <xdr:cNvPr id="334" name="楕円 333">
          <a:extLst>
            <a:ext uri="{FF2B5EF4-FFF2-40B4-BE49-F238E27FC236}">
              <a16:creationId xmlns:a16="http://schemas.microsoft.com/office/drawing/2014/main" id="{2CC00D39-B188-4393-B8A0-A8618CDC6CF0}"/>
            </a:ext>
          </a:extLst>
        </xdr:cNvPr>
        <xdr:cNvSpPr/>
      </xdr:nvSpPr>
      <xdr:spPr>
        <a:xfrm>
          <a:off x="9588500" y="1469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3032</xdr:rowOff>
    </xdr:from>
    <xdr:to>
      <xdr:col>55</xdr:col>
      <xdr:colOff>0</xdr:colOff>
      <xdr:row>86</xdr:row>
      <xdr:rowOff>3513</xdr:rowOff>
    </xdr:to>
    <xdr:cxnSp macro="">
      <xdr:nvCxnSpPr>
        <xdr:cNvPr id="335" name="直線コネクタ 334">
          <a:extLst>
            <a:ext uri="{FF2B5EF4-FFF2-40B4-BE49-F238E27FC236}">
              <a16:creationId xmlns:a16="http://schemas.microsoft.com/office/drawing/2014/main" id="{60A45D38-5CC2-4F7C-93F6-9E5F0AD1B1AB}"/>
            </a:ext>
          </a:extLst>
        </xdr:cNvPr>
        <xdr:cNvCxnSpPr/>
      </xdr:nvCxnSpPr>
      <xdr:spPr>
        <a:xfrm flipV="1">
          <a:off x="9639300" y="14747732"/>
          <a:ext cx="838200" cy="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124712</xdr:rowOff>
    </xdr:from>
    <xdr:to>
      <xdr:col>46</xdr:col>
      <xdr:colOff>38100</xdr:colOff>
      <xdr:row>86</xdr:row>
      <xdr:rowOff>54862</xdr:rowOff>
    </xdr:to>
    <xdr:sp macro="" textlink="">
      <xdr:nvSpPr>
        <xdr:cNvPr id="336" name="楕円 335">
          <a:extLst>
            <a:ext uri="{FF2B5EF4-FFF2-40B4-BE49-F238E27FC236}">
              <a16:creationId xmlns:a16="http://schemas.microsoft.com/office/drawing/2014/main" id="{7E579971-B2D3-455D-896B-1AB9C30EB29F}"/>
            </a:ext>
          </a:extLst>
        </xdr:cNvPr>
        <xdr:cNvSpPr/>
      </xdr:nvSpPr>
      <xdr:spPr>
        <a:xfrm>
          <a:off x="8699500" y="1469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3513</xdr:rowOff>
    </xdr:from>
    <xdr:to>
      <xdr:col>50</xdr:col>
      <xdr:colOff>114300</xdr:colOff>
      <xdr:row>86</xdr:row>
      <xdr:rowOff>4062</xdr:rowOff>
    </xdr:to>
    <xdr:cxnSp macro="">
      <xdr:nvCxnSpPr>
        <xdr:cNvPr id="337" name="直線コネクタ 336">
          <a:extLst>
            <a:ext uri="{FF2B5EF4-FFF2-40B4-BE49-F238E27FC236}">
              <a16:creationId xmlns:a16="http://schemas.microsoft.com/office/drawing/2014/main" id="{6F8C9D8C-C156-45AE-9740-F8E3E4A9A138}"/>
            </a:ext>
          </a:extLst>
        </xdr:cNvPr>
        <xdr:cNvCxnSpPr/>
      </xdr:nvCxnSpPr>
      <xdr:spPr>
        <a:xfrm flipV="1">
          <a:off x="8750300" y="14748213"/>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124963</xdr:rowOff>
    </xdr:from>
    <xdr:to>
      <xdr:col>41</xdr:col>
      <xdr:colOff>101600</xdr:colOff>
      <xdr:row>86</xdr:row>
      <xdr:rowOff>55113</xdr:rowOff>
    </xdr:to>
    <xdr:sp macro="" textlink="">
      <xdr:nvSpPr>
        <xdr:cNvPr id="338" name="楕円 337">
          <a:extLst>
            <a:ext uri="{FF2B5EF4-FFF2-40B4-BE49-F238E27FC236}">
              <a16:creationId xmlns:a16="http://schemas.microsoft.com/office/drawing/2014/main" id="{A6E923F3-7547-40E2-B2C9-167CC21A48C5}"/>
            </a:ext>
          </a:extLst>
        </xdr:cNvPr>
        <xdr:cNvSpPr/>
      </xdr:nvSpPr>
      <xdr:spPr>
        <a:xfrm>
          <a:off x="7810500" y="1469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4062</xdr:rowOff>
    </xdr:from>
    <xdr:to>
      <xdr:col>45</xdr:col>
      <xdr:colOff>177800</xdr:colOff>
      <xdr:row>86</xdr:row>
      <xdr:rowOff>4313</xdr:rowOff>
    </xdr:to>
    <xdr:cxnSp macro="">
      <xdr:nvCxnSpPr>
        <xdr:cNvPr id="339" name="直線コネクタ 338">
          <a:extLst>
            <a:ext uri="{FF2B5EF4-FFF2-40B4-BE49-F238E27FC236}">
              <a16:creationId xmlns:a16="http://schemas.microsoft.com/office/drawing/2014/main" id="{2EF559F1-FC44-474F-B07C-6AA97DAEA89D}"/>
            </a:ext>
          </a:extLst>
        </xdr:cNvPr>
        <xdr:cNvCxnSpPr/>
      </xdr:nvCxnSpPr>
      <xdr:spPr>
        <a:xfrm flipV="1">
          <a:off x="7861300" y="14748762"/>
          <a:ext cx="8890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40574</xdr:rowOff>
    </xdr:from>
    <xdr:ext cx="469744" cy="259045"/>
    <xdr:sp macro="" textlink="">
      <xdr:nvSpPr>
        <xdr:cNvPr id="340" name="n_1aveValue【公営住宅】&#10;一人当たり面積">
          <a:extLst>
            <a:ext uri="{FF2B5EF4-FFF2-40B4-BE49-F238E27FC236}">
              <a16:creationId xmlns:a16="http://schemas.microsoft.com/office/drawing/2014/main" id="{E40D13F9-91A0-4205-824F-24CD9879D5F5}"/>
            </a:ext>
          </a:extLst>
        </xdr:cNvPr>
        <xdr:cNvSpPr txBox="1"/>
      </xdr:nvSpPr>
      <xdr:spPr>
        <a:xfrm>
          <a:off x="9391727" y="1444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41053</xdr:rowOff>
    </xdr:from>
    <xdr:ext cx="469744" cy="259045"/>
    <xdr:sp macro="" textlink="">
      <xdr:nvSpPr>
        <xdr:cNvPr id="341" name="n_2aveValue【公営住宅】&#10;一人当たり面積">
          <a:extLst>
            <a:ext uri="{FF2B5EF4-FFF2-40B4-BE49-F238E27FC236}">
              <a16:creationId xmlns:a16="http://schemas.microsoft.com/office/drawing/2014/main" id="{D950C615-9264-4DBB-A7E3-B83242C79921}"/>
            </a:ext>
          </a:extLst>
        </xdr:cNvPr>
        <xdr:cNvSpPr txBox="1"/>
      </xdr:nvSpPr>
      <xdr:spPr>
        <a:xfrm>
          <a:off x="8515427" y="1444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32458</xdr:rowOff>
    </xdr:from>
    <xdr:ext cx="469744" cy="259045"/>
    <xdr:sp macro="" textlink="">
      <xdr:nvSpPr>
        <xdr:cNvPr id="342" name="n_3aveValue【公営住宅】&#10;一人当たり面積">
          <a:extLst>
            <a:ext uri="{FF2B5EF4-FFF2-40B4-BE49-F238E27FC236}">
              <a16:creationId xmlns:a16="http://schemas.microsoft.com/office/drawing/2014/main" id="{124B353F-F309-482A-B5E3-85E48B884BBA}"/>
            </a:ext>
          </a:extLst>
        </xdr:cNvPr>
        <xdr:cNvSpPr txBox="1"/>
      </xdr:nvSpPr>
      <xdr:spPr>
        <a:xfrm>
          <a:off x="7626427" y="1443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45440</xdr:rowOff>
    </xdr:from>
    <xdr:ext cx="469744" cy="259045"/>
    <xdr:sp macro="" textlink="">
      <xdr:nvSpPr>
        <xdr:cNvPr id="343" name="n_1mainValue【公営住宅】&#10;一人当たり面積">
          <a:extLst>
            <a:ext uri="{FF2B5EF4-FFF2-40B4-BE49-F238E27FC236}">
              <a16:creationId xmlns:a16="http://schemas.microsoft.com/office/drawing/2014/main" id="{A4FA83A1-FE89-4AE9-A1CE-3EDDA48B6739}"/>
            </a:ext>
          </a:extLst>
        </xdr:cNvPr>
        <xdr:cNvSpPr txBox="1"/>
      </xdr:nvSpPr>
      <xdr:spPr>
        <a:xfrm>
          <a:off x="9391727" y="14790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45989</xdr:rowOff>
    </xdr:from>
    <xdr:ext cx="469744" cy="259045"/>
    <xdr:sp macro="" textlink="">
      <xdr:nvSpPr>
        <xdr:cNvPr id="344" name="n_2mainValue【公営住宅】&#10;一人当たり面積">
          <a:extLst>
            <a:ext uri="{FF2B5EF4-FFF2-40B4-BE49-F238E27FC236}">
              <a16:creationId xmlns:a16="http://schemas.microsoft.com/office/drawing/2014/main" id="{3E1A9205-125A-437C-8D4E-EAA8F51C2DE2}"/>
            </a:ext>
          </a:extLst>
        </xdr:cNvPr>
        <xdr:cNvSpPr txBox="1"/>
      </xdr:nvSpPr>
      <xdr:spPr>
        <a:xfrm>
          <a:off x="8515427" y="1479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46240</xdr:rowOff>
    </xdr:from>
    <xdr:ext cx="469744" cy="259045"/>
    <xdr:sp macro="" textlink="">
      <xdr:nvSpPr>
        <xdr:cNvPr id="345" name="n_3mainValue【公営住宅】&#10;一人当たり面積">
          <a:extLst>
            <a:ext uri="{FF2B5EF4-FFF2-40B4-BE49-F238E27FC236}">
              <a16:creationId xmlns:a16="http://schemas.microsoft.com/office/drawing/2014/main" id="{E1C51FA9-0794-4F11-99B7-E99742853C07}"/>
            </a:ext>
          </a:extLst>
        </xdr:cNvPr>
        <xdr:cNvSpPr txBox="1"/>
      </xdr:nvSpPr>
      <xdr:spPr>
        <a:xfrm>
          <a:off x="7626427" y="14790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a:extLst>
            <a:ext uri="{FF2B5EF4-FFF2-40B4-BE49-F238E27FC236}">
              <a16:creationId xmlns:a16="http://schemas.microsoft.com/office/drawing/2014/main" id="{CC075D33-BA15-456A-9151-414F04C9038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a:extLst>
            <a:ext uri="{FF2B5EF4-FFF2-40B4-BE49-F238E27FC236}">
              <a16:creationId xmlns:a16="http://schemas.microsoft.com/office/drawing/2014/main" id="{50080436-A68A-4804-A30A-117517C9EAF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a:extLst>
            <a:ext uri="{FF2B5EF4-FFF2-40B4-BE49-F238E27FC236}">
              <a16:creationId xmlns:a16="http://schemas.microsoft.com/office/drawing/2014/main" id="{F6087EB1-77BD-4C2C-B984-7A04E52BC84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a:extLst>
            <a:ext uri="{FF2B5EF4-FFF2-40B4-BE49-F238E27FC236}">
              <a16:creationId xmlns:a16="http://schemas.microsoft.com/office/drawing/2014/main" id="{54CD1AEE-DA53-4F17-BF47-1649BC2D709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a:extLst>
            <a:ext uri="{FF2B5EF4-FFF2-40B4-BE49-F238E27FC236}">
              <a16:creationId xmlns:a16="http://schemas.microsoft.com/office/drawing/2014/main" id="{D64906D1-C62A-40A3-A439-DACF856AEE2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a:extLst>
            <a:ext uri="{FF2B5EF4-FFF2-40B4-BE49-F238E27FC236}">
              <a16:creationId xmlns:a16="http://schemas.microsoft.com/office/drawing/2014/main" id="{29AC6866-F3E4-44BB-89E5-2EAF2D703E4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a:extLst>
            <a:ext uri="{FF2B5EF4-FFF2-40B4-BE49-F238E27FC236}">
              <a16:creationId xmlns:a16="http://schemas.microsoft.com/office/drawing/2014/main" id="{B8C67674-DBFB-4F7F-B97A-710F0B78929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a:extLst>
            <a:ext uri="{FF2B5EF4-FFF2-40B4-BE49-F238E27FC236}">
              <a16:creationId xmlns:a16="http://schemas.microsoft.com/office/drawing/2014/main" id="{69E713C0-6D4D-4AC9-8E43-C0B7A4A97B0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4" name="正方形/長方形 353">
          <a:extLst>
            <a:ext uri="{FF2B5EF4-FFF2-40B4-BE49-F238E27FC236}">
              <a16:creationId xmlns:a16="http://schemas.microsoft.com/office/drawing/2014/main" id="{C781DECF-7527-4900-AFBD-95491526FD8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5" name="正方形/長方形 354">
          <a:extLst>
            <a:ext uri="{FF2B5EF4-FFF2-40B4-BE49-F238E27FC236}">
              <a16:creationId xmlns:a16="http://schemas.microsoft.com/office/drawing/2014/main" id="{86B1C74B-1DA7-485E-B031-088205AA405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6" name="正方形/長方形 355">
          <a:extLst>
            <a:ext uri="{FF2B5EF4-FFF2-40B4-BE49-F238E27FC236}">
              <a16:creationId xmlns:a16="http://schemas.microsoft.com/office/drawing/2014/main" id="{F7A5B464-C22A-486C-AE1D-68875AEFE8E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7" name="正方形/長方形 356">
          <a:extLst>
            <a:ext uri="{FF2B5EF4-FFF2-40B4-BE49-F238E27FC236}">
              <a16:creationId xmlns:a16="http://schemas.microsoft.com/office/drawing/2014/main" id="{25365C23-57FC-4F1A-9FB5-B5AB98C5DA8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8" name="正方形/長方形 357">
          <a:extLst>
            <a:ext uri="{FF2B5EF4-FFF2-40B4-BE49-F238E27FC236}">
              <a16:creationId xmlns:a16="http://schemas.microsoft.com/office/drawing/2014/main" id="{D240AD7C-8779-460D-BF9F-A7F611F3C58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9" name="正方形/長方形 358">
          <a:extLst>
            <a:ext uri="{FF2B5EF4-FFF2-40B4-BE49-F238E27FC236}">
              <a16:creationId xmlns:a16="http://schemas.microsoft.com/office/drawing/2014/main" id="{1529E49E-EE2B-4C95-AA2D-5E9756DFBAB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0" name="正方形/長方形 359">
          <a:extLst>
            <a:ext uri="{FF2B5EF4-FFF2-40B4-BE49-F238E27FC236}">
              <a16:creationId xmlns:a16="http://schemas.microsoft.com/office/drawing/2014/main" id="{E39E23E0-1D29-4BC5-8CBA-3028A26232B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1" name="正方形/長方形 360">
          <a:extLst>
            <a:ext uri="{FF2B5EF4-FFF2-40B4-BE49-F238E27FC236}">
              <a16:creationId xmlns:a16="http://schemas.microsoft.com/office/drawing/2014/main" id="{76998E77-1DFC-4E62-B872-476649BD793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2" name="正方形/長方形 361">
          <a:extLst>
            <a:ext uri="{FF2B5EF4-FFF2-40B4-BE49-F238E27FC236}">
              <a16:creationId xmlns:a16="http://schemas.microsoft.com/office/drawing/2014/main" id="{DC2BB352-8EE1-4751-9488-6C78A677131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3" name="正方形/長方形 362">
          <a:extLst>
            <a:ext uri="{FF2B5EF4-FFF2-40B4-BE49-F238E27FC236}">
              <a16:creationId xmlns:a16="http://schemas.microsoft.com/office/drawing/2014/main" id="{4D498EBF-2F2A-405B-BBC3-AB406F86B3B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4" name="正方形/長方形 363">
          <a:extLst>
            <a:ext uri="{FF2B5EF4-FFF2-40B4-BE49-F238E27FC236}">
              <a16:creationId xmlns:a16="http://schemas.microsoft.com/office/drawing/2014/main" id="{099B64ED-49D3-480E-8FAD-9BCCC0E5404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5" name="正方形/長方形 364">
          <a:extLst>
            <a:ext uri="{FF2B5EF4-FFF2-40B4-BE49-F238E27FC236}">
              <a16:creationId xmlns:a16="http://schemas.microsoft.com/office/drawing/2014/main" id="{B50ACD93-8F63-42BA-9A1A-E1146F32AC9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6" name="正方形/長方形 365">
          <a:extLst>
            <a:ext uri="{FF2B5EF4-FFF2-40B4-BE49-F238E27FC236}">
              <a16:creationId xmlns:a16="http://schemas.microsoft.com/office/drawing/2014/main" id="{D87298AF-54E8-4FDB-A845-4C309DB846D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7" name="正方形/長方形 366">
          <a:extLst>
            <a:ext uri="{FF2B5EF4-FFF2-40B4-BE49-F238E27FC236}">
              <a16:creationId xmlns:a16="http://schemas.microsoft.com/office/drawing/2014/main" id="{30127EC1-DCC7-4BB5-AC58-3E7670585CE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8" name="正方形/長方形 367">
          <a:extLst>
            <a:ext uri="{FF2B5EF4-FFF2-40B4-BE49-F238E27FC236}">
              <a16:creationId xmlns:a16="http://schemas.microsoft.com/office/drawing/2014/main" id="{B8BE4EB9-6F40-48B2-8C54-4F067ABAF74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9" name="正方形/長方形 368">
          <a:extLst>
            <a:ext uri="{FF2B5EF4-FFF2-40B4-BE49-F238E27FC236}">
              <a16:creationId xmlns:a16="http://schemas.microsoft.com/office/drawing/2014/main" id="{014DA0A6-F046-4C55-BE76-D94BD856CCB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0" name="テキスト ボックス 369">
          <a:extLst>
            <a:ext uri="{FF2B5EF4-FFF2-40B4-BE49-F238E27FC236}">
              <a16:creationId xmlns:a16="http://schemas.microsoft.com/office/drawing/2014/main" id="{7536CF5C-15AF-43CD-8C5C-FF731377D21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1" name="直線コネクタ 370">
          <a:extLst>
            <a:ext uri="{FF2B5EF4-FFF2-40B4-BE49-F238E27FC236}">
              <a16:creationId xmlns:a16="http://schemas.microsoft.com/office/drawing/2014/main" id="{901E77A2-F7F2-4081-95DF-7D6AE797A8D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2" name="テキスト ボックス 371">
          <a:extLst>
            <a:ext uri="{FF2B5EF4-FFF2-40B4-BE49-F238E27FC236}">
              <a16:creationId xmlns:a16="http://schemas.microsoft.com/office/drawing/2014/main" id="{DA72B8B0-CE13-4DE5-820F-033882E5FABF}"/>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3" name="直線コネクタ 372">
          <a:extLst>
            <a:ext uri="{FF2B5EF4-FFF2-40B4-BE49-F238E27FC236}">
              <a16:creationId xmlns:a16="http://schemas.microsoft.com/office/drawing/2014/main" id="{0AD4AFF0-F996-4B6D-8EFF-352CDAE805EC}"/>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4" name="テキスト ボックス 373">
          <a:extLst>
            <a:ext uri="{FF2B5EF4-FFF2-40B4-BE49-F238E27FC236}">
              <a16:creationId xmlns:a16="http://schemas.microsoft.com/office/drawing/2014/main" id="{89430846-3E12-4A36-9FE1-C60C6EC68CED}"/>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5" name="直線コネクタ 374">
          <a:extLst>
            <a:ext uri="{FF2B5EF4-FFF2-40B4-BE49-F238E27FC236}">
              <a16:creationId xmlns:a16="http://schemas.microsoft.com/office/drawing/2014/main" id="{3A6B28CA-DE77-41A1-BABF-CF3196ECDAE5}"/>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6" name="テキスト ボックス 375">
          <a:extLst>
            <a:ext uri="{FF2B5EF4-FFF2-40B4-BE49-F238E27FC236}">
              <a16:creationId xmlns:a16="http://schemas.microsoft.com/office/drawing/2014/main" id="{91D9AB93-47BD-4ADC-AE38-21F1658AD6C5}"/>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7" name="直線コネクタ 376">
          <a:extLst>
            <a:ext uri="{FF2B5EF4-FFF2-40B4-BE49-F238E27FC236}">
              <a16:creationId xmlns:a16="http://schemas.microsoft.com/office/drawing/2014/main" id="{0FAB9686-D371-4091-979F-2498EDECADAA}"/>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8" name="テキスト ボックス 377">
          <a:extLst>
            <a:ext uri="{FF2B5EF4-FFF2-40B4-BE49-F238E27FC236}">
              <a16:creationId xmlns:a16="http://schemas.microsoft.com/office/drawing/2014/main" id="{323E11DE-A9AD-4DFE-A9E9-261197E3E5E3}"/>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9" name="直線コネクタ 378">
          <a:extLst>
            <a:ext uri="{FF2B5EF4-FFF2-40B4-BE49-F238E27FC236}">
              <a16:creationId xmlns:a16="http://schemas.microsoft.com/office/drawing/2014/main" id="{9F039F0E-D992-410C-A21D-23F20F3CAD4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0" name="テキスト ボックス 379">
          <a:extLst>
            <a:ext uri="{FF2B5EF4-FFF2-40B4-BE49-F238E27FC236}">
              <a16:creationId xmlns:a16="http://schemas.microsoft.com/office/drawing/2014/main" id="{9390C19D-7755-46DD-BFAE-77CE2D7E9669}"/>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1" name="直線コネクタ 380">
          <a:extLst>
            <a:ext uri="{FF2B5EF4-FFF2-40B4-BE49-F238E27FC236}">
              <a16:creationId xmlns:a16="http://schemas.microsoft.com/office/drawing/2014/main" id="{2377738B-D2B7-4BD7-91C3-473DC460A0E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2" name="テキスト ボックス 381">
          <a:extLst>
            <a:ext uri="{FF2B5EF4-FFF2-40B4-BE49-F238E27FC236}">
              <a16:creationId xmlns:a16="http://schemas.microsoft.com/office/drawing/2014/main" id="{DEE11379-682E-4C41-8A5F-A341A096B39A}"/>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3" name="直線コネクタ 382">
          <a:extLst>
            <a:ext uri="{FF2B5EF4-FFF2-40B4-BE49-F238E27FC236}">
              <a16:creationId xmlns:a16="http://schemas.microsoft.com/office/drawing/2014/main" id="{99C9AB5A-4A83-42AD-B127-C111EAC3821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4" name="テキスト ボックス 383">
          <a:extLst>
            <a:ext uri="{FF2B5EF4-FFF2-40B4-BE49-F238E27FC236}">
              <a16:creationId xmlns:a16="http://schemas.microsoft.com/office/drawing/2014/main" id="{0243A621-CDE0-4C81-9ABC-CAD53E7640FA}"/>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5" name="【認定こども園・幼稚園・保育所】&#10;有形固定資産減価償却率グラフ枠">
          <a:extLst>
            <a:ext uri="{FF2B5EF4-FFF2-40B4-BE49-F238E27FC236}">
              <a16:creationId xmlns:a16="http://schemas.microsoft.com/office/drawing/2014/main" id="{6AA3ABB3-78A0-4153-9BFC-CBD817A9417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161925</xdr:rowOff>
    </xdr:from>
    <xdr:to>
      <xdr:col>85</xdr:col>
      <xdr:colOff>126364</xdr:colOff>
      <xdr:row>41</xdr:row>
      <xdr:rowOff>154305</xdr:rowOff>
    </xdr:to>
    <xdr:cxnSp macro="">
      <xdr:nvCxnSpPr>
        <xdr:cNvPr id="386" name="直線コネクタ 385">
          <a:extLst>
            <a:ext uri="{FF2B5EF4-FFF2-40B4-BE49-F238E27FC236}">
              <a16:creationId xmlns:a16="http://schemas.microsoft.com/office/drawing/2014/main" id="{44E1D1C1-37D1-4210-903C-D6ADF7A0EBD5}"/>
            </a:ext>
          </a:extLst>
        </xdr:cNvPr>
        <xdr:cNvCxnSpPr/>
      </xdr:nvCxnSpPr>
      <xdr:spPr>
        <a:xfrm flipV="1">
          <a:off x="16318864" y="5819775"/>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158132</xdr:rowOff>
    </xdr:from>
    <xdr:ext cx="405111" cy="259045"/>
    <xdr:sp macro="" textlink="">
      <xdr:nvSpPr>
        <xdr:cNvPr id="387" name="【認定こども園・幼稚園・保育所】&#10;有形固定資産減価償却率最小値テキスト">
          <a:extLst>
            <a:ext uri="{FF2B5EF4-FFF2-40B4-BE49-F238E27FC236}">
              <a16:creationId xmlns:a16="http://schemas.microsoft.com/office/drawing/2014/main" id="{28422724-3F79-4896-B74F-6220B4BF1CB8}"/>
            </a:ext>
          </a:extLst>
        </xdr:cNvPr>
        <xdr:cNvSpPr txBox="1"/>
      </xdr:nvSpPr>
      <xdr:spPr>
        <a:xfrm>
          <a:off x="16357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154305</xdr:rowOff>
    </xdr:from>
    <xdr:to>
      <xdr:col>86</xdr:col>
      <xdr:colOff>25400</xdr:colOff>
      <xdr:row>41</xdr:row>
      <xdr:rowOff>154305</xdr:rowOff>
    </xdr:to>
    <xdr:cxnSp macro="">
      <xdr:nvCxnSpPr>
        <xdr:cNvPr id="388" name="直線コネクタ 387">
          <a:extLst>
            <a:ext uri="{FF2B5EF4-FFF2-40B4-BE49-F238E27FC236}">
              <a16:creationId xmlns:a16="http://schemas.microsoft.com/office/drawing/2014/main" id="{B56E2E0E-9D4F-4C14-90BE-717028C3A030}"/>
            </a:ext>
          </a:extLst>
        </xdr:cNvPr>
        <xdr:cNvCxnSpPr/>
      </xdr:nvCxnSpPr>
      <xdr:spPr>
        <a:xfrm>
          <a:off x="16230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108602</xdr:rowOff>
    </xdr:from>
    <xdr:ext cx="405111" cy="259045"/>
    <xdr:sp macro="" textlink="">
      <xdr:nvSpPr>
        <xdr:cNvPr id="389" name="【認定こども園・幼稚園・保育所】&#10;有形固定資産減価償却率最大値テキスト">
          <a:extLst>
            <a:ext uri="{FF2B5EF4-FFF2-40B4-BE49-F238E27FC236}">
              <a16:creationId xmlns:a16="http://schemas.microsoft.com/office/drawing/2014/main" id="{817D6B12-9D71-40A2-9D50-A1E628F65BA8}"/>
            </a:ext>
          </a:extLst>
        </xdr:cNvPr>
        <xdr:cNvSpPr txBox="1"/>
      </xdr:nvSpPr>
      <xdr:spPr>
        <a:xfrm>
          <a:off x="16357600" y="5595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161925</xdr:rowOff>
    </xdr:from>
    <xdr:to>
      <xdr:col>86</xdr:col>
      <xdr:colOff>25400</xdr:colOff>
      <xdr:row>33</xdr:row>
      <xdr:rowOff>161925</xdr:rowOff>
    </xdr:to>
    <xdr:cxnSp macro="">
      <xdr:nvCxnSpPr>
        <xdr:cNvPr id="390" name="直線コネクタ 389">
          <a:extLst>
            <a:ext uri="{FF2B5EF4-FFF2-40B4-BE49-F238E27FC236}">
              <a16:creationId xmlns:a16="http://schemas.microsoft.com/office/drawing/2014/main" id="{01365642-F8B2-4071-85C3-AB5816C0FCBA}"/>
            </a:ext>
          </a:extLst>
        </xdr:cNvPr>
        <xdr:cNvCxnSpPr/>
      </xdr:nvCxnSpPr>
      <xdr:spPr>
        <a:xfrm>
          <a:off x="16230600" y="581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22877</xdr:rowOff>
    </xdr:from>
    <xdr:ext cx="405111" cy="259045"/>
    <xdr:sp macro="" textlink="">
      <xdr:nvSpPr>
        <xdr:cNvPr id="391" name="【認定こども園・幼稚園・保育所】&#10;有形固定資産減価償却率平均値テキスト">
          <a:extLst>
            <a:ext uri="{FF2B5EF4-FFF2-40B4-BE49-F238E27FC236}">
              <a16:creationId xmlns:a16="http://schemas.microsoft.com/office/drawing/2014/main" id="{BE32088D-AA5F-49B8-BEB0-796A0C591598}"/>
            </a:ext>
          </a:extLst>
        </xdr:cNvPr>
        <xdr:cNvSpPr txBox="1"/>
      </xdr:nvSpPr>
      <xdr:spPr>
        <a:xfrm>
          <a:off x="16357600" y="6537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44450</xdr:rowOff>
    </xdr:from>
    <xdr:to>
      <xdr:col>85</xdr:col>
      <xdr:colOff>177800</xdr:colOff>
      <xdr:row>38</xdr:row>
      <xdr:rowOff>146050</xdr:rowOff>
    </xdr:to>
    <xdr:sp macro="" textlink="">
      <xdr:nvSpPr>
        <xdr:cNvPr id="392" name="フローチャート: 判断 391">
          <a:extLst>
            <a:ext uri="{FF2B5EF4-FFF2-40B4-BE49-F238E27FC236}">
              <a16:creationId xmlns:a16="http://schemas.microsoft.com/office/drawing/2014/main" id="{0AD71374-4A35-4F25-9555-B2F98CE5DD30}"/>
            </a:ext>
          </a:extLst>
        </xdr:cNvPr>
        <xdr:cNvSpPr/>
      </xdr:nvSpPr>
      <xdr:spPr>
        <a:xfrm>
          <a:off x="16268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27305</xdr:rowOff>
    </xdr:from>
    <xdr:to>
      <xdr:col>81</xdr:col>
      <xdr:colOff>101600</xdr:colOff>
      <xdr:row>38</xdr:row>
      <xdr:rowOff>128905</xdr:rowOff>
    </xdr:to>
    <xdr:sp macro="" textlink="">
      <xdr:nvSpPr>
        <xdr:cNvPr id="393" name="フローチャート: 判断 392">
          <a:extLst>
            <a:ext uri="{FF2B5EF4-FFF2-40B4-BE49-F238E27FC236}">
              <a16:creationId xmlns:a16="http://schemas.microsoft.com/office/drawing/2014/main" id="{ACA9A850-14EE-4BC3-83BF-8EE8C98DD4A3}"/>
            </a:ext>
          </a:extLst>
        </xdr:cNvPr>
        <xdr:cNvSpPr/>
      </xdr:nvSpPr>
      <xdr:spPr>
        <a:xfrm>
          <a:off x="15430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78740</xdr:rowOff>
    </xdr:from>
    <xdr:to>
      <xdr:col>76</xdr:col>
      <xdr:colOff>165100</xdr:colOff>
      <xdr:row>39</xdr:row>
      <xdr:rowOff>8890</xdr:rowOff>
    </xdr:to>
    <xdr:sp macro="" textlink="">
      <xdr:nvSpPr>
        <xdr:cNvPr id="394" name="フローチャート: 判断 393">
          <a:extLst>
            <a:ext uri="{FF2B5EF4-FFF2-40B4-BE49-F238E27FC236}">
              <a16:creationId xmlns:a16="http://schemas.microsoft.com/office/drawing/2014/main" id="{010401F0-8107-49A9-8594-7E924ABEFDB4}"/>
            </a:ext>
          </a:extLst>
        </xdr:cNvPr>
        <xdr:cNvSpPr/>
      </xdr:nvSpPr>
      <xdr:spPr>
        <a:xfrm>
          <a:off x="14541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137795</xdr:rowOff>
    </xdr:from>
    <xdr:to>
      <xdr:col>72</xdr:col>
      <xdr:colOff>38100</xdr:colOff>
      <xdr:row>39</xdr:row>
      <xdr:rowOff>67945</xdr:rowOff>
    </xdr:to>
    <xdr:sp macro="" textlink="">
      <xdr:nvSpPr>
        <xdr:cNvPr id="395" name="フローチャート: 判断 394">
          <a:extLst>
            <a:ext uri="{FF2B5EF4-FFF2-40B4-BE49-F238E27FC236}">
              <a16:creationId xmlns:a16="http://schemas.microsoft.com/office/drawing/2014/main" id="{E9310923-075F-4033-88F3-2636FE8B2D53}"/>
            </a:ext>
          </a:extLst>
        </xdr:cNvPr>
        <xdr:cNvSpPr/>
      </xdr:nvSpPr>
      <xdr:spPr>
        <a:xfrm>
          <a:off x="13652500" y="665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18FCB590-33A8-4225-A27D-A315B480E78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id="{6AC1F511-D453-47E3-9204-4B4C1ACDF35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8" name="テキスト ボックス 397">
          <a:extLst>
            <a:ext uri="{FF2B5EF4-FFF2-40B4-BE49-F238E27FC236}">
              <a16:creationId xmlns:a16="http://schemas.microsoft.com/office/drawing/2014/main" id="{634F6962-3016-4B0C-82A1-D06F913F4D9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9" name="テキスト ボックス 398">
          <a:extLst>
            <a:ext uri="{FF2B5EF4-FFF2-40B4-BE49-F238E27FC236}">
              <a16:creationId xmlns:a16="http://schemas.microsoft.com/office/drawing/2014/main" id="{DEC7B9AC-DF5B-4E42-9DF5-BFF5052C29E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0" name="テキスト ボックス 399">
          <a:extLst>
            <a:ext uri="{FF2B5EF4-FFF2-40B4-BE49-F238E27FC236}">
              <a16:creationId xmlns:a16="http://schemas.microsoft.com/office/drawing/2014/main" id="{BF7B47E2-8D53-4269-8D7A-42E0B62A481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111125</xdr:rowOff>
    </xdr:from>
    <xdr:to>
      <xdr:col>85</xdr:col>
      <xdr:colOff>177800</xdr:colOff>
      <xdr:row>34</xdr:row>
      <xdr:rowOff>41275</xdr:rowOff>
    </xdr:to>
    <xdr:sp macro="" textlink="">
      <xdr:nvSpPr>
        <xdr:cNvPr id="401" name="楕円 400">
          <a:extLst>
            <a:ext uri="{FF2B5EF4-FFF2-40B4-BE49-F238E27FC236}">
              <a16:creationId xmlns:a16="http://schemas.microsoft.com/office/drawing/2014/main" id="{48988E6C-A490-46BE-8AE0-287979A37154}"/>
            </a:ext>
          </a:extLst>
        </xdr:cNvPr>
        <xdr:cNvSpPr/>
      </xdr:nvSpPr>
      <xdr:spPr>
        <a:xfrm>
          <a:off x="16268700" y="576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64152</xdr:rowOff>
    </xdr:from>
    <xdr:ext cx="405111" cy="259045"/>
    <xdr:sp macro="" textlink="">
      <xdr:nvSpPr>
        <xdr:cNvPr id="402" name="【認定こども園・幼稚園・保育所】&#10;有形固定資産減価償却率該当値テキスト">
          <a:extLst>
            <a:ext uri="{FF2B5EF4-FFF2-40B4-BE49-F238E27FC236}">
              <a16:creationId xmlns:a16="http://schemas.microsoft.com/office/drawing/2014/main" id="{EA803C8D-468B-41D1-9928-D61A2D576236}"/>
            </a:ext>
          </a:extLst>
        </xdr:cNvPr>
        <xdr:cNvSpPr txBox="1"/>
      </xdr:nvSpPr>
      <xdr:spPr>
        <a:xfrm>
          <a:off x="16357600" y="5722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137795</xdr:rowOff>
    </xdr:from>
    <xdr:to>
      <xdr:col>81</xdr:col>
      <xdr:colOff>101600</xdr:colOff>
      <xdr:row>34</xdr:row>
      <xdr:rowOff>67945</xdr:rowOff>
    </xdr:to>
    <xdr:sp macro="" textlink="">
      <xdr:nvSpPr>
        <xdr:cNvPr id="403" name="楕円 402">
          <a:extLst>
            <a:ext uri="{FF2B5EF4-FFF2-40B4-BE49-F238E27FC236}">
              <a16:creationId xmlns:a16="http://schemas.microsoft.com/office/drawing/2014/main" id="{AD2E921E-0B71-4A8E-93D1-B5583DF42FE2}"/>
            </a:ext>
          </a:extLst>
        </xdr:cNvPr>
        <xdr:cNvSpPr/>
      </xdr:nvSpPr>
      <xdr:spPr>
        <a:xfrm>
          <a:off x="15430500" y="579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161925</xdr:rowOff>
    </xdr:from>
    <xdr:to>
      <xdr:col>85</xdr:col>
      <xdr:colOff>127000</xdr:colOff>
      <xdr:row>34</xdr:row>
      <xdr:rowOff>17145</xdr:rowOff>
    </xdr:to>
    <xdr:cxnSp macro="">
      <xdr:nvCxnSpPr>
        <xdr:cNvPr id="404" name="直線コネクタ 403">
          <a:extLst>
            <a:ext uri="{FF2B5EF4-FFF2-40B4-BE49-F238E27FC236}">
              <a16:creationId xmlns:a16="http://schemas.microsoft.com/office/drawing/2014/main" id="{DC596D07-3F46-43E7-881A-80FE0466BE32}"/>
            </a:ext>
          </a:extLst>
        </xdr:cNvPr>
        <xdr:cNvCxnSpPr/>
      </xdr:nvCxnSpPr>
      <xdr:spPr>
        <a:xfrm flipV="1">
          <a:off x="15481300" y="581977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164465</xdr:rowOff>
    </xdr:from>
    <xdr:to>
      <xdr:col>76</xdr:col>
      <xdr:colOff>165100</xdr:colOff>
      <xdr:row>34</xdr:row>
      <xdr:rowOff>94615</xdr:rowOff>
    </xdr:to>
    <xdr:sp macro="" textlink="">
      <xdr:nvSpPr>
        <xdr:cNvPr id="405" name="楕円 404">
          <a:extLst>
            <a:ext uri="{FF2B5EF4-FFF2-40B4-BE49-F238E27FC236}">
              <a16:creationId xmlns:a16="http://schemas.microsoft.com/office/drawing/2014/main" id="{E7CE6D38-98E5-44D3-8E25-5E098BCB1F39}"/>
            </a:ext>
          </a:extLst>
        </xdr:cNvPr>
        <xdr:cNvSpPr/>
      </xdr:nvSpPr>
      <xdr:spPr>
        <a:xfrm>
          <a:off x="14541500" y="582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17145</xdr:rowOff>
    </xdr:from>
    <xdr:to>
      <xdr:col>81</xdr:col>
      <xdr:colOff>50800</xdr:colOff>
      <xdr:row>34</xdr:row>
      <xdr:rowOff>43815</xdr:rowOff>
    </xdr:to>
    <xdr:cxnSp macro="">
      <xdr:nvCxnSpPr>
        <xdr:cNvPr id="406" name="直線コネクタ 405">
          <a:extLst>
            <a:ext uri="{FF2B5EF4-FFF2-40B4-BE49-F238E27FC236}">
              <a16:creationId xmlns:a16="http://schemas.microsoft.com/office/drawing/2014/main" id="{E13875B7-2E36-4C99-A0B5-2971781A0EAF}"/>
            </a:ext>
          </a:extLst>
        </xdr:cNvPr>
        <xdr:cNvCxnSpPr/>
      </xdr:nvCxnSpPr>
      <xdr:spPr>
        <a:xfrm flipV="1">
          <a:off x="14592300" y="584644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19685</xdr:rowOff>
    </xdr:from>
    <xdr:to>
      <xdr:col>72</xdr:col>
      <xdr:colOff>38100</xdr:colOff>
      <xdr:row>34</xdr:row>
      <xdr:rowOff>121285</xdr:rowOff>
    </xdr:to>
    <xdr:sp macro="" textlink="">
      <xdr:nvSpPr>
        <xdr:cNvPr id="407" name="楕円 406">
          <a:extLst>
            <a:ext uri="{FF2B5EF4-FFF2-40B4-BE49-F238E27FC236}">
              <a16:creationId xmlns:a16="http://schemas.microsoft.com/office/drawing/2014/main" id="{38FED44E-66F9-4D35-B68F-46F0601C8959}"/>
            </a:ext>
          </a:extLst>
        </xdr:cNvPr>
        <xdr:cNvSpPr/>
      </xdr:nvSpPr>
      <xdr:spPr>
        <a:xfrm>
          <a:off x="13652500" y="584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43815</xdr:rowOff>
    </xdr:from>
    <xdr:to>
      <xdr:col>76</xdr:col>
      <xdr:colOff>114300</xdr:colOff>
      <xdr:row>34</xdr:row>
      <xdr:rowOff>70485</xdr:rowOff>
    </xdr:to>
    <xdr:cxnSp macro="">
      <xdr:nvCxnSpPr>
        <xdr:cNvPr id="408" name="直線コネクタ 407">
          <a:extLst>
            <a:ext uri="{FF2B5EF4-FFF2-40B4-BE49-F238E27FC236}">
              <a16:creationId xmlns:a16="http://schemas.microsoft.com/office/drawing/2014/main" id="{D07ECE27-30BF-48B0-ABFF-CD05294E2F60}"/>
            </a:ext>
          </a:extLst>
        </xdr:cNvPr>
        <xdr:cNvCxnSpPr/>
      </xdr:nvCxnSpPr>
      <xdr:spPr>
        <a:xfrm flipV="1">
          <a:off x="13703300" y="587311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120032</xdr:rowOff>
    </xdr:from>
    <xdr:ext cx="405111" cy="259045"/>
    <xdr:sp macro="" textlink="">
      <xdr:nvSpPr>
        <xdr:cNvPr id="409" name="n_1aveValue【認定こども園・幼稚園・保育所】&#10;有形固定資産減価償却率">
          <a:extLst>
            <a:ext uri="{FF2B5EF4-FFF2-40B4-BE49-F238E27FC236}">
              <a16:creationId xmlns:a16="http://schemas.microsoft.com/office/drawing/2014/main" id="{F47FCA8B-D08F-493A-8786-81236416B99E}"/>
            </a:ext>
          </a:extLst>
        </xdr:cNvPr>
        <xdr:cNvSpPr txBox="1"/>
      </xdr:nvSpPr>
      <xdr:spPr>
        <a:xfrm>
          <a:off x="152660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17</xdr:rowOff>
    </xdr:from>
    <xdr:ext cx="405111" cy="259045"/>
    <xdr:sp macro="" textlink="">
      <xdr:nvSpPr>
        <xdr:cNvPr id="410" name="n_2aveValue【認定こども園・幼稚園・保育所】&#10;有形固定資産減価償却率">
          <a:extLst>
            <a:ext uri="{FF2B5EF4-FFF2-40B4-BE49-F238E27FC236}">
              <a16:creationId xmlns:a16="http://schemas.microsoft.com/office/drawing/2014/main" id="{02C2A3D6-07DC-4593-86F4-34A59B94A3E6}"/>
            </a:ext>
          </a:extLst>
        </xdr:cNvPr>
        <xdr:cNvSpPr txBox="1"/>
      </xdr:nvSpPr>
      <xdr:spPr>
        <a:xfrm>
          <a:off x="1438974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59072</xdr:rowOff>
    </xdr:from>
    <xdr:ext cx="405111" cy="259045"/>
    <xdr:sp macro="" textlink="">
      <xdr:nvSpPr>
        <xdr:cNvPr id="411" name="n_3aveValue【認定こども園・幼稚園・保育所】&#10;有形固定資産減価償却率">
          <a:extLst>
            <a:ext uri="{FF2B5EF4-FFF2-40B4-BE49-F238E27FC236}">
              <a16:creationId xmlns:a16="http://schemas.microsoft.com/office/drawing/2014/main" id="{E49D239E-701B-41AD-8372-E0393CAFD416}"/>
            </a:ext>
          </a:extLst>
        </xdr:cNvPr>
        <xdr:cNvSpPr txBox="1"/>
      </xdr:nvSpPr>
      <xdr:spPr>
        <a:xfrm>
          <a:off x="13500744" y="674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84472</xdr:rowOff>
    </xdr:from>
    <xdr:ext cx="405111" cy="259045"/>
    <xdr:sp macro="" textlink="">
      <xdr:nvSpPr>
        <xdr:cNvPr id="412" name="n_1mainValue【認定こども園・幼稚園・保育所】&#10;有形固定資産減価償却率">
          <a:extLst>
            <a:ext uri="{FF2B5EF4-FFF2-40B4-BE49-F238E27FC236}">
              <a16:creationId xmlns:a16="http://schemas.microsoft.com/office/drawing/2014/main" id="{153510F0-55F4-4B5D-B1A8-6D0C9502F8B7}"/>
            </a:ext>
          </a:extLst>
        </xdr:cNvPr>
        <xdr:cNvSpPr txBox="1"/>
      </xdr:nvSpPr>
      <xdr:spPr>
        <a:xfrm>
          <a:off x="15266044" y="557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111142</xdr:rowOff>
    </xdr:from>
    <xdr:ext cx="405111" cy="259045"/>
    <xdr:sp macro="" textlink="">
      <xdr:nvSpPr>
        <xdr:cNvPr id="413" name="n_2mainValue【認定こども園・幼稚園・保育所】&#10;有形固定資産減価償却率">
          <a:extLst>
            <a:ext uri="{FF2B5EF4-FFF2-40B4-BE49-F238E27FC236}">
              <a16:creationId xmlns:a16="http://schemas.microsoft.com/office/drawing/2014/main" id="{078441FF-48E6-4FAF-A6FD-2B1C3E4E6A22}"/>
            </a:ext>
          </a:extLst>
        </xdr:cNvPr>
        <xdr:cNvSpPr txBox="1"/>
      </xdr:nvSpPr>
      <xdr:spPr>
        <a:xfrm>
          <a:off x="14389744" y="559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137812</xdr:rowOff>
    </xdr:from>
    <xdr:ext cx="405111" cy="259045"/>
    <xdr:sp macro="" textlink="">
      <xdr:nvSpPr>
        <xdr:cNvPr id="414" name="n_3mainValue【認定こども園・幼稚園・保育所】&#10;有形固定資産減価償却率">
          <a:extLst>
            <a:ext uri="{FF2B5EF4-FFF2-40B4-BE49-F238E27FC236}">
              <a16:creationId xmlns:a16="http://schemas.microsoft.com/office/drawing/2014/main" id="{834AFD1E-8D50-430F-B7D8-80AEAF2C8C21}"/>
            </a:ext>
          </a:extLst>
        </xdr:cNvPr>
        <xdr:cNvSpPr txBox="1"/>
      </xdr:nvSpPr>
      <xdr:spPr>
        <a:xfrm>
          <a:off x="13500744" y="562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5" name="正方形/長方形 414">
          <a:extLst>
            <a:ext uri="{FF2B5EF4-FFF2-40B4-BE49-F238E27FC236}">
              <a16:creationId xmlns:a16="http://schemas.microsoft.com/office/drawing/2014/main" id="{0C3DA38A-F64A-4C0A-901C-A3464E42E56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6" name="正方形/長方形 415">
          <a:extLst>
            <a:ext uri="{FF2B5EF4-FFF2-40B4-BE49-F238E27FC236}">
              <a16:creationId xmlns:a16="http://schemas.microsoft.com/office/drawing/2014/main" id="{9FD18D01-66C9-43C1-8F76-CF24D49EE3C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7" name="正方形/長方形 416">
          <a:extLst>
            <a:ext uri="{FF2B5EF4-FFF2-40B4-BE49-F238E27FC236}">
              <a16:creationId xmlns:a16="http://schemas.microsoft.com/office/drawing/2014/main" id="{E3CDDF1A-E84A-4C45-86D7-32257F4E451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8" name="正方形/長方形 417">
          <a:extLst>
            <a:ext uri="{FF2B5EF4-FFF2-40B4-BE49-F238E27FC236}">
              <a16:creationId xmlns:a16="http://schemas.microsoft.com/office/drawing/2014/main" id="{2FD901B1-B33C-479B-B80A-6DD5E393AE1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9" name="正方形/長方形 418">
          <a:extLst>
            <a:ext uri="{FF2B5EF4-FFF2-40B4-BE49-F238E27FC236}">
              <a16:creationId xmlns:a16="http://schemas.microsoft.com/office/drawing/2014/main" id="{019F312F-8C04-430C-986D-A0691915C54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0" name="正方形/長方形 419">
          <a:extLst>
            <a:ext uri="{FF2B5EF4-FFF2-40B4-BE49-F238E27FC236}">
              <a16:creationId xmlns:a16="http://schemas.microsoft.com/office/drawing/2014/main" id="{6F7B1405-A475-46EE-ABF8-D64FEB66AAF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1" name="正方形/長方形 420">
          <a:extLst>
            <a:ext uri="{FF2B5EF4-FFF2-40B4-BE49-F238E27FC236}">
              <a16:creationId xmlns:a16="http://schemas.microsoft.com/office/drawing/2014/main" id="{4AEFE2F8-9332-494F-9D40-33E8A5BCD27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2" name="正方形/長方形 421">
          <a:extLst>
            <a:ext uri="{FF2B5EF4-FFF2-40B4-BE49-F238E27FC236}">
              <a16:creationId xmlns:a16="http://schemas.microsoft.com/office/drawing/2014/main" id="{2814E0BB-E00D-4954-BA4F-808BA5F759A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3" name="テキスト ボックス 422">
          <a:extLst>
            <a:ext uri="{FF2B5EF4-FFF2-40B4-BE49-F238E27FC236}">
              <a16:creationId xmlns:a16="http://schemas.microsoft.com/office/drawing/2014/main" id="{73437AC1-2E68-4C97-A7B1-14FAF499BCC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4" name="直線コネクタ 423">
          <a:extLst>
            <a:ext uri="{FF2B5EF4-FFF2-40B4-BE49-F238E27FC236}">
              <a16:creationId xmlns:a16="http://schemas.microsoft.com/office/drawing/2014/main" id="{7D850889-0B83-42C9-9E12-7C6AA742C2F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25" name="直線コネクタ 424">
          <a:extLst>
            <a:ext uri="{FF2B5EF4-FFF2-40B4-BE49-F238E27FC236}">
              <a16:creationId xmlns:a16="http://schemas.microsoft.com/office/drawing/2014/main" id="{B02555F9-F3C4-4822-9D86-143E10E49F6A}"/>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26" name="テキスト ボックス 425">
          <a:extLst>
            <a:ext uri="{FF2B5EF4-FFF2-40B4-BE49-F238E27FC236}">
              <a16:creationId xmlns:a16="http://schemas.microsoft.com/office/drawing/2014/main" id="{2A8747A9-C325-42B4-AAAE-FC386C933FC7}"/>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27" name="直線コネクタ 426">
          <a:extLst>
            <a:ext uri="{FF2B5EF4-FFF2-40B4-BE49-F238E27FC236}">
              <a16:creationId xmlns:a16="http://schemas.microsoft.com/office/drawing/2014/main" id="{CAE312ED-F8AC-4C87-89F9-273A73A63FA8}"/>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28" name="テキスト ボックス 427">
          <a:extLst>
            <a:ext uri="{FF2B5EF4-FFF2-40B4-BE49-F238E27FC236}">
              <a16:creationId xmlns:a16="http://schemas.microsoft.com/office/drawing/2014/main" id="{09B4DB62-734C-4911-831E-9661D3C41B6C}"/>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29" name="直線コネクタ 428">
          <a:extLst>
            <a:ext uri="{FF2B5EF4-FFF2-40B4-BE49-F238E27FC236}">
              <a16:creationId xmlns:a16="http://schemas.microsoft.com/office/drawing/2014/main" id="{6E00F090-C8DD-4FBB-9CCE-1B3E6EB61319}"/>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30" name="テキスト ボックス 429">
          <a:extLst>
            <a:ext uri="{FF2B5EF4-FFF2-40B4-BE49-F238E27FC236}">
              <a16:creationId xmlns:a16="http://schemas.microsoft.com/office/drawing/2014/main" id="{E45E05D3-4F37-4ADD-AF76-24B1FB174955}"/>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31" name="直線コネクタ 430">
          <a:extLst>
            <a:ext uri="{FF2B5EF4-FFF2-40B4-BE49-F238E27FC236}">
              <a16:creationId xmlns:a16="http://schemas.microsoft.com/office/drawing/2014/main" id="{63CABE39-CB03-499A-A398-B2DF47EBDAE9}"/>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32" name="テキスト ボックス 431">
          <a:extLst>
            <a:ext uri="{FF2B5EF4-FFF2-40B4-BE49-F238E27FC236}">
              <a16:creationId xmlns:a16="http://schemas.microsoft.com/office/drawing/2014/main" id="{66C11881-65C1-4DB3-B400-6A60DBB2AD9D}"/>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33" name="直線コネクタ 432">
          <a:extLst>
            <a:ext uri="{FF2B5EF4-FFF2-40B4-BE49-F238E27FC236}">
              <a16:creationId xmlns:a16="http://schemas.microsoft.com/office/drawing/2014/main" id="{D410941E-0629-4B0C-B070-857D5C7F3BF2}"/>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34" name="テキスト ボックス 433">
          <a:extLst>
            <a:ext uri="{FF2B5EF4-FFF2-40B4-BE49-F238E27FC236}">
              <a16:creationId xmlns:a16="http://schemas.microsoft.com/office/drawing/2014/main" id="{813069B7-B9F0-42EB-9444-227B188BAA21}"/>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35" name="直線コネクタ 434">
          <a:extLst>
            <a:ext uri="{FF2B5EF4-FFF2-40B4-BE49-F238E27FC236}">
              <a16:creationId xmlns:a16="http://schemas.microsoft.com/office/drawing/2014/main" id="{76FBE44E-0C02-4614-90FE-32BCDB40EBF9}"/>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36" name="テキスト ボックス 435">
          <a:extLst>
            <a:ext uri="{FF2B5EF4-FFF2-40B4-BE49-F238E27FC236}">
              <a16:creationId xmlns:a16="http://schemas.microsoft.com/office/drawing/2014/main" id="{BD39C7DE-2872-4865-8D8A-FC89AFD458FD}"/>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7" name="直線コネクタ 436">
          <a:extLst>
            <a:ext uri="{FF2B5EF4-FFF2-40B4-BE49-F238E27FC236}">
              <a16:creationId xmlns:a16="http://schemas.microsoft.com/office/drawing/2014/main" id="{A0C8B642-29A6-4527-8E50-010AFEBDC9A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8" name="テキスト ボックス 437">
          <a:extLst>
            <a:ext uri="{FF2B5EF4-FFF2-40B4-BE49-F238E27FC236}">
              <a16:creationId xmlns:a16="http://schemas.microsoft.com/office/drawing/2014/main" id="{E258CB00-A81A-4BC5-8C73-B8A5C07ADE6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9" name="【認定こども園・幼稚園・保育所】&#10;一人当たり面積グラフ枠">
          <a:extLst>
            <a:ext uri="{FF2B5EF4-FFF2-40B4-BE49-F238E27FC236}">
              <a16:creationId xmlns:a16="http://schemas.microsoft.com/office/drawing/2014/main" id="{4B6DCE32-DAC9-4001-8F3D-BEB8D6C65A1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64770</xdr:rowOff>
    </xdr:from>
    <xdr:to>
      <xdr:col>116</xdr:col>
      <xdr:colOff>62864</xdr:colOff>
      <xdr:row>42</xdr:row>
      <xdr:rowOff>40277</xdr:rowOff>
    </xdr:to>
    <xdr:cxnSp macro="">
      <xdr:nvCxnSpPr>
        <xdr:cNvPr id="440" name="直線コネクタ 439">
          <a:extLst>
            <a:ext uri="{FF2B5EF4-FFF2-40B4-BE49-F238E27FC236}">
              <a16:creationId xmlns:a16="http://schemas.microsoft.com/office/drawing/2014/main" id="{8F50A78E-0528-4190-A654-9C1267F9748B}"/>
            </a:ext>
          </a:extLst>
        </xdr:cNvPr>
        <xdr:cNvCxnSpPr/>
      </xdr:nvCxnSpPr>
      <xdr:spPr>
        <a:xfrm flipV="1">
          <a:off x="22160864" y="572262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44104</xdr:rowOff>
    </xdr:from>
    <xdr:ext cx="469744" cy="259045"/>
    <xdr:sp macro="" textlink="">
      <xdr:nvSpPr>
        <xdr:cNvPr id="441" name="【認定こども園・幼稚園・保育所】&#10;一人当たり面積最小値テキスト">
          <a:extLst>
            <a:ext uri="{FF2B5EF4-FFF2-40B4-BE49-F238E27FC236}">
              <a16:creationId xmlns:a16="http://schemas.microsoft.com/office/drawing/2014/main" id="{6E3B1838-60CF-4F87-8858-C8AFECF73F7E}"/>
            </a:ext>
          </a:extLst>
        </xdr:cNvPr>
        <xdr:cNvSpPr txBox="1"/>
      </xdr:nvSpPr>
      <xdr:spPr>
        <a:xfrm>
          <a:off x="22199600" y="724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40277</xdr:rowOff>
    </xdr:from>
    <xdr:to>
      <xdr:col>116</xdr:col>
      <xdr:colOff>152400</xdr:colOff>
      <xdr:row>42</xdr:row>
      <xdr:rowOff>40277</xdr:rowOff>
    </xdr:to>
    <xdr:cxnSp macro="">
      <xdr:nvCxnSpPr>
        <xdr:cNvPr id="442" name="直線コネクタ 441">
          <a:extLst>
            <a:ext uri="{FF2B5EF4-FFF2-40B4-BE49-F238E27FC236}">
              <a16:creationId xmlns:a16="http://schemas.microsoft.com/office/drawing/2014/main" id="{5F5FA2C0-88F4-4B48-BB00-020E271F4123}"/>
            </a:ext>
          </a:extLst>
        </xdr:cNvPr>
        <xdr:cNvCxnSpPr/>
      </xdr:nvCxnSpPr>
      <xdr:spPr>
        <a:xfrm>
          <a:off x="22072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11447</xdr:rowOff>
    </xdr:from>
    <xdr:ext cx="469744" cy="259045"/>
    <xdr:sp macro="" textlink="">
      <xdr:nvSpPr>
        <xdr:cNvPr id="443" name="【認定こども園・幼稚園・保育所】&#10;一人当たり面積最大値テキスト">
          <a:extLst>
            <a:ext uri="{FF2B5EF4-FFF2-40B4-BE49-F238E27FC236}">
              <a16:creationId xmlns:a16="http://schemas.microsoft.com/office/drawing/2014/main" id="{9BFCCA0C-781B-4FE8-9AE4-72BDA6EC5663}"/>
            </a:ext>
          </a:extLst>
        </xdr:cNvPr>
        <xdr:cNvSpPr txBox="1"/>
      </xdr:nvSpPr>
      <xdr:spPr>
        <a:xfrm>
          <a:off x="22199600" y="549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64770</xdr:rowOff>
    </xdr:from>
    <xdr:to>
      <xdr:col>116</xdr:col>
      <xdr:colOff>152400</xdr:colOff>
      <xdr:row>33</xdr:row>
      <xdr:rowOff>64770</xdr:rowOff>
    </xdr:to>
    <xdr:cxnSp macro="">
      <xdr:nvCxnSpPr>
        <xdr:cNvPr id="444" name="直線コネクタ 443">
          <a:extLst>
            <a:ext uri="{FF2B5EF4-FFF2-40B4-BE49-F238E27FC236}">
              <a16:creationId xmlns:a16="http://schemas.microsoft.com/office/drawing/2014/main" id="{B44D3F34-ADA9-4FD8-8E1E-42DF6CDEE878}"/>
            </a:ext>
          </a:extLst>
        </xdr:cNvPr>
        <xdr:cNvCxnSpPr/>
      </xdr:nvCxnSpPr>
      <xdr:spPr>
        <a:xfrm>
          <a:off x="22072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102161</xdr:rowOff>
    </xdr:from>
    <xdr:ext cx="469744" cy="259045"/>
    <xdr:sp macro="" textlink="">
      <xdr:nvSpPr>
        <xdr:cNvPr id="445" name="【認定こども園・幼稚園・保育所】&#10;一人当たり面積平均値テキスト">
          <a:extLst>
            <a:ext uri="{FF2B5EF4-FFF2-40B4-BE49-F238E27FC236}">
              <a16:creationId xmlns:a16="http://schemas.microsoft.com/office/drawing/2014/main" id="{5FE3BD39-5E50-468F-BA3B-00E9CFBA8A9F}"/>
            </a:ext>
          </a:extLst>
        </xdr:cNvPr>
        <xdr:cNvSpPr txBox="1"/>
      </xdr:nvSpPr>
      <xdr:spPr>
        <a:xfrm>
          <a:off x="22199600" y="6617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79284</xdr:rowOff>
    </xdr:from>
    <xdr:to>
      <xdr:col>116</xdr:col>
      <xdr:colOff>114300</xdr:colOff>
      <xdr:row>40</xdr:row>
      <xdr:rowOff>9434</xdr:rowOff>
    </xdr:to>
    <xdr:sp macro="" textlink="">
      <xdr:nvSpPr>
        <xdr:cNvPr id="446" name="フローチャート: 判断 445">
          <a:extLst>
            <a:ext uri="{FF2B5EF4-FFF2-40B4-BE49-F238E27FC236}">
              <a16:creationId xmlns:a16="http://schemas.microsoft.com/office/drawing/2014/main" id="{BD272598-69CF-4837-916D-299DF7AF22D5}"/>
            </a:ext>
          </a:extLst>
        </xdr:cNvPr>
        <xdr:cNvSpPr/>
      </xdr:nvSpPr>
      <xdr:spPr>
        <a:xfrm>
          <a:off x="221107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43362</xdr:rowOff>
    </xdr:from>
    <xdr:to>
      <xdr:col>112</xdr:col>
      <xdr:colOff>38100</xdr:colOff>
      <xdr:row>39</xdr:row>
      <xdr:rowOff>144962</xdr:rowOff>
    </xdr:to>
    <xdr:sp macro="" textlink="">
      <xdr:nvSpPr>
        <xdr:cNvPr id="447" name="フローチャート: 判断 446">
          <a:extLst>
            <a:ext uri="{FF2B5EF4-FFF2-40B4-BE49-F238E27FC236}">
              <a16:creationId xmlns:a16="http://schemas.microsoft.com/office/drawing/2014/main" id="{F07D1C98-497C-41D3-A5AC-0BF1116C31C8}"/>
            </a:ext>
          </a:extLst>
        </xdr:cNvPr>
        <xdr:cNvSpPr/>
      </xdr:nvSpPr>
      <xdr:spPr>
        <a:xfrm>
          <a:off x="21272500" y="67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69487</xdr:rowOff>
    </xdr:from>
    <xdr:to>
      <xdr:col>107</xdr:col>
      <xdr:colOff>101600</xdr:colOff>
      <xdr:row>39</xdr:row>
      <xdr:rowOff>171087</xdr:rowOff>
    </xdr:to>
    <xdr:sp macro="" textlink="">
      <xdr:nvSpPr>
        <xdr:cNvPr id="448" name="フローチャート: 判断 447">
          <a:extLst>
            <a:ext uri="{FF2B5EF4-FFF2-40B4-BE49-F238E27FC236}">
              <a16:creationId xmlns:a16="http://schemas.microsoft.com/office/drawing/2014/main" id="{2DCD17EF-5109-4F0D-A7CE-9C76AA89BF58}"/>
            </a:ext>
          </a:extLst>
        </xdr:cNvPr>
        <xdr:cNvSpPr/>
      </xdr:nvSpPr>
      <xdr:spPr>
        <a:xfrm>
          <a:off x="203835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33</xdr:row>
      <xdr:rowOff>102144</xdr:rowOff>
    </xdr:from>
    <xdr:to>
      <xdr:col>102</xdr:col>
      <xdr:colOff>165100</xdr:colOff>
      <xdr:row>34</xdr:row>
      <xdr:rowOff>32294</xdr:rowOff>
    </xdr:to>
    <xdr:sp macro="" textlink="">
      <xdr:nvSpPr>
        <xdr:cNvPr id="449" name="フローチャート: 判断 448">
          <a:extLst>
            <a:ext uri="{FF2B5EF4-FFF2-40B4-BE49-F238E27FC236}">
              <a16:creationId xmlns:a16="http://schemas.microsoft.com/office/drawing/2014/main" id="{3545268D-2F8D-4F40-97D0-D257B7EEFE98}"/>
            </a:ext>
          </a:extLst>
        </xdr:cNvPr>
        <xdr:cNvSpPr/>
      </xdr:nvSpPr>
      <xdr:spPr>
        <a:xfrm>
          <a:off x="19494500" y="575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0" name="テキスト ボックス 449">
          <a:extLst>
            <a:ext uri="{FF2B5EF4-FFF2-40B4-BE49-F238E27FC236}">
              <a16:creationId xmlns:a16="http://schemas.microsoft.com/office/drawing/2014/main" id="{C3A6C8C0-E008-4688-82D1-8E96E3CCD7E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1" name="テキスト ボックス 450">
          <a:extLst>
            <a:ext uri="{FF2B5EF4-FFF2-40B4-BE49-F238E27FC236}">
              <a16:creationId xmlns:a16="http://schemas.microsoft.com/office/drawing/2014/main" id="{A8A81AED-BDC4-4462-ADAB-28C3B29E4AD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2" name="テキスト ボックス 451">
          <a:extLst>
            <a:ext uri="{FF2B5EF4-FFF2-40B4-BE49-F238E27FC236}">
              <a16:creationId xmlns:a16="http://schemas.microsoft.com/office/drawing/2014/main" id="{D6E38E16-BB37-437A-BE46-606797C968A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3" name="テキスト ボックス 452">
          <a:extLst>
            <a:ext uri="{FF2B5EF4-FFF2-40B4-BE49-F238E27FC236}">
              <a16:creationId xmlns:a16="http://schemas.microsoft.com/office/drawing/2014/main" id="{4D69B4AD-46A6-4E7D-938A-698827DB96D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4" name="テキスト ボックス 453">
          <a:extLst>
            <a:ext uri="{FF2B5EF4-FFF2-40B4-BE49-F238E27FC236}">
              <a16:creationId xmlns:a16="http://schemas.microsoft.com/office/drawing/2014/main" id="{F1F7C501-17BC-4FC8-9BE0-46B2BE0BB6A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160927</xdr:rowOff>
    </xdr:from>
    <xdr:to>
      <xdr:col>116</xdr:col>
      <xdr:colOff>114300</xdr:colOff>
      <xdr:row>42</xdr:row>
      <xdr:rowOff>91077</xdr:rowOff>
    </xdr:to>
    <xdr:sp macro="" textlink="">
      <xdr:nvSpPr>
        <xdr:cNvPr id="455" name="楕円 454">
          <a:extLst>
            <a:ext uri="{FF2B5EF4-FFF2-40B4-BE49-F238E27FC236}">
              <a16:creationId xmlns:a16="http://schemas.microsoft.com/office/drawing/2014/main" id="{5A1DE244-1E61-4259-9615-D760DE7FD1EC}"/>
            </a:ext>
          </a:extLst>
        </xdr:cNvPr>
        <xdr:cNvSpPr/>
      </xdr:nvSpPr>
      <xdr:spPr>
        <a:xfrm>
          <a:off x="22110700" y="719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75854</xdr:rowOff>
    </xdr:from>
    <xdr:ext cx="469744" cy="259045"/>
    <xdr:sp macro="" textlink="">
      <xdr:nvSpPr>
        <xdr:cNvPr id="456" name="【認定こども園・幼稚園・保育所】&#10;一人当たり面積該当値テキスト">
          <a:extLst>
            <a:ext uri="{FF2B5EF4-FFF2-40B4-BE49-F238E27FC236}">
              <a16:creationId xmlns:a16="http://schemas.microsoft.com/office/drawing/2014/main" id="{1264294D-7B23-4218-8495-A03544208E4C}"/>
            </a:ext>
          </a:extLst>
        </xdr:cNvPr>
        <xdr:cNvSpPr txBox="1"/>
      </xdr:nvSpPr>
      <xdr:spPr>
        <a:xfrm>
          <a:off x="22199600" y="7105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160927</xdr:rowOff>
    </xdr:from>
    <xdr:to>
      <xdr:col>112</xdr:col>
      <xdr:colOff>38100</xdr:colOff>
      <xdr:row>42</xdr:row>
      <xdr:rowOff>91077</xdr:rowOff>
    </xdr:to>
    <xdr:sp macro="" textlink="">
      <xdr:nvSpPr>
        <xdr:cNvPr id="457" name="楕円 456">
          <a:extLst>
            <a:ext uri="{FF2B5EF4-FFF2-40B4-BE49-F238E27FC236}">
              <a16:creationId xmlns:a16="http://schemas.microsoft.com/office/drawing/2014/main" id="{AF0CBDB5-99BF-4626-AFA4-985080D8B64F}"/>
            </a:ext>
          </a:extLst>
        </xdr:cNvPr>
        <xdr:cNvSpPr/>
      </xdr:nvSpPr>
      <xdr:spPr>
        <a:xfrm>
          <a:off x="21272500" y="719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40277</xdr:rowOff>
    </xdr:from>
    <xdr:to>
      <xdr:col>116</xdr:col>
      <xdr:colOff>63500</xdr:colOff>
      <xdr:row>42</xdr:row>
      <xdr:rowOff>40277</xdr:rowOff>
    </xdr:to>
    <xdr:cxnSp macro="">
      <xdr:nvCxnSpPr>
        <xdr:cNvPr id="458" name="直線コネクタ 457">
          <a:extLst>
            <a:ext uri="{FF2B5EF4-FFF2-40B4-BE49-F238E27FC236}">
              <a16:creationId xmlns:a16="http://schemas.microsoft.com/office/drawing/2014/main" id="{A46CB34A-614E-4689-B0E1-52B32F08FB0E}"/>
            </a:ext>
          </a:extLst>
        </xdr:cNvPr>
        <xdr:cNvCxnSpPr/>
      </xdr:nvCxnSpPr>
      <xdr:spPr>
        <a:xfrm>
          <a:off x="21323300" y="72411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160927</xdr:rowOff>
    </xdr:from>
    <xdr:to>
      <xdr:col>107</xdr:col>
      <xdr:colOff>101600</xdr:colOff>
      <xdr:row>42</xdr:row>
      <xdr:rowOff>91077</xdr:rowOff>
    </xdr:to>
    <xdr:sp macro="" textlink="">
      <xdr:nvSpPr>
        <xdr:cNvPr id="459" name="楕円 458">
          <a:extLst>
            <a:ext uri="{FF2B5EF4-FFF2-40B4-BE49-F238E27FC236}">
              <a16:creationId xmlns:a16="http://schemas.microsoft.com/office/drawing/2014/main" id="{7107565E-BC0C-4B73-AF55-0AA12DF51509}"/>
            </a:ext>
          </a:extLst>
        </xdr:cNvPr>
        <xdr:cNvSpPr/>
      </xdr:nvSpPr>
      <xdr:spPr>
        <a:xfrm>
          <a:off x="20383500" y="719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40277</xdr:rowOff>
    </xdr:from>
    <xdr:to>
      <xdr:col>111</xdr:col>
      <xdr:colOff>177800</xdr:colOff>
      <xdr:row>42</xdr:row>
      <xdr:rowOff>40277</xdr:rowOff>
    </xdr:to>
    <xdr:cxnSp macro="">
      <xdr:nvCxnSpPr>
        <xdr:cNvPr id="460" name="直線コネクタ 459">
          <a:extLst>
            <a:ext uri="{FF2B5EF4-FFF2-40B4-BE49-F238E27FC236}">
              <a16:creationId xmlns:a16="http://schemas.microsoft.com/office/drawing/2014/main" id="{F92F7B3B-F0E9-4CBD-BAD2-5775E41123B9}"/>
            </a:ext>
          </a:extLst>
        </xdr:cNvPr>
        <xdr:cNvCxnSpPr/>
      </xdr:nvCxnSpPr>
      <xdr:spPr>
        <a:xfrm>
          <a:off x="20434300" y="72411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164193</xdr:rowOff>
    </xdr:from>
    <xdr:to>
      <xdr:col>102</xdr:col>
      <xdr:colOff>165100</xdr:colOff>
      <xdr:row>42</xdr:row>
      <xdr:rowOff>94343</xdr:rowOff>
    </xdr:to>
    <xdr:sp macro="" textlink="">
      <xdr:nvSpPr>
        <xdr:cNvPr id="461" name="楕円 460">
          <a:extLst>
            <a:ext uri="{FF2B5EF4-FFF2-40B4-BE49-F238E27FC236}">
              <a16:creationId xmlns:a16="http://schemas.microsoft.com/office/drawing/2014/main" id="{230F86D2-0165-48F8-9E4D-FB394CDA9E34}"/>
            </a:ext>
          </a:extLst>
        </xdr:cNvPr>
        <xdr:cNvSpPr/>
      </xdr:nvSpPr>
      <xdr:spPr>
        <a:xfrm>
          <a:off x="19494500" y="719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40277</xdr:rowOff>
    </xdr:from>
    <xdr:to>
      <xdr:col>107</xdr:col>
      <xdr:colOff>50800</xdr:colOff>
      <xdr:row>42</xdr:row>
      <xdr:rowOff>43543</xdr:rowOff>
    </xdr:to>
    <xdr:cxnSp macro="">
      <xdr:nvCxnSpPr>
        <xdr:cNvPr id="462" name="直線コネクタ 461">
          <a:extLst>
            <a:ext uri="{FF2B5EF4-FFF2-40B4-BE49-F238E27FC236}">
              <a16:creationId xmlns:a16="http://schemas.microsoft.com/office/drawing/2014/main" id="{1D39AFBA-5E59-4CFA-BB7B-ED4BCCC22994}"/>
            </a:ext>
          </a:extLst>
        </xdr:cNvPr>
        <xdr:cNvCxnSpPr/>
      </xdr:nvCxnSpPr>
      <xdr:spPr>
        <a:xfrm flipV="1">
          <a:off x="19545300" y="724117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161489</xdr:rowOff>
    </xdr:from>
    <xdr:ext cx="469744" cy="259045"/>
    <xdr:sp macro="" textlink="">
      <xdr:nvSpPr>
        <xdr:cNvPr id="463" name="n_1aveValue【認定こども園・幼稚園・保育所】&#10;一人当たり面積">
          <a:extLst>
            <a:ext uri="{FF2B5EF4-FFF2-40B4-BE49-F238E27FC236}">
              <a16:creationId xmlns:a16="http://schemas.microsoft.com/office/drawing/2014/main" id="{A2314995-1EB1-4889-BA08-B712EA3BCB55}"/>
            </a:ext>
          </a:extLst>
        </xdr:cNvPr>
        <xdr:cNvSpPr txBox="1"/>
      </xdr:nvSpPr>
      <xdr:spPr>
        <a:xfrm>
          <a:off x="21075727" y="65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16164</xdr:rowOff>
    </xdr:from>
    <xdr:ext cx="469744" cy="259045"/>
    <xdr:sp macro="" textlink="">
      <xdr:nvSpPr>
        <xdr:cNvPr id="464" name="n_2aveValue【認定こども園・幼稚園・保育所】&#10;一人当たり面積">
          <a:extLst>
            <a:ext uri="{FF2B5EF4-FFF2-40B4-BE49-F238E27FC236}">
              <a16:creationId xmlns:a16="http://schemas.microsoft.com/office/drawing/2014/main" id="{95F72CFC-C1C5-469E-8A1C-7B3337C2A849}"/>
            </a:ext>
          </a:extLst>
        </xdr:cNvPr>
        <xdr:cNvSpPr txBox="1"/>
      </xdr:nvSpPr>
      <xdr:spPr>
        <a:xfrm>
          <a:off x="20199427" y="653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32</xdr:row>
      <xdr:rowOff>48821</xdr:rowOff>
    </xdr:from>
    <xdr:ext cx="469744" cy="259045"/>
    <xdr:sp macro="" textlink="">
      <xdr:nvSpPr>
        <xdr:cNvPr id="465" name="n_3aveValue【認定こども園・幼稚園・保育所】&#10;一人当たり面積">
          <a:extLst>
            <a:ext uri="{FF2B5EF4-FFF2-40B4-BE49-F238E27FC236}">
              <a16:creationId xmlns:a16="http://schemas.microsoft.com/office/drawing/2014/main" id="{AFA45C77-C84E-4951-B986-4DC6B3327EC8}"/>
            </a:ext>
          </a:extLst>
        </xdr:cNvPr>
        <xdr:cNvSpPr txBox="1"/>
      </xdr:nvSpPr>
      <xdr:spPr>
        <a:xfrm>
          <a:off x="19310427" y="553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82204</xdr:rowOff>
    </xdr:from>
    <xdr:ext cx="469744" cy="259045"/>
    <xdr:sp macro="" textlink="">
      <xdr:nvSpPr>
        <xdr:cNvPr id="466" name="n_1mainValue【認定こども園・幼稚園・保育所】&#10;一人当たり面積">
          <a:extLst>
            <a:ext uri="{FF2B5EF4-FFF2-40B4-BE49-F238E27FC236}">
              <a16:creationId xmlns:a16="http://schemas.microsoft.com/office/drawing/2014/main" id="{C1715517-3D18-4EA7-9D7A-3B92F2C6E84B}"/>
            </a:ext>
          </a:extLst>
        </xdr:cNvPr>
        <xdr:cNvSpPr txBox="1"/>
      </xdr:nvSpPr>
      <xdr:spPr>
        <a:xfrm>
          <a:off x="21075727" y="728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82204</xdr:rowOff>
    </xdr:from>
    <xdr:ext cx="469744" cy="259045"/>
    <xdr:sp macro="" textlink="">
      <xdr:nvSpPr>
        <xdr:cNvPr id="467" name="n_2mainValue【認定こども園・幼稚園・保育所】&#10;一人当たり面積">
          <a:extLst>
            <a:ext uri="{FF2B5EF4-FFF2-40B4-BE49-F238E27FC236}">
              <a16:creationId xmlns:a16="http://schemas.microsoft.com/office/drawing/2014/main" id="{BB042EEC-D909-4801-AD93-92616F3998F7}"/>
            </a:ext>
          </a:extLst>
        </xdr:cNvPr>
        <xdr:cNvSpPr txBox="1"/>
      </xdr:nvSpPr>
      <xdr:spPr>
        <a:xfrm>
          <a:off x="20199427" y="728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85470</xdr:rowOff>
    </xdr:from>
    <xdr:ext cx="469744" cy="259045"/>
    <xdr:sp macro="" textlink="">
      <xdr:nvSpPr>
        <xdr:cNvPr id="468" name="n_3mainValue【認定こども園・幼稚園・保育所】&#10;一人当たり面積">
          <a:extLst>
            <a:ext uri="{FF2B5EF4-FFF2-40B4-BE49-F238E27FC236}">
              <a16:creationId xmlns:a16="http://schemas.microsoft.com/office/drawing/2014/main" id="{79BA79A7-5C88-4533-8449-A7F9E3BE0541}"/>
            </a:ext>
          </a:extLst>
        </xdr:cNvPr>
        <xdr:cNvSpPr txBox="1"/>
      </xdr:nvSpPr>
      <xdr:spPr>
        <a:xfrm>
          <a:off x="19310427" y="728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9" name="正方形/長方形 468">
          <a:extLst>
            <a:ext uri="{FF2B5EF4-FFF2-40B4-BE49-F238E27FC236}">
              <a16:creationId xmlns:a16="http://schemas.microsoft.com/office/drawing/2014/main" id="{168D2ABD-A2B9-4B2A-8B45-458CF5C6C12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0" name="正方形/長方形 469">
          <a:extLst>
            <a:ext uri="{FF2B5EF4-FFF2-40B4-BE49-F238E27FC236}">
              <a16:creationId xmlns:a16="http://schemas.microsoft.com/office/drawing/2014/main" id="{E65DE725-1E1A-400E-A612-F35DBD39755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1" name="正方形/長方形 470">
          <a:extLst>
            <a:ext uri="{FF2B5EF4-FFF2-40B4-BE49-F238E27FC236}">
              <a16:creationId xmlns:a16="http://schemas.microsoft.com/office/drawing/2014/main" id="{83594C3A-7A96-4270-B43B-E3A0DC7C6F3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2" name="正方形/長方形 471">
          <a:extLst>
            <a:ext uri="{FF2B5EF4-FFF2-40B4-BE49-F238E27FC236}">
              <a16:creationId xmlns:a16="http://schemas.microsoft.com/office/drawing/2014/main" id="{FFF11E63-EAD0-4C59-B17F-6ABE72B5512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3" name="正方形/長方形 472">
          <a:extLst>
            <a:ext uri="{FF2B5EF4-FFF2-40B4-BE49-F238E27FC236}">
              <a16:creationId xmlns:a16="http://schemas.microsoft.com/office/drawing/2014/main" id="{217FD837-2A23-4F93-BE66-8DC25E84854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4" name="正方形/長方形 473">
          <a:extLst>
            <a:ext uri="{FF2B5EF4-FFF2-40B4-BE49-F238E27FC236}">
              <a16:creationId xmlns:a16="http://schemas.microsoft.com/office/drawing/2014/main" id="{F4618F33-5027-4F1A-9CB7-F6422785B06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5" name="正方形/長方形 474">
          <a:extLst>
            <a:ext uri="{FF2B5EF4-FFF2-40B4-BE49-F238E27FC236}">
              <a16:creationId xmlns:a16="http://schemas.microsoft.com/office/drawing/2014/main" id="{CB8AC801-8014-413A-B938-C6BB402E046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6" name="正方形/長方形 475">
          <a:extLst>
            <a:ext uri="{FF2B5EF4-FFF2-40B4-BE49-F238E27FC236}">
              <a16:creationId xmlns:a16="http://schemas.microsoft.com/office/drawing/2014/main" id="{48AC95E5-5034-4571-B740-208D7B964AA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7" name="テキスト ボックス 476">
          <a:extLst>
            <a:ext uri="{FF2B5EF4-FFF2-40B4-BE49-F238E27FC236}">
              <a16:creationId xmlns:a16="http://schemas.microsoft.com/office/drawing/2014/main" id="{8130EA5B-2362-42EF-A28A-BA763BDC05F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8" name="直線コネクタ 477">
          <a:extLst>
            <a:ext uri="{FF2B5EF4-FFF2-40B4-BE49-F238E27FC236}">
              <a16:creationId xmlns:a16="http://schemas.microsoft.com/office/drawing/2014/main" id="{DEFF47F8-B944-425F-9D45-0569A0BB461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79" name="テキスト ボックス 478">
          <a:extLst>
            <a:ext uri="{FF2B5EF4-FFF2-40B4-BE49-F238E27FC236}">
              <a16:creationId xmlns:a16="http://schemas.microsoft.com/office/drawing/2014/main" id="{71D7AADF-83EB-46B2-867D-B1464117193A}"/>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80" name="直線コネクタ 479">
          <a:extLst>
            <a:ext uri="{FF2B5EF4-FFF2-40B4-BE49-F238E27FC236}">
              <a16:creationId xmlns:a16="http://schemas.microsoft.com/office/drawing/2014/main" id="{ED480F72-CA7C-4499-9221-ED0FD90FBA32}"/>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81" name="テキスト ボックス 480">
          <a:extLst>
            <a:ext uri="{FF2B5EF4-FFF2-40B4-BE49-F238E27FC236}">
              <a16:creationId xmlns:a16="http://schemas.microsoft.com/office/drawing/2014/main" id="{3DFD7D8F-0BF5-4719-BD53-A9297D64A998}"/>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2" name="直線コネクタ 481">
          <a:extLst>
            <a:ext uri="{FF2B5EF4-FFF2-40B4-BE49-F238E27FC236}">
              <a16:creationId xmlns:a16="http://schemas.microsoft.com/office/drawing/2014/main" id="{B9082032-6F18-4ED9-B6CD-F70704CCBFF6}"/>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3" name="テキスト ボックス 482">
          <a:extLst>
            <a:ext uri="{FF2B5EF4-FFF2-40B4-BE49-F238E27FC236}">
              <a16:creationId xmlns:a16="http://schemas.microsoft.com/office/drawing/2014/main" id="{4F80B731-7A3F-48BE-B7E7-95FC34CCA821}"/>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4" name="直線コネクタ 483">
          <a:extLst>
            <a:ext uri="{FF2B5EF4-FFF2-40B4-BE49-F238E27FC236}">
              <a16:creationId xmlns:a16="http://schemas.microsoft.com/office/drawing/2014/main" id="{6DFFC4BA-3AB9-40BD-BDA9-2D3223A2DAB3}"/>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5" name="テキスト ボックス 484">
          <a:extLst>
            <a:ext uri="{FF2B5EF4-FFF2-40B4-BE49-F238E27FC236}">
              <a16:creationId xmlns:a16="http://schemas.microsoft.com/office/drawing/2014/main" id="{F09CE585-29A6-4CC9-99D7-6F91998F549B}"/>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6" name="直線コネクタ 485">
          <a:extLst>
            <a:ext uri="{FF2B5EF4-FFF2-40B4-BE49-F238E27FC236}">
              <a16:creationId xmlns:a16="http://schemas.microsoft.com/office/drawing/2014/main" id="{293E8733-EB65-48D9-B339-5E890A2C597A}"/>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7" name="テキスト ボックス 486">
          <a:extLst>
            <a:ext uri="{FF2B5EF4-FFF2-40B4-BE49-F238E27FC236}">
              <a16:creationId xmlns:a16="http://schemas.microsoft.com/office/drawing/2014/main" id="{F6F870BC-6B14-4EEA-B9FC-97493EF8C394}"/>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8" name="直線コネクタ 487">
          <a:extLst>
            <a:ext uri="{FF2B5EF4-FFF2-40B4-BE49-F238E27FC236}">
              <a16:creationId xmlns:a16="http://schemas.microsoft.com/office/drawing/2014/main" id="{0BC9FBEA-8AF1-431B-8CB4-6BB347AA4CED}"/>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9" name="テキスト ボックス 488">
          <a:extLst>
            <a:ext uri="{FF2B5EF4-FFF2-40B4-BE49-F238E27FC236}">
              <a16:creationId xmlns:a16="http://schemas.microsoft.com/office/drawing/2014/main" id="{D51C7E35-44FD-4922-962C-F95289E21F0F}"/>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0" name="直線コネクタ 489">
          <a:extLst>
            <a:ext uri="{FF2B5EF4-FFF2-40B4-BE49-F238E27FC236}">
              <a16:creationId xmlns:a16="http://schemas.microsoft.com/office/drawing/2014/main" id="{94F32A21-4901-498A-8988-0EDBD5131552}"/>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91" name="テキスト ボックス 490">
          <a:extLst>
            <a:ext uri="{FF2B5EF4-FFF2-40B4-BE49-F238E27FC236}">
              <a16:creationId xmlns:a16="http://schemas.microsoft.com/office/drawing/2014/main" id="{3FD65174-83B1-4BF8-AFCA-143B6629D781}"/>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2" name="直線コネクタ 491">
          <a:extLst>
            <a:ext uri="{FF2B5EF4-FFF2-40B4-BE49-F238E27FC236}">
              <a16:creationId xmlns:a16="http://schemas.microsoft.com/office/drawing/2014/main" id="{1C699A4A-A81D-44AF-842D-C7395FE24BE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93" name="テキスト ボックス 492">
          <a:extLst>
            <a:ext uri="{FF2B5EF4-FFF2-40B4-BE49-F238E27FC236}">
              <a16:creationId xmlns:a16="http://schemas.microsoft.com/office/drawing/2014/main" id="{57CBC8CA-2E16-4D38-A864-E7BD7FF9ACBF}"/>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4" name="【学校施設】&#10;有形固定資産減価償却率グラフ枠">
          <a:extLst>
            <a:ext uri="{FF2B5EF4-FFF2-40B4-BE49-F238E27FC236}">
              <a16:creationId xmlns:a16="http://schemas.microsoft.com/office/drawing/2014/main" id="{1C045EFD-50AA-49D8-91AC-CF4C27E719C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99604</xdr:rowOff>
    </xdr:from>
    <xdr:to>
      <xdr:col>85</xdr:col>
      <xdr:colOff>126364</xdr:colOff>
      <xdr:row>63</xdr:row>
      <xdr:rowOff>112667</xdr:rowOff>
    </xdr:to>
    <xdr:cxnSp macro="">
      <xdr:nvCxnSpPr>
        <xdr:cNvPr id="495" name="直線コネクタ 494">
          <a:extLst>
            <a:ext uri="{FF2B5EF4-FFF2-40B4-BE49-F238E27FC236}">
              <a16:creationId xmlns:a16="http://schemas.microsoft.com/office/drawing/2014/main" id="{4EC18304-14C9-4147-BA3A-075D3EA42E26}"/>
            </a:ext>
          </a:extLst>
        </xdr:cNvPr>
        <xdr:cNvCxnSpPr/>
      </xdr:nvCxnSpPr>
      <xdr:spPr>
        <a:xfrm flipV="1">
          <a:off x="16318864" y="9529354"/>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116494</xdr:rowOff>
    </xdr:from>
    <xdr:ext cx="405111" cy="259045"/>
    <xdr:sp macro="" textlink="">
      <xdr:nvSpPr>
        <xdr:cNvPr id="496" name="【学校施設】&#10;有形固定資産減価償却率最小値テキスト">
          <a:extLst>
            <a:ext uri="{FF2B5EF4-FFF2-40B4-BE49-F238E27FC236}">
              <a16:creationId xmlns:a16="http://schemas.microsoft.com/office/drawing/2014/main" id="{D1BFA3A0-135A-4183-88CC-1FD63E52068E}"/>
            </a:ext>
          </a:extLst>
        </xdr:cNvPr>
        <xdr:cNvSpPr txBox="1"/>
      </xdr:nvSpPr>
      <xdr:spPr>
        <a:xfrm>
          <a:off x="16357600" y="1091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112667</xdr:rowOff>
    </xdr:from>
    <xdr:to>
      <xdr:col>86</xdr:col>
      <xdr:colOff>25400</xdr:colOff>
      <xdr:row>63</xdr:row>
      <xdr:rowOff>112667</xdr:rowOff>
    </xdr:to>
    <xdr:cxnSp macro="">
      <xdr:nvCxnSpPr>
        <xdr:cNvPr id="497" name="直線コネクタ 496">
          <a:extLst>
            <a:ext uri="{FF2B5EF4-FFF2-40B4-BE49-F238E27FC236}">
              <a16:creationId xmlns:a16="http://schemas.microsoft.com/office/drawing/2014/main" id="{0DFDD4BA-0FDF-4A01-A4C7-A3771EAF86C9}"/>
            </a:ext>
          </a:extLst>
        </xdr:cNvPr>
        <xdr:cNvCxnSpPr/>
      </xdr:nvCxnSpPr>
      <xdr:spPr>
        <a:xfrm>
          <a:off x="16230600" y="1091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46281</xdr:rowOff>
    </xdr:from>
    <xdr:ext cx="405111" cy="259045"/>
    <xdr:sp macro="" textlink="">
      <xdr:nvSpPr>
        <xdr:cNvPr id="498" name="【学校施設】&#10;有形固定資産減価償却率最大値テキスト">
          <a:extLst>
            <a:ext uri="{FF2B5EF4-FFF2-40B4-BE49-F238E27FC236}">
              <a16:creationId xmlns:a16="http://schemas.microsoft.com/office/drawing/2014/main" id="{2955935B-70C5-4869-8FB6-6BD85ACBDEDF}"/>
            </a:ext>
          </a:extLst>
        </xdr:cNvPr>
        <xdr:cNvSpPr txBox="1"/>
      </xdr:nvSpPr>
      <xdr:spPr>
        <a:xfrm>
          <a:off x="16357600" y="9304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99604</xdr:rowOff>
    </xdr:from>
    <xdr:to>
      <xdr:col>86</xdr:col>
      <xdr:colOff>25400</xdr:colOff>
      <xdr:row>55</xdr:row>
      <xdr:rowOff>99604</xdr:rowOff>
    </xdr:to>
    <xdr:cxnSp macro="">
      <xdr:nvCxnSpPr>
        <xdr:cNvPr id="499" name="直線コネクタ 498">
          <a:extLst>
            <a:ext uri="{FF2B5EF4-FFF2-40B4-BE49-F238E27FC236}">
              <a16:creationId xmlns:a16="http://schemas.microsoft.com/office/drawing/2014/main" id="{87DD0B50-2D6D-4575-93D3-A57B99A22617}"/>
            </a:ext>
          </a:extLst>
        </xdr:cNvPr>
        <xdr:cNvCxnSpPr/>
      </xdr:nvCxnSpPr>
      <xdr:spPr>
        <a:xfrm>
          <a:off x="16230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58255</xdr:rowOff>
    </xdr:from>
    <xdr:ext cx="405111" cy="259045"/>
    <xdr:sp macro="" textlink="">
      <xdr:nvSpPr>
        <xdr:cNvPr id="500" name="【学校施設】&#10;有形固定資産減価償却率平均値テキスト">
          <a:extLst>
            <a:ext uri="{FF2B5EF4-FFF2-40B4-BE49-F238E27FC236}">
              <a16:creationId xmlns:a16="http://schemas.microsoft.com/office/drawing/2014/main" id="{E8EA6F7D-90FF-4304-BCF0-A20E37506570}"/>
            </a:ext>
          </a:extLst>
        </xdr:cNvPr>
        <xdr:cNvSpPr txBox="1"/>
      </xdr:nvSpPr>
      <xdr:spPr>
        <a:xfrm>
          <a:off x="16357600" y="100023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79828</xdr:rowOff>
    </xdr:from>
    <xdr:to>
      <xdr:col>85</xdr:col>
      <xdr:colOff>177800</xdr:colOff>
      <xdr:row>59</xdr:row>
      <xdr:rowOff>9978</xdr:rowOff>
    </xdr:to>
    <xdr:sp macro="" textlink="">
      <xdr:nvSpPr>
        <xdr:cNvPr id="501" name="フローチャート: 判断 500">
          <a:extLst>
            <a:ext uri="{FF2B5EF4-FFF2-40B4-BE49-F238E27FC236}">
              <a16:creationId xmlns:a16="http://schemas.microsoft.com/office/drawing/2014/main" id="{093E496E-BCC7-4161-B2B9-927954D2B914}"/>
            </a:ext>
          </a:extLst>
        </xdr:cNvPr>
        <xdr:cNvSpPr/>
      </xdr:nvSpPr>
      <xdr:spPr>
        <a:xfrm>
          <a:off x="16268700" y="1002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66766</xdr:rowOff>
    </xdr:from>
    <xdr:to>
      <xdr:col>81</xdr:col>
      <xdr:colOff>101600</xdr:colOff>
      <xdr:row>58</xdr:row>
      <xdr:rowOff>168366</xdr:rowOff>
    </xdr:to>
    <xdr:sp macro="" textlink="">
      <xdr:nvSpPr>
        <xdr:cNvPr id="502" name="フローチャート: 判断 501">
          <a:extLst>
            <a:ext uri="{FF2B5EF4-FFF2-40B4-BE49-F238E27FC236}">
              <a16:creationId xmlns:a16="http://schemas.microsoft.com/office/drawing/2014/main" id="{99B2EF84-E5E9-4422-BD5F-F612A55056B7}"/>
            </a:ext>
          </a:extLst>
        </xdr:cNvPr>
        <xdr:cNvSpPr/>
      </xdr:nvSpPr>
      <xdr:spPr>
        <a:xfrm>
          <a:off x="15430500" y="1001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132080</xdr:rowOff>
    </xdr:from>
    <xdr:to>
      <xdr:col>76</xdr:col>
      <xdr:colOff>165100</xdr:colOff>
      <xdr:row>59</xdr:row>
      <xdr:rowOff>62230</xdr:rowOff>
    </xdr:to>
    <xdr:sp macro="" textlink="">
      <xdr:nvSpPr>
        <xdr:cNvPr id="503" name="フローチャート: 判断 502">
          <a:extLst>
            <a:ext uri="{FF2B5EF4-FFF2-40B4-BE49-F238E27FC236}">
              <a16:creationId xmlns:a16="http://schemas.microsoft.com/office/drawing/2014/main" id="{82767E4F-6743-454D-80E5-09DA1AE89732}"/>
            </a:ext>
          </a:extLst>
        </xdr:cNvPr>
        <xdr:cNvSpPr/>
      </xdr:nvSpPr>
      <xdr:spPr>
        <a:xfrm>
          <a:off x="14541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56969</xdr:rowOff>
    </xdr:from>
    <xdr:to>
      <xdr:col>72</xdr:col>
      <xdr:colOff>38100</xdr:colOff>
      <xdr:row>58</xdr:row>
      <xdr:rowOff>158569</xdr:rowOff>
    </xdr:to>
    <xdr:sp macro="" textlink="">
      <xdr:nvSpPr>
        <xdr:cNvPr id="504" name="フローチャート: 判断 503">
          <a:extLst>
            <a:ext uri="{FF2B5EF4-FFF2-40B4-BE49-F238E27FC236}">
              <a16:creationId xmlns:a16="http://schemas.microsoft.com/office/drawing/2014/main" id="{45F17A00-2DC8-4AE6-9338-D24001028083}"/>
            </a:ext>
          </a:extLst>
        </xdr:cNvPr>
        <xdr:cNvSpPr/>
      </xdr:nvSpPr>
      <xdr:spPr>
        <a:xfrm>
          <a:off x="13652500" y="1000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7C9D37B8-7DEF-453C-8345-560BCED059A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5E59802F-9FDC-46A3-A9D8-E0192148420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68DAAB53-7124-4AF6-BFD6-DB167435917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1B31F700-127F-4239-ACDB-C10EE495AA7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6F43DD46-510D-48B0-AFD9-C39BB3011E2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21046</xdr:rowOff>
    </xdr:from>
    <xdr:to>
      <xdr:col>85</xdr:col>
      <xdr:colOff>177800</xdr:colOff>
      <xdr:row>58</xdr:row>
      <xdr:rowOff>122646</xdr:rowOff>
    </xdr:to>
    <xdr:sp macro="" textlink="">
      <xdr:nvSpPr>
        <xdr:cNvPr id="510" name="楕円 509">
          <a:extLst>
            <a:ext uri="{FF2B5EF4-FFF2-40B4-BE49-F238E27FC236}">
              <a16:creationId xmlns:a16="http://schemas.microsoft.com/office/drawing/2014/main" id="{0DF569A8-9A6B-4E90-A531-CF7A8287DE89}"/>
            </a:ext>
          </a:extLst>
        </xdr:cNvPr>
        <xdr:cNvSpPr/>
      </xdr:nvSpPr>
      <xdr:spPr>
        <a:xfrm>
          <a:off x="16268700" y="996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43923</xdr:rowOff>
    </xdr:from>
    <xdr:ext cx="405111" cy="259045"/>
    <xdr:sp macro="" textlink="">
      <xdr:nvSpPr>
        <xdr:cNvPr id="511" name="【学校施設】&#10;有形固定資産減価償却率該当値テキスト">
          <a:extLst>
            <a:ext uri="{FF2B5EF4-FFF2-40B4-BE49-F238E27FC236}">
              <a16:creationId xmlns:a16="http://schemas.microsoft.com/office/drawing/2014/main" id="{CCA6E6EB-42EA-4B14-ADEA-DE5BE1F1A034}"/>
            </a:ext>
          </a:extLst>
        </xdr:cNvPr>
        <xdr:cNvSpPr txBox="1"/>
      </xdr:nvSpPr>
      <xdr:spPr>
        <a:xfrm>
          <a:off x="16357600" y="981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150041</xdr:rowOff>
    </xdr:from>
    <xdr:to>
      <xdr:col>81</xdr:col>
      <xdr:colOff>101600</xdr:colOff>
      <xdr:row>58</xdr:row>
      <xdr:rowOff>80191</xdr:rowOff>
    </xdr:to>
    <xdr:sp macro="" textlink="">
      <xdr:nvSpPr>
        <xdr:cNvPr id="512" name="楕円 511">
          <a:extLst>
            <a:ext uri="{FF2B5EF4-FFF2-40B4-BE49-F238E27FC236}">
              <a16:creationId xmlns:a16="http://schemas.microsoft.com/office/drawing/2014/main" id="{DEA3282B-A983-470E-9C5A-B37720C75CF4}"/>
            </a:ext>
          </a:extLst>
        </xdr:cNvPr>
        <xdr:cNvSpPr/>
      </xdr:nvSpPr>
      <xdr:spPr>
        <a:xfrm>
          <a:off x="15430500" y="992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29391</xdr:rowOff>
    </xdr:from>
    <xdr:to>
      <xdr:col>85</xdr:col>
      <xdr:colOff>127000</xdr:colOff>
      <xdr:row>58</xdr:row>
      <xdr:rowOff>71846</xdr:rowOff>
    </xdr:to>
    <xdr:cxnSp macro="">
      <xdr:nvCxnSpPr>
        <xdr:cNvPr id="513" name="直線コネクタ 512">
          <a:extLst>
            <a:ext uri="{FF2B5EF4-FFF2-40B4-BE49-F238E27FC236}">
              <a16:creationId xmlns:a16="http://schemas.microsoft.com/office/drawing/2014/main" id="{17BCBF32-E2F8-4D7C-B078-0073DA2A0F9C}"/>
            </a:ext>
          </a:extLst>
        </xdr:cNvPr>
        <xdr:cNvCxnSpPr/>
      </xdr:nvCxnSpPr>
      <xdr:spPr>
        <a:xfrm>
          <a:off x="15481300" y="9973491"/>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21046</xdr:rowOff>
    </xdr:from>
    <xdr:to>
      <xdr:col>76</xdr:col>
      <xdr:colOff>165100</xdr:colOff>
      <xdr:row>58</xdr:row>
      <xdr:rowOff>122646</xdr:rowOff>
    </xdr:to>
    <xdr:sp macro="" textlink="">
      <xdr:nvSpPr>
        <xdr:cNvPr id="514" name="楕円 513">
          <a:extLst>
            <a:ext uri="{FF2B5EF4-FFF2-40B4-BE49-F238E27FC236}">
              <a16:creationId xmlns:a16="http://schemas.microsoft.com/office/drawing/2014/main" id="{6E26F863-F369-4E94-9021-A748A460626C}"/>
            </a:ext>
          </a:extLst>
        </xdr:cNvPr>
        <xdr:cNvSpPr/>
      </xdr:nvSpPr>
      <xdr:spPr>
        <a:xfrm>
          <a:off x="14541500" y="996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29391</xdr:rowOff>
    </xdr:from>
    <xdr:to>
      <xdr:col>81</xdr:col>
      <xdr:colOff>50800</xdr:colOff>
      <xdr:row>58</xdr:row>
      <xdr:rowOff>71846</xdr:rowOff>
    </xdr:to>
    <xdr:cxnSp macro="">
      <xdr:nvCxnSpPr>
        <xdr:cNvPr id="515" name="直線コネクタ 514">
          <a:extLst>
            <a:ext uri="{FF2B5EF4-FFF2-40B4-BE49-F238E27FC236}">
              <a16:creationId xmlns:a16="http://schemas.microsoft.com/office/drawing/2014/main" id="{E02DB813-9A68-41AD-B01C-08E32DF2ED73}"/>
            </a:ext>
          </a:extLst>
        </xdr:cNvPr>
        <xdr:cNvCxnSpPr/>
      </xdr:nvCxnSpPr>
      <xdr:spPr>
        <a:xfrm flipV="1">
          <a:off x="14592300" y="9973491"/>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71665</xdr:rowOff>
    </xdr:from>
    <xdr:to>
      <xdr:col>72</xdr:col>
      <xdr:colOff>38100</xdr:colOff>
      <xdr:row>58</xdr:row>
      <xdr:rowOff>1815</xdr:rowOff>
    </xdr:to>
    <xdr:sp macro="" textlink="">
      <xdr:nvSpPr>
        <xdr:cNvPr id="516" name="楕円 515">
          <a:extLst>
            <a:ext uri="{FF2B5EF4-FFF2-40B4-BE49-F238E27FC236}">
              <a16:creationId xmlns:a16="http://schemas.microsoft.com/office/drawing/2014/main" id="{B435AB42-10DB-47AA-9A62-6E4279EF805D}"/>
            </a:ext>
          </a:extLst>
        </xdr:cNvPr>
        <xdr:cNvSpPr/>
      </xdr:nvSpPr>
      <xdr:spPr>
        <a:xfrm>
          <a:off x="13652500" y="984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122465</xdr:rowOff>
    </xdr:from>
    <xdr:to>
      <xdr:col>76</xdr:col>
      <xdr:colOff>114300</xdr:colOff>
      <xdr:row>58</xdr:row>
      <xdr:rowOff>71846</xdr:rowOff>
    </xdr:to>
    <xdr:cxnSp macro="">
      <xdr:nvCxnSpPr>
        <xdr:cNvPr id="517" name="直線コネクタ 516">
          <a:extLst>
            <a:ext uri="{FF2B5EF4-FFF2-40B4-BE49-F238E27FC236}">
              <a16:creationId xmlns:a16="http://schemas.microsoft.com/office/drawing/2014/main" id="{54219A35-D7AC-4BC8-A71E-12000F0E0434}"/>
            </a:ext>
          </a:extLst>
        </xdr:cNvPr>
        <xdr:cNvCxnSpPr/>
      </xdr:nvCxnSpPr>
      <xdr:spPr>
        <a:xfrm>
          <a:off x="13703300" y="9895115"/>
          <a:ext cx="8890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159493</xdr:rowOff>
    </xdr:from>
    <xdr:ext cx="405111" cy="259045"/>
    <xdr:sp macro="" textlink="">
      <xdr:nvSpPr>
        <xdr:cNvPr id="518" name="n_1aveValue【学校施設】&#10;有形固定資産減価償却率">
          <a:extLst>
            <a:ext uri="{FF2B5EF4-FFF2-40B4-BE49-F238E27FC236}">
              <a16:creationId xmlns:a16="http://schemas.microsoft.com/office/drawing/2014/main" id="{A3ED1D98-C8BC-46D2-8848-0B20738EFF20}"/>
            </a:ext>
          </a:extLst>
        </xdr:cNvPr>
        <xdr:cNvSpPr txBox="1"/>
      </xdr:nvSpPr>
      <xdr:spPr>
        <a:xfrm>
          <a:off x="15266044" y="10103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53357</xdr:rowOff>
    </xdr:from>
    <xdr:ext cx="405111" cy="259045"/>
    <xdr:sp macro="" textlink="">
      <xdr:nvSpPr>
        <xdr:cNvPr id="519" name="n_2aveValue【学校施設】&#10;有形固定資産減価償却率">
          <a:extLst>
            <a:ext uri="{FF2B5EF4-FFF2-40B4-BE49-F238E27FC236}">
              <a16:creationId xmlns:a16="http://schemas.microsoft.com/office/drawing/2014/main" id="{5E3E5093-FA1F-4A59-84EC-42FE8E291D67}"/>
            </a:ext>
          </a:extLst>
        </xdr:cNvPr>
        <xdr:cNvSpPr txBox="1"/>
      </xdr:nvSpPr>
      <xdr:spPr>
        <a:xfrm>
          <a:off x="1438974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149696</xdr:rowOff>
    </xdr:from>
    <xdr:ext cx="405111" cy="259045"/>
    <xdr:sp macro="" textlink="">
      <xdr:nvSpPr>
        <xdr:cNvPr id="520" name="n_3aveValue【学校施設】&#10;有形固定資産減価償却率">
          <a:extLst>
            <a:ext uri="{FF2B5EF4-FFF2-40B4-BE49-F238E27FC236}">
              <a16:creationId xmlns:a16="http://schemas.microsoft.com/office/drawing/2014/main" id="{6AAA44E8-75E8-45A1-8AE2-7A6F7326D349}"/>
            </a:ext>
          </a:extLst>
        </xdr:cNvPr>
        <xdr:cNvSpPr txBox="1"/>
      </xdr:nvSpPr>
      <xdr:spPr>
        <a:xfrm>
          <a:off x="13500744" y="10093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96718</xdr:rowOff>
    </xdr:from>
    <xdr:ext cx="405111" cy="259045"/>
    <xdr:sp macro="" textlink="">
      <xdr:nvSpPr>
        <xdr:cNvPr id="521" name="n_1mainValue【学校施設】&#10;有形固定資産減価償却率">
          <a:extLst>
            <a:ext uri="{FF2B5EF4-FFF2-40B4-BE49-F238E27FC236}">
              <a16:creationId xmlns:a16="http://schemas.microsoft.com/office/drawing/2014/main" id="{64208691-B630-411A-B644-677061B8E9F9}"/>
            </a:ext>
          </a:extLst>
        </xdr:cNvPr>
        <xdr:cNvSpPr txBox="1"/>
      </xdr:nvSpPr>
      <xdr:spPr>
        <a:xfrm>
          <a:off x="15266044" y="9697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139173</xdr:rowOff>
    </xdr:from>
    <xdr:ext cx="405111" cy="259045"/>
    <xdr:sp macro="" textlink="">
      <xdr:nvSpPr>
        <xdr:cNvPr id="522" name="n_2mainValue【学校施設】&#10;有形固定資産減価償却率">
          <a:extLst>
            <a:ext uri="{FF2B5EF4-FFF2-40B4-BE49-F238E27FC236}">
              <a16:creationId xmlns:a16="http://schemas.microsoft.com/office/drawing/2014/main" id="{012C71D1-3E0E-448A-9638-462E095EE184}"/>
            </a:ext>
          </a:extLst>
        </xdr:cNvPr>
        <xdr:cNvSpPr txBox="1"/>
      </xdr:nvSpPr>
      <xdr:spPr>
        <a:xfrm>
          <a:off x="14389744" y="9740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18342</xdr:rowOff>
    </xdr:from>
    <xdr:ext cx="405111" cy="259045"/>
    <xdr:sp macro="" textlink="">
      <xdr:nvSpPr>
        <xdr:cNvPr id="523" name="n_3mainValue【学校施設】&#10;有形固定資産減価償却率">
          <a:extLst>
            <a:ext uri="{FF2B5EF4-FFF2-40B4-BE49-F238E27FC236}">
              <a16:creationId xmlns:a16="http://schemas.microsoft.com/office/drawing/2014/main" id="{CACF74AC-41E6-4F16-A5FD-FF3F454892BF}"/>
            </a:ext>
          </a:extLst>
        </xdr:cNvPr>
        <xdr:cNvSpPr txBox="1"/>
      </xdr:nvSpPr>
      <xdr:spPr>
        <a:xfrm>
          <a:off x="13500744" y="9619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4" name="正方形/長方形 523">
          <a:extLst>
            <a:ext uri="{FF2B5EF4-FFF2-40B4-BE49-F238E27FC236}">
              <a16:creationId xmlns:a16="http://schemas.microsoft.com/office/drawing/2014/main" id="{B15A40F6-7F3B-44D6-8B60-9AD93B35D62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5" name="正方形/長方形 524">
          <a:extLst>
            <a:ext uri="{FF2B5EF4-FFF2-40B4-BE49-F238E27FC236}">
              <a16:creationId xmlns:a16="http://schemas.microsoft.com/office/drawing/2014/main" id="{4BDDA662-CC35-4CFF-91AD-139164B5827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6" name="正方形/長方形 525">
          <a:extLst>
            <a:ext uri="{FF2B5EF4-FFF2-40B4-BE49-F238E27FC236}">
              <a16:creationId xmlns:a16="http://schemas.microsoft.com/office/drawing/2014/main" id="{6EE59E7F-5A89-404A-8D33-48B96D4DCB9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7" name="正方形/長方形 526">
          <a:extLst>
            <a:ext uri="{FF2B5EF4-FFF2-40B4-BE49-F238E27FC236}">
              <a16:creationId xmlns:a16="http://schemas.microsoft.com/office/drawing/2014/main" id="{4C93980E-5D00-41B4-8EDB-765661D5534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8" name="正方形/長方形 527">
          <a:extLst>
            <a:ext uri="{FF2B5EF4-FFF2-40B4-BE49-F238E27FC236}">
              <a16:creationId xmlns:a16="http://schemas.microsoft.com/office/drawing/2014/main" id="{5C212CEF-7EBE-4061-BDFD-6695334D177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9" name="正方形/長方形 528">
          <a:extLst>
            <a:ext uri="{FF2B5EF4-FFF2-40B4-BE49-F238E27FC236}">
              <a16:creationId xmlns:a16="http://schemas.microsoft.com/office/drawing/2014/main" id="{5BE99449-166F-4B8A-A91A-066979F033F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0" name="正方形/長方形 529">
          <a:extLst>
            <a:ext uri="{FF2B5EF4-FFF2-40B4-BE49-F238E27FC236}">
              <a16:creationId xmlns:a16="http://schemas.microsoft.com/office/drawing/2014/main" id="{7AE7F4F2-5587-483F-AFAF-F8696D81408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1" name="正方形/長方形 530">
          <a:extLst>
            <a:ext uri="{FF2B5EF4-FFF2-40B4-BE49-F238E27FC236}">
              <a16:creationId xmlns:a16="http://schemas.microsoft.com/office/drawing/2014/main" id="{F3860DA4-D5C3-419F-B305-0494BDF290F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2" name="テキスト ボックス 531">
          <a:extLst>
            <a:ext uri="{FF2B5EF4-FFF2-40B4-BE49-F238E27FC236}">
              <a16:creationId xmlns:a16="http://schemas.microsoft.com/office/drawing/2014/main" id="{597F99EB-8799-4EDD-9C49-529025B2B13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3" name="直線コネクタ 532">
          <a:extLst>
            <a:ext uri="{FF2B5EF4-FFF2-40B4-BE49-F238E27FC236}">
              <a16:creationId xmlns:a16="http://schemas.microsoft.com/office/drawing/2014/main" id="{CC197770-3A3D-4D0B-84CE-A0A227F5B47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4" name="テキスト ボックス 533">
          <a:extLst>
            <a:ext uri="{FF2B5EF4-FFF2-40B4-BE49-F238E27FC236}">
              <a16:creationId xmlns:a16="http://schemas.microsoft.com/office/drawing/2014/main" id="{C8D4EEE4-5059-40AC-8451-5301A7EB2535}"/>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35" name="直線コネクタ 534">
          <a:extLst>
            <a:ext uri="{FF2B5EF4-FFF2-40B4-BE49-F238E27FC236}">
              <a16:creationId xmlns:a16="http://schemas.microsoft.com/office/drawing/2014/main" id="{D27F82D4-3D5D-443B-9CA7-027B6A803E19}"/>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36" name="テキスト ボックス 535">
          <a:extLst>
            <a:ext uri="{FF2B5EF4-FFF2-40B4-BE49-F238E27FC236}">
              <a16:creationId xmlns:a16="http://schemas.microsoft.com/office/drawing/2014/main" id="{4D584C13-985E-4E43-9AFE-E0AD9A61CE86}"/>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37" name="直線コネクタ 536">
          <a:extLst>
            <a:ext uri="{FF2B5EF4-FFF2-40B4-BE49-F238E27FC236}">
              <a16:creationId xmlns:a16="http://schemas.microsoft.com/office/drawing/2014/main" id="{1DBF82B8-512C-4672-A9A1-2EDF8B1CA68B}"/>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38" name="テキスト ボックス 537">
          <a:extLst>
            <a:ext uri="{FF2B5EF4-FFF2-40B4-BE49-F238E27FC236}">
              <a16:creationId xmlns:a16="http://schemas.microsoft.com/office/drawing/2014/main" id="{BF575E12-6169-48EF-805B-337AC32CB52A}"/>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39" name="直線コネクタ 538">
          <a:extLst>
            <a:ext uri="{FF2B5EF4-FFF2-40B4-BE49-F238E27FC236}">
              <a16:creationId xmlns:a16="http://schemas.microsoft.com/office/drawing/2014/main" id="{7E9DA5BE-856C-46D9-9A72-38D10BD28446}"/>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40" name="テキスト ボックス 539">
          <a:extLst>
            <a:ext uri="{FF2B5EF4-FFF2-40B4-BE49-F238E27FC236}">
              <a16:creationId xmlns:a16="http://schemas.microsoft.com/office/drawing/2014/main" id="{77325D8D-1D69-41F0-B3B0-727CA05A300C}"/>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41" name="直線コネクタ 540">
          <a:extLst>
            <a:ext uri="{FF2B5EF4-FFF2-40B4-BE49-F238E27FC236}">
              <a16:creationId xmlns:a16="http://schemas.microsoft.com/office/drawing/2014/main" id="{B3F9311B-875B-4FBF-A2BB-24B789DF4344}"/>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42" name="テキスト ボックス 541">
          <a:extLst>
            <a:ext uri="{FF2B5EF4-FFF2-40B4-BE49-F238E27FC236}">
              <a16:creationId xmlns:a16="http://schemas.microsoft.com/office/drawing/2014/main" id="{40712DEB-97B8-440C-B338-EBE59B669562}"/>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43" name="直線コネクタ 542">
          <a:extLst>
            <a:ext uri="{FF2B5EF4-FFF2-40B4-BE49-F238E27FC236}">
              <a16:creationId xmlns:a16="http://schemas.microsoft.com/office/drawing/2014/main" id="{63A0DCAA-4BCD-483D-A4E5-78F81E33EDF4}"/>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44" name="テキスト ボックス 543">
          <a:extLst>
            <a:ext uri="{FF2B5EF4-FFF2-40B4-BE49-F238E27FC236}">
              <a16:creationId xmlns:a16="http://schemas.microsoft.com/office/drawing/2014/main" id="{F247239A-FE52-4ACB-8095-97384DE63B9F}"/>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45" name="直線コネクタ 544">
          <a:extLst>
            <a:ext uri="{FF2B5EF4-FFF2-40B4-BE49-F238E27FC236}">
              <a16:creationId xmlns:a16="http://schemas.microsoft.com/office/drawing/2014/main" id="{19A8A6AC-ACDF-4AC3-A782-55CC9F57A3C9}"/>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46" name="テキスト ボックス 545">
          <a:extLst>
            <a:ext uri="{FF2B5EF4-FFF2-40B4-BE49-F238E27FC236}">
              <a16:creationId xmlns:a16="http://schemas.microsoft.com/office/drawing/2014/main" id="{CE49115F-B34C-4E3E-AFB8-D825021CF08D}"/>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7" name="直線コネクタ 546">
          <a:extLst>
            <a:ext uri="{FF2B5EF4-FFF2-40B4-BE49-F238E27FC236}">
              <a16:creationId xmlns:a16="http://schemas.microsoft.com/office/drawing/2014/main" id="{6EE5ABAB-C87F-4932-BBDC-45D10A3EE49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8" name="テキスト ボックス 547">
          <a:extLst>
            <a:ext uri="{FF2B5EF4-FFF2-40B4-BE49-F238E27FC236}">
              <a16:creationId xmlns:a16="http://schemas.microsoft.com/office/drawing/2014/main" id="{FB71BF79-08EC-4966-8E43-87AFDEAFBAF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9" name="【学校施設】&#10;一人当たり面積グラフ枠">
          <a:extLst>
            <a:ext uri="{FF2B5EF4-FFF2-40B4-BE49-F238E27FC236}">
              <a16:creationId xmlns:a16="http://schemas.microsoft.com/office/drawing/2014/main" id="{2043C5E9-F1B3-43C1-AC53-5D95F750DBC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37882</xdr:rowOff>
    </xdr:from>
    <xdr:to>
      <xdr:col>116</xdr:col>
      <xdr:colOff>62864</xdr:colOff>
      <xdr:row>63</xdr:row>
      <xdr:rowOff>115933</xdr:rowOff>
    </xdr:to>
    <xdr:cxnSp macro="">
      <xdr:nvCxnSpPr>
        <xdr:cNvPr id="550" name="直線コネクタ 549">
          <a:extLst>
            <a:ext uri="{FF2B5EF4-FFF2-40B4-BE49-F238E27FC236}">
              <a16:creationId xmlns:a16="http://schemas.microsoft.com/office/drawing/2014/main" id="{1AF13251-2559-48E4-A471-6FBC5E2FABD3}"/>
            </a:ext>
          </a:extLst>
        </xdr:cNvPr>
        <xdr:cNvCxnSpPr/>
      </xdr:nvCxnSpPr>
      <xdr:spPr>
        <a:xfrm flipV="1">
          <a:off x="22160864" y="9639082"/>
          <a:ext cx="0" cy="1278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119760</xdr:rowOff>
    </xdr:from>
    <xdr:ext cx="469744" cy="259045"/>
    <xdr:sp macro="" textlink="">
      <xdr:nvSpPr>
        <xdr:cNvPr id="551" name="【学校施設】&#10;一人当たり面積最小値テキスト">
          <a:extLst>
            <a:ext uri="{FF2B5EF4-FFF2-40B4-BE49-F238E27FC236}">
              <a16:creationId xmlns:a16="http://schemas.microsoft.com/office/drawing/2014/main" id="{66178AFE-BCCD-42D5-9C91-E01A3AE28A98}"/>
            </a:ext>
          </a:extLst>
        </xdr:cNvPr>
        <xdr:cNvSpPr txBox="1"/>
      </xdr:nvSpPr>
      <xdr:spPr>
        <a:xfrm>
          <a:off x="22199600" y="1092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115933</xdr:rowOff>
    </xdr:from>
    <xdr:to>
      <xdr:col>116</xdr:col>
      <xdr:colOff>152400</xdr:colOff>
      <xdr:row>63</xdr:row>
      <xdr:rowOff>115933</xdr:rowOff>
    </xdr:to>
    <xdr:cxnSp macro="">
      <xdr:nvCxnSpPr>
        <xdr:cNvPr id="552" name="直線コネクタ 551">
          <a:extLst>
            <a:ext uri="{FF2B5EF4-FFF2-40B4-BE49-F238E27FC236}">
              <a16:creationId xmlns:a16="http://schemas.microsoft.com/office/drawing/2014/main" id="{F1512F37-FE08-404A-9296-A3735D8A1F5F}"/>
            </a:ext>
          </a:extLst>
        </xdr:cNvPr>
        <xdr:cNvCxnSpPr/>
      </xdr:nvCxnSpPr>
      <xdr:spPr>
        <a:xfrm>
          <a:off x="22072600" y="10917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156009</xdr:rowOff>
    </xdr:from>
    <xdr:ext cx="469744" cy="259045"/>
    <xdr:sp macro="" textlink="">
      <xdr:nvSpPr>
        <xdr:cNvPr id="553" name="【学校施設】&#10;一人当たり面積最大値テキスト">
          <a:extLst>
            <a:ext uri="{FF2B5EF4-FFF2-40B4-BE49-F238E27FC236}">
              <a16:creationId xmlns:a16="http://schemas.microsoft.com/office/drawing/2014/main" id="{4C42ACCF-1097-41FF-AB5A-996FC5B74251}"/>
            </a:ext>
          </a:extLst>
        </xdr:cNvPr>
        <xdr:cNvSpPr txBox="1"/>
      </xdr:nvSpPr>
      <xdr:spPr>
        <a:xfrm>
          <a:off x="22199600" y="9414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37882</xdr:rowOff>
    </xdr:from>
    <xdr:to>
      <xdr:col>116</xdr:col>
      <xdr:colOff>152400</xdr:colOff>
      <xdr:row>56</xdr:row>
      <xdr:rowOff>37882</xdr:rowOff>
    </xdr:to>
    <xdr:cxnSp macro="">
      <xdr:nvCxnSpPr>
        <xdr:cNvPr id="554" name="直線コネクタ 553">
          <a:extLst>
            <a:ext uri="{FF2B5EF4-FFF2-40B4-BE49-F238E27FC236}">
              <a16:creationId xmlns:a16="http://schemas.microsoft.com/office/drawing/2014/main" id="{529068C7-6F09-4F77-9158-E7DE95252519}"/>
            </a:ext>
          </a:extLst>
        </xdr:cNvPr>
        <xdr:cNvCxnSpPr/>
      </xdr:nvCxnSpPr>
      <xdr:spPr>
        <a:xfrm>
          <a:off x="22072600" y="9639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159493</xdr:rowOff>
    </xdr:from>
    <xdr:ext cx="469744" cy="259045"/>
    <xdr:sp macro="" textlink="">
      <xdr:nvSpPr>
        <xdr:cNvPr id="555" name="【学校施設】&#10;一人当たり面積平均値テキスト">
          <a:extLst>
            <a:ext uri="{FF2B5EF4-FFF2-40B4-BE49-F238E27FC236}">
              <a16:creationId xmlns:a16="http://schemas.microsoft.com/office/drawing/2014/main" id="{AF4B2403-5F11-4A73-85EF-588BD95817E4}"/>
            </a:ext>
          </a:extLst>
        </xdr:cNvPr>
        <xdr:cNvSpPr txBox="1"/>
      </xdr:nvSpPr>
      <xdr:spPr>
        <a:xfrm>
          <a:off x="22199600" y="104464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9616</xdr:rowOff>
    </xdr:from>
    <xdr:to>
      <xdr:col>116</xdr:col>
      <xdr:colOff>114300</xdr:colOff>
      <xdr:row>61</xdr:row>
      <xdr:rowOff>111216</xdr:rowOff>
    </xdr:to>
    <xdr:sp macro="" textlink="">
      <xdr:nvSpPr>
        <xdr:cNvPr id="556" name="フローチャート: 判断 555">
          <a:extLst>
            <a:ext uri="{FF2B5EF4-FFF2-40B4-BE49-F238E27FC236}">
              <a16:creationId xmlns:a16="http://schemas.microsoft.com/office/drawing/2014/main" id="{814416A8-FA7E-436F-9E60-BD28B9C48213}"/>
            </a:ext>
          </a:extLst>
        </xdr:cNvPr>
        <xdr:cNvSpPr/>
      </xdr:nvSpPr>
      <xdr:spPr>
        <a:xfrm>
          <a:off x="221107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162124</xdr:rowOff>
    </xdr:from>
    <xdr:to>
      <xdr:col>112</xdr:col>
      <xdr:colOff>38100</xdr:colOff>
      <xdr:row>61</xdr:row>
      <xdr:rowOff>92274</xdr:rowOff>
    </xdr:to>
    <xdr:sp macro="" textlink="">
      <xdr:nvSpPr>
        <xdr:cNvPr id="557" name="フローチャート: 判断 556">
          <a:extLst>
            <a:ext uri="{FF2B5EF4-FFF2-40B4-BE49-F238E27FC236}">
              <a16:creationId xmlns:a16="http://schemas.microsoft.com/office/drawing/2014/main" id="{3CD16450-0F5E-4206-955F-B4CC494BC48E}"/>
            </a:ext>
          </a:extLst>
        </xdr:cNvPr>
        <xdr:cNvSpPr/>
      </xdr:nvSpPr>
      <xdr:spPr>
        <a:xfrm>
          <a:off x="21272500" y="1044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1125</xdr:rowOff>
    </xdr:from>
    <xdr:to>
      <xdr:col>107</xdr:col>
      <xdr:colOff>101600</xdr:colOff>
      <xdr:row>61</xdr:row>
      <xdr:rowOff>102725</xdr:rowOff>
    </xdr:to>
    <xdr:sp macro="" textlink="">
      <xdr:nvSpPr>
        <xdr:cNvPr id="558" name="フローチャート: 判断 557">
          <a:extLst>
            <a:ext uri="{FF2B5EF4-FFF2-40B4-BE49-F238E27FC236}">
              <a16:creationId xmlns:a16="http://schemas.microsoft.com/office/drawing/2014/main" id="{C9EABFC1-73C1-44A1-972E-15279A3E63B7}"/>
            </a:ext>
          </a:extLst>
        </xdr:cNvPr>
        <xdr:cNvSpPr/>
      </xdr:nvSpPr>
      <xdr:spPr>
        <a:xfrm>
          <a:off x="20383500" y="1045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3084</xdr:rowOff>
    </xdr:from>
    <xdr:to>
      <xdr:col>102</xdr:col>
      <xdr:colOff>165100</xdr:colOff>
      <xdr:row>61</xdr:row>
      <xdr:rowOff>104684</xdr:rowOff>
    </xdr:to>
    <xdr:sp macro="" textlink="">
      <xdr:nvSpPr>
        <xdr:cNvPr id="559" name="フローチャート: 判断 558">
          <a:extLst>
            <a:ext uri="{FF2B5EF4-FFF2-40B4-BE49-F238E27FC236}">
              <a16:creationId xmlns:a16="http://schemas.microsoft.com/office/drawing/2014/main" id="{85F32653-D733-4A34-BB4E-1382322789C1}"/>
            </a:ext>
          </a:extLst>
        </xdr:cNvPr>
        <xdr:cNvSpPr/>
      </xdr:nvSpPr>
      <xdr:spPr>
        <a:xfrm>
          <a:off x="19494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0" name="テキスト ボックス 559">
          <a:extLst>
            <a:ext uri="{FF2B5EF4-FFF2-40B4-BE49-F238E27FC236}">
              <a16:creationId xmlns:a16="http://schemas.microsoft.com/office/drawing/2014/main" id="{0808A6AE-D710-4922-A66C-E0D2A0432B2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1" name="テキスト ボックス 560">
          <a:extLst>
            <a:ext uri="{FF2B5EF4-FFF2-40B4-BE49-F238E27FC236}">
              <a16:creationId xmlns:a16="http://schemas.microsoft.com/office/drawing/2014/main" id="{070A5148-E740-4AAE-8F38-15597B448AF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2" name="テキスト ボックス 561">
          <a:extLst>
            <a:ext uri="{FF2B5EF4-FFF2-40B4-BE49-F238E27FC236}">
              <a16:creationId xmlns:a16="http://schemas.microsoft.com/office/drawing/2014/main" id="{3E57EEDD-AA10-4AD5-97D1-B51A368D69E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3" name="テキスト ボックス 562">
          <a:extLst>
            <a:ext uri="{FF2B5EF4-FFF2-40B4-BE49-F238E27FC236}">
              <a16:creationId xmlns:a16="http://schemas.microsoft.com/office/drawing/2014/main" id="{F48E6A5C-61A1-4E47-8FA4-028D78CDEC8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4" name="テキスト ボックス 563">
          <a:extLst>
            <a:ext uri="{FF2B5EF4-FFF2-40B4-BE49-F238E27FC236}">
              <a16:creationId xmlns:a16="http://schemas.microsoft.com/office/drawing/2014/main" id="{FB355142-CFB9-4F3C-86AA-DF420AD0218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109220</xdr:rowOff>
    </xdr:from>
    <xdr:to>
      <xdr:col>116</xdr:col>
      <xdr:colOff>114300</xdr:colOff>
      <xdr:row>61</xdr:row>
      <xdr:rowOff>39370</xdr:rowOff>
    </xdr:to>
    <xdr:sp macro="" textlink="">
      <xdr:nvSpPr>
        <xdr:cNvPr id="565" name="楕円 564">
          <a:extLst>
            <a:ext uri="{FF2B5EF4-FFF2-40B4-BE49-F238E27FC236}">
              <a16:creationId xmlns:a16="http://schemas.microsoft.com/office/drawing/2014/main" id="{82C40D06-28AA-466F-BE37-2045705994C5}"/>
            </a:ext>
          </a:extLst>
        </xdr:cNvPr>
        <xdr:cNvSpPr/>
      </xdr:nvSpPr>
      <xdr:spPr>
        <a:xfrm>
          <a:off x="221107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132097</xdr:rowOff>
    </xdr:from>
    <xdr:ext cx="469744" cy="259045"/>
    <xdr:sp macro="" textlink="">
      <xdr:nvSpPr>
        <xdr:cNvPr id="566" name="【学校施設】&#10;一人当たり面積該当値テキスト">
          <a:extLst>
            <a:ext uri="{FF2B5EF4-FFF2-40B4-BE49-F238E27FC236}">
              <a16:creationId xmlns:a16="http://schemas.microsoft.com/office/drawing/2014/main" id="{460F3A74-A7B0-4A99-90DC-DBC91332B995}"/>
            </a:ext>
          </a:extLst>
        </xdr:cNvPr>
        <xdr:cNvSpPr txBox="1"/>
      </xdr:nvSpPr>
      <xdr:spPr>
        <a:xfrm>
          <a:off x="22199600" y="102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130773</xdr:rowOff>
    </xdr:from>
    <xdr:to>
      <xdr:col>112</xdr:col>
      <xdr:colOff>38100</xdr:colOff>
      <xdr:row>61</xdr:row>
      <xdr:rowOff>60923</xdr:rowOff>
    </xdr:to>
    <xdr:sp macro="" textlink="">
      <xdr:nvSpPr>
        <xdr:cNvPr id="567" name="楕円 566">
          <a:extLst>
            <a:ext uri="{FF2B5EF4-FFF2-40B4-BE49-F238E27FC236}">
              <a16:creationId xmlns:a16="http://schemas.microsoft.com/office/drawing/2014/main" id="{07F72551-B3DD-4692-842C-3AF1F3EBAEE5}"/>
            </a:ext>
          </a:extLst>
        </xdr:cNvPr>
        <xdr:cNvSpPr/>
      </xdr:nvSpPr>
      <xdr:spPr>
        <a:xfrm>
          <a:off x="21272500" y="1041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160020</xdr:rowOff>
    </xdr:from>
    <xdr:to>
      <xdr:col>116</xdr:col>
      <xdr:colOff>63500</xdr:colOff>
      <xdr:row>61</xdr:row>
      <xdr:rowOff>10123</xdr:rowOff>
    </xdr:to>
    <xdr:cxnSp macro="">
      <xdr:nvCxnSpPr>
        <xdr:cNvPr id="568" name="直線コネクタ 567">
          <a:extLst>
            <a:ext uri="{FF2B5EF4-FFF2-40B4-BE49-F238E27FC236}">
              <a16:creationId xmlns:a16="http://schemas.microsoft.com/office/drawing/2014/main" id="{8E1E42EF-928B-4DD7-AE43-9040FD137602}"/>
            </a:ext>
          </a:extLst>
        </xdr:cNvPr>
        <xdr:cNvCxnSpPr/>
      </xdr:nvCxnSpPr>
      <xdr:spPr>
        <a:xfrm flipV="1">
          <a:off x="21323300" y="10447020"/>
          <a:ext cx="838200" cy="2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147755</xdr:rowOff>
    </xdr:from>
    <xdr:to>
      <xdr:col>107</xdr:col>
      <xdr:colOff>101600</xdr:colOff>
      <xdr:row>61</xdr:row>
      <xdr:rowOff>77905</xdr:rowOff>
    </xdr:to>
    <xdr:sp macro="" textlink="">
      <xdr:nvSpPr>
        <xdr:cNvPr id="569" name="楕円 568">
          <a:extLst>
            <a:ext uri="{FF2B5EF4-FFF2-40B4-BE49-F238E27FC236}">
              <a16:creationId xmlns:a16="http://schemas.microsoft.com/office/drawing/2014/main" id="{E51BCB89-4581-4827-AC9E-157575A68B7F}"/>
            </a:ext>
          </a:extLst>
        </xdr:cNvPr>
        <xdr:cNvSpPr/>
      </xdr:nvSpPr>
      <xdr:spPr>
        <a:xfrm>
          <a:off x="20383500" y="1043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10123</xdr:rowOff>
    </xdr:from>
    <xdr:to>
      <xdr:col>111</xdr:col>
      <xdr:colOff>177800</xdr:colOff>
      <xdr:row>61</xdr:row>
      <xdr:rowOff>27105</xdr:rowOff>
    </xdr:to>
    <xdr:cxnSp macro="">
      <xdr:nvCxnSpPr>
        <xdr:cNvPr id="570" name="直線コネクタ 569">
          <a:extLst>
            <a:ext uri="{FF2B5EF4-FFF2-40B4-BE49-F238E27FC236}">
              <a16:creationId xmlns:a16="http://schemas.microsoft.com/office/drawing/2014/main" id="{6B44D9F3-C6FF-4567-854E-A4F45E7E043A}"/>
            </a:ext>
          </a:extLst>
        </xdr:cNvPr>
        <xdr:cNvCxnSpPr/>
      </xdr:nvCxnSpPr>
      <xdr:spPr>
        <a:xfrm flipV="1">
          <a:off x="20434300" y="10468573"/>
          <a:ext cx="8890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160165</xdr:rowOff>
    </xdr:from>
    <xdr:to>
      <xdr:col>102</xdr:col>
      <xdr:colOff>165100</xdr:colOff>
      <xdr:row>61</xdr:row>
      <xdr:rowOff>90315</xdr:rowOff>
    </xdr:to>
    <xdr:sp macro="" textlink="">
      <xdr:nvSpPr>
        <xdr:cNvPr id="571" name="楕円 570">
          <a:extLst>
            <a:ext uri="{FF2B5EF4-FFF2-40B4-BE49-F238E27FC236}">
              <a16:creationId xmlns:a16="http://schemas.microsoft.com/office/drawing/2014/main" id="{98E69B80-DDF7-4CF3-9706-3E7D7C555973}"/>
            </a:ext>
          </a:extLst>
        </xdr:cNvPr>
        <xdr:cNvSpPr/>
      </xdr:nvSpPr>
      <xdr:spPr>
        <a:xfrm>
          <a:off x="19494500" y="1044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27105</xdr:rowOff>
    </xdr:from>
    <xdr:to>
      <xdr:col>107</xdr:col>
      <xdr:colOff>50800</xdr:colOff>
      <xdr:row>61</xdr:row>
      <xdr:rowOff>39515</xdr:rowOff>
    </xdr:to>
    <xdr:cxnSp macro="">
      <xdr:nvCxnSpPr>
        <xdr:cNvPr id="572" name="直線コネクタ 571">
          <a:extLst>
            <a:ext uri="{FF2B5EF4-FFF2-40B4-BE49-F238E27FC236}">
              <a16:creationId xmlns:a16="http://schemas.microsoft.com/office/drawing/2014/main" id="{A560F969-51FD-45AA-9DD6-E9E1905F27D4}"/>
            </a:ext>
          </a:extLst>
        </xdr:cNvPr>
        <xdr:cNvCxnSpPr/>
      </xdr:nvCxnSpPr>
      <xdr:spPr>
        <a:xfrm flipV="1">
          <a:off x="19545300" y="10485555"/>
          <a:ext cx="8890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83401</xdr:rowOff>
    </xdr:from>
    <xdr:ext cx="469744" cy="259045"/>
    <xdr:sp macro="" textlink="">
      <xdr:nvSpPr>
        <xdr:cNvPr id="573" name="n_1aveValue【学校施設】&#10;一人当たり面積">
          <a:extLst>
            <a:ext uri="{FF2B5EF4-FFF2-40B4-BE49-F238E27FC236}">
              <a16:creationId xmlns:a16="http://schemas.microsoft.com/office/drawing/2014/main" id="{4D164C37-0E7F-4683-A91A-E01842974722}"/>
            </a:ext>
          </a:extLst>
        </xdr:cNvPr>
        <xdr:cNvSpPr txBox="1"/>
      </xdr:nvSpPr>
      <xdr:spPr>
        <a:xfrm>
          <a:off x="21075727" y="1054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93852</xdr:rowOff>
    </xdr:from>
    <xdr:ext cx="469744" cy="259045"/>
    <xdr:sp macro="" textlink="">
      <xdr:nvSpPr>
        <xdr:cNvPr id="574" name="n_2aveValue【学校施設】&#10;一人当たり面積">
          <a:extLst>
            <a:ext uri="{FF2B5EF4-FFF2-40B4-BE49-F238E27FC236}">
              <a16:creationId xmlns:a16="http://schemas.microsoft.com/office/drawing/2014/main" id="{AD824F89-67D0-4F4D-A305-52DD3C28FE47}"/>
            </a:ext>
          </a:extLst>
        </xdr:cNvPr>
        <xdr:cNvSpPr txBox="1"/>
      </xdr:nvSpPr>
      <xdr:spPr>
        <a:xfrm>
          <a:off x="20199427" y="10552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95811</xdr:rowOff>
    </xdr:from>
    <xdr:ext cx="469744" cy="259045"/>
    <xdr:sp macro="" textlink="">
      <xdr:nvSpPr>
        <xdr:cNvPr id="575" name="n_3aveValue【学校施設】&#10;一人当たり面積">
          <a:extLst>
            <a:ext uri="{FF2B5EF4-FFF2-40B4-BE49-F238E27FC236}">
              <a16:creationId xmlns:a16="http://schemas.microsoft.com/office/drawing/2014/main" id="{B774AFB4-CD26-4520-8652-069B7D7A03CB}"/>
            </a:ext>
          </a:extLst>
        </xdr:cNvPr>
        <xdr:cNvSpPr txBox="1"/>
      </xdr:nvSpPr>
      <xdr:spPr>
        <a:xfrm>
          <a:off x="19310427" y="1055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77450</xdr:rowOff>
    </xdr:from>
    <xdr:ext cx="469744" cy="259045"/>
    <xdr:sp macro="" textlink="">
      <xdr:nvSpPr>
        <xdr:cNvPr id="576" name="n_1mainValue【学校施設】&#10;一人当たり面積">
          <a:extLst>
            <a:ext uri="{FF2B5EF4-FFF2-40B4-BE49-F238E27FC236}">
              <a16:creationId xmlns:a16="http://schemas.microsoft.com/office/drawing/2014/main" id="{FFBBD231-021C-47FC-A2D8-5BFA907EFBEF}"/>
            </a:ext>
          </a:extLst>
        </xdr:cNvPr>
        <xdr:cNvSpPr txBox="1"/>
      </xdr:nvSpPr>
      <xdr:spPr>
        <a:xfrm>
          <a:off x="21075727" y="10193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94432</xdr:rowOff>
    </xdr:from>
    <xdr:ext cx="469744" cy="259045"/>
    <xdr:sp macro="" textlink="">
      <xdr:nvSpPr>
        <xdr:cNvPr id="577" name="n_2mainValue【学校施設】&#10;一人当たり面積">
          <a:extLst>
            <a:ext uri="{FF2B5EF4-FFF2-40B4-BE49-F238E27FC236}">
              <a16:creationId xmlns:a16="http://schemas.microsoft.com/office/drawing/2014/main" id="{54E4C87E-B8CA-4957-A887-197A50B82D5E}"/>
            </a:ext>
          </a:extLst>
        </xdr:cNvPr>
        <xdr:cNvSpPr txBox="1"/>
      </xdr:nvSpPr>
      <xdr:spPr>
        <a:xfrm>
          <a:off x="20199427" y="1020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106842</xdr:rowOff>
    </xdr:from>
    <xdr:ext cx="469744" cy="259045"/>
    <xdr:sp macro="" textlink="">
      <xdr:nvSpPr>
        <xdr:cNvPr id="578" name="n_3mainValue【学校施設】&#10;一人当たり面積">
          <a:extLst>
            <a:ext uri="{FF2B5EF4-FFF2-40B4-BE49-F238E27FC236}">
              <a16:creationId xmlns:a16="http://schemas.microsoft.com/office/drawing/2014/main" id="{0EF93E7C-AFB7-4B4E-A9AD-3BA128C7E396}"/>
            </a:ext>
          </a:extLst>
        </xdr:cNvPr>
        <xdr:cNvSpPr txBox="1"/>
      </xdr:nvSpPr>
      <xdr:spPr>
        <a:xfrm>
          <a:off x="19310427" y="10222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9" name="正方形/長方形 578">
          <a:extLst>
            <a:ext uri="{FF2B5EF4-FFF2-40B4-BE49-F238E27FC236}">
              <a16:creationId xmlns:a16="http://schemas.microsoft.com/office/drawing/2014/main" id="{8DAD2E17-5FAB-47D9-8191-5D984600233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0" name="正方形/長方形 579">
          <a:extLst>
            <a:ext uri="{FF2B5EF4-FFF2-40B4-BE49-F238E27FC236}">
              <a16:creationId xmlns:a16="http://schemas.microsoft.com/office/drawing/2014/main" id="{8A19C325-9FE4-41D4-94B9-A855337A60C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1" name="正方形/長方形 580">
          <a:extLst>
            <a:ext uri="{FF2B5EF4-FFF2-40B4-BE49-F238E27FC236}">
              <a16:creationId xmlns:a16="http://schemas.microsoft.com/office/drawing/2014/main" id="{D2B3B311-95A5-4AC3-BE61-F639C1581B4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2" name="正方形/長方形 581">
          <a:extLst>
            <a:ext uri="{FF2B5EF4-FFF2-40B4-BE49-F238E27FC236}">
              <a16:creationId xmlns:a16="http://schemas.microsoft.com/office/drawing/2014/main" id="{1ABE19A2-25FF-424F-89DA-4E2A55131BF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3" name="正方形/長方形 582">
          <a:extLst>
            <a:ext uri="{FF2B5EF4-FFF2-40B4-BE49-F238E27FC236}">
              <a16:creationId xmlns:a16="http://schemas.microsoft.com/office/drawing/2014/main" id="{49F7E56A-4BF2-43DF-97C4-00782EF802F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4" name="正方形/長方形 583">
          <a:extLst>
            <a:ext uri="{FF2B5EF4-FFF2-40B4-BE49-F238E27FC236}">
              <a16:creationId xmlns:a16="http://schemas.microsoft.com/office/drawing/2014/main" id="{805D69A4-F366-4D7A-AB16-FEB422C589C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5" name="正方形/長方形 584">
          <a:extLst>
            <a:ext uri="{FF2B5EF4-FFF2-40B4-BE49-F238E27FC236}">
              <a16:creationId xmlns:a16="http://schemas.microsoft.com/office/drawing/2014/main" id="{C5F21CF8-631A-4537-B125-B349031854A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6" name="正方形/長方形 585">
          <a:extLst>
            <a:ext uri="{FF2B5EF4-FFF2-40B4-BE49-F238E27FC236}">
              <a16:creationId xmlns:a16="http://schemas.microsoft.com/office/drawing/2014/main" id="{D073BA5E-46DE-49C1-9F8E-6278735BBBF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7" name="テキスト ボックス 586">
          <a:extLst>
            <a:ext uri="{FF2B5EF4-FFF2-40B4-BE49-F238E27FC236}">
              <a16:creationId xmlns:a16="http://schemas.microsoft.com/office/drawing/2014/main" id="{15D111FB-D1C0-41C3-B361-E82BA5C006F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8" name="直線コネクタ 587">
          <a:extLst>
            <a:ext uri="{FF2B5EF4-FFF2-40B4-BE49-F238E27FC236}">
              <a16:creationId xmlns:a16="http://schemas.microsoft.com/office/drawing/2014/main" id="{C1AC66F7-71A4-4324-AFD8-DFB9296EE0F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589" name="テキスト ボックス 588">
          <a:extLst>
            <a:ext uri="{FF2B5EF4-FFF2-40B4-BE49-F238E27FC236}">
              <a16:creationId xmlns:a16="http://schemas.microsoft.com/office/drawing/2014/main" id="{81482A69-3B34-47BF-933B-1F10BC732757}"/>
            </a:ext>
          </a:extLst>
        </xdr:cNvPr>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590" name="直線コネクタ 589">
          <a:extLst>
            <a:ext uri="{FF2B5EF4-FFF2-40B4-BE49-F238E27FC236}">
              <a16:creationId xmlns:a16="http://schemas.microsoft.com/office/drawing/2014/main" id="{6D661087-07FC-438B-A756-1C5097E88D71}"/>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591" name="テキスト ボックス 590">
          <a:extLst>
            <a:ext uri="{FF2B5EF4-FFF2-40B4-BE49-F238E27FC236}">
              <a16:creationId xmlns:a16="http://schemas.microsoft.com/office/drawing/2014/main" id="{005C9AB7-A147-4EB0-997A-67C91B961336}"/>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592" name="直線コネクタ 591">
          <a:extLst>
            <a:ext uri="{FF2B5EF4-FFF2-40B4-BE49-F238E27FC236}">
              <a16:creationId xmlns:a16="http://schemas.microsoft.com/office/drawing/2014/main" id="{97F85880-833F-4B6B-9E29-DB3CA22AA997}"/>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593" name="テキスト ボックス 592">
          <a:extLst>
            <a:ext uri="{FF2B5EF4-FFF2-40B4-BE49-F238E27FC236}">
              <a16:creationId xmlns:a16="http://schemas.microsoft.com/office/drawing/2014/main" id="{588D42A9-03AD-4D60-800A-DCC2B21D4C47}"/>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594" name="直線コネクタ 593">
          <a:extLst>
            <a:ext uri="{FF2B5EF4-FFF2-40B4-BE49-F238E27FC236}">
              <a16:creationId xmlns:a16="http://schemas.microsoft.com/office/drawing/2014/main" id="{D71B4FB6-977F-4544-B74B-E65FC43D1F17}"/>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595" name="テキスト ボックス 594">
          <a:extLst>
            <a:ext uri="{FF2B5EF4-FFF2-40B4-BE49-F238E27FC236}">
              <a16:creationId xmlns:a16="http://schemas.microsoft.com/office/drawing/2014/main" id="{A4A57BFB-0859-427C-893F-196EC310B0D3}"/>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596" name="直線コネクタ 595">
          <a:extLst>
            <a:ext uri="{FF2B5EF4-FFF2-40B4-BE49-F238E27FC236}">
              <a16:creationId xmlns:a16="http://schemas.microsoft.com/office/drawing/2014/main" id="{3EE92B9F-8BEE-401B-97D8-547543A18971}"/>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77</xdr:row>
      <xdr:rowOff>67327</xdr:rowOff>
    </xdr:from>
    <xdr:ext cx="467179" cy="259045"/>
    <xdr:sp macro="" textlink="">
      <xdr:nvSpPr>
        <xdr:cNvPr id="597" name="テキスト ボックス 596">
          <a:extLst>
            <a:ext uri="{FF2B5EF4-FFF2-40B4-BE49-F238E27FC236}">
              <a16:creationId xmlns:a16="http://schemas.microsoft.com/office/drawing/2014/main" id="{C9C75944-D865-4DEF-A123-041766112ED6}"/>
            </a:ext>
          </a:extLst>
        </xdr:cNvPr>
        <xdr:cNvSpPr txBox="1"/>
      </xdr:nvSpPr>
      <xdr:spPr>
        <a:xfrm>
          <a:off x="11978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8" name="直線コネクタ 597">
          <a:extLst>
            <a:ext uri="{FF2B5EF4-FFF2-40B4-BE49-F238E27FC236}">
              <a16:creationId xmlns:a16="http://schemas.microsoft.com/office/drawing/2014/main" id="{7253164A-1BBC-4667-BC8C-E0F9D1901C2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9" name="テキスト ボックス 598">
          <a:extLst>
            <a:ext uri="{FF2B5EF4-FFF2-40B4-BE49-F238E27FC236}">
              <a16:creationId xmlns:a16="http://schemas.microsoft.com/office/drawing/2014/main" id="{49CF6B57-6CC7-4416-B1FC-B7FB76277E02}"/>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0" name="【児童館】&#10;有形固定資産減価償却率グラフ枠">
          <a:extLst>
            <a:ext uri="{FF2B5EF4-FFF2-40B4-BE49-F238E27FC236}">
              <a16:creationId xmlns:a16="http://schemas.microsoft.com/office/drawing/2014/main" id="{BAAC21E5-D553-43D4-9EF2-70D24B41E36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154687</xdr:rowOff>
    </xdr:from>
    <xdr:to>
      <xdr:col>85</xdr:col>
      <xdr:colOff>126364</xdr:colOff>
      <xdr:row>85</xdr:row>
      <xdr:rowOff>161544</xdr:rowOff>
    </xdr:to>
    <xdr:cxnSp macro="">
      <xdr:nvCxnSpPr>
        <xdr:cNvPr id="601" name="直線コネクタ 600">
          <a:extLst>
            <a:ext uri="{FF2B5EF4-FFF2-40B4-BE49-F238E27FC236}">
              <a16:creationId xmlns:a16="http://schemas.microsoft.com/office/drawing/2014/main" id="{0F17EA05-AB63-45EE-9DD9-D25001E282BD}"/>
            </a:ext>
          </a:extLst>
        </xdr:cNvPr>
        <xdr:cNvCxnSpPr/>
      </xdr:nvCxnSpPr>
      <xdr:spPr>
        <a:xfrm flipV="1">
          <a:off x="16318864" y="13527787"/>
          <a:ext cx="0" cy="1207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165371</xdr:rowOff>
    </xdr:from>
    <xdr:ext cx="405111" cy="259045"/>
    <xdr:sp macro="" textlink="">
      <xdr:nvSpPr>
        <xdr:cNvPr id="602" name="【児童館】&#10;有形固定資産減価償却率最小値テキスト">
          <a:extLst>
            <a:ext uri="{FF2B5EF4-FFF2-40B4-BE49-F238E27FC236}">
              <a16:creationId xmlns:a16="http://schemas.microsoft.com/office/drawing/2014/main" id="{FED89E56-49FD-4608-A5C8-9A6E5E83937E}"/>
            </a:ext>
          </a:extLst>
        </xdr:cNvPr>
        <xdr:cNvSpPr txBox="1"/>
      </xdr:nvSpPr>
      <xdr:spPr>
        <a:xfrm>
          <a:off x="16357600" y="1473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161544</xdr:rowOff>
    </xdr:from>
    <xdr:to>
      <xdr:col>86</xdr:col>
      <xdr:colOff>25400</xdr:colOff>
      <xdr:row>85</xdr:row>
      <xdr:rowOff>161544</xdr:rowOff>
    </xdr:to>
    <xdr:cxnSp macro="">
      <xdr:nvCxnSpPr>
        <xdr:cNvPr id="603" name="直線コネクタ 602">
          <a:extLst>
            <a:ext uri="{FF2B5EF4-FFF2-40B4-BE49-F238E27FC236}">
              <a16:creationId xmlns:a16="http://schemas.microsoft.com/office/drawing/2014/main" id="{B208637A-5508-4E83-B9F8-57147644B4D7}"/>
            </a:ext>
          </a:extLst>
        </xdr:cNvPr>
        <xdr:cNvCxnSpPr/>
      </xdr:nvCxnSpPr>
      <xdr:spPr>
        <a:xfrm>
          <a:off x="16230600" y="1473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101364</xdr:rowOff>
    </xdr:from>
    <xdr:ext cx="405111" cy="259045"/>
    <xdr:sp macro="" textlink="">
      <xdr:nvSpPr>
        <xdr:cNvPr id="604" name="【児童館】&#10;有形固定資産減価償却率最大値テキスト">
          <a:extLst>
            <a:ext uri="{FF2B5EF4-FFF2-40B4-BE49-F238E27FC236}">
              <a16:creationId xmlns:a16="http://schemas.microsoft.com/office/drawing/2014/main" id="{0D9C250A-CB60-4835-AB06-859743DE3DEF}"/>
            </a:ext>
          </a:extLst>
        </xdr:cNvPr>
        <xdr:cNvSpPr txBox="1"/>
      </xdr:nvSpPr>
      <xdr:spPr>
        <a:xfrm>
          <a:off x="16357600" y="1330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154687</xdr:rowOff>
    </xdr:from>
    <xdr:to>
      <xdr:col>86</xdr:col>
      <xdr:colOff>25400</xdr:colOff>
      <xdr:row>78</xdr:row>
      <xdr:rowOff>154687</xdr:rowOff>
    </xdr:to>
    <xdr:cxnSp macro="">
      <xdr:nvCxnSpPr>
        <xdr:cNvPr id="605" name="直線コネクタ 604">
          <a:extLst>
            <a:ext uri="{FF2B5EF4-FFF2-40B4-BE49-F238E27FC236}">
              <a16:creationId xmlns:a16="http://schemas.microsoft.com/office/drawing/2014/main" id="{E8CCEEA4-0F95-4D02-A4F2-2017C3233A52}"/>
            </a:ext>
          </a:extLst>
        </xdr:cNvPr>
        <xdr:cNvCxnSpPr/>
      </xdr:nvCxnSpPr>
      <xdr:spPr>
        <a:xfrm>
          <a:off x="16230600" y="13527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51325</xdr:rowOff>
    </xdr:from>
    <xdr:ext cx="405111" cy="259045"/>
    <xdr:sp macro="" textlink="">
      <xdr:nvSpPr>
        <xdr:cNvPr id="606" name="【児童館】&#10;有形固定資産減価償却率平均値テキスト">
          <a:extLst>
            <a:ext uri="{FF2B5EF4-FFF2-40B4-BE49-F238E27FC236}">
              <a16:creationId xmlns:a16="http://schemas.microsoft.com/office/drawing/2014/main" id="{B9F85828-D8C3-462A-B980-03E26A03DC59}"/>
            </a:ext>
          </a:extLst>
        </xdr:cNvPr>
        <xdr:cNvSpPr txBox="1"/>
      </xdr:nvSpPr>
      <xdr:spPr>
        <a:xfrm>
          <a:off x="16357600" y="139387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28448</xdr:rowOff>
    </xdr:from>
    <xdr:to>
      <xdr:col>85</xdr:col>
      <xdr:colOff>177800</xdr:colOff>
      <xdr:row>82</xdr:row>
      <xdr:rowOff>130048</xdr:rowOff>
    </xdr:to>
    <xdr:sp macro="" textlink="">
      <xdr:nvSpPr>
        <xdr:cNvPr id="607" name="フローチャート: 判断 606">
          <a:extLst>
            <a:ext uri="{FF2B5EF4-FFF2-40B4-BE49-F238E27FC236}">
              <a16:creationId xmlns:a16="http://schemas.microsoft.com/office/drawing/2014/main" id="{B3C450BA-D639-4407-ABED-C3F92CCBBA79}"/>
            </a:ext>
          </a:extLst>
        </xdr:cNvPr>
        <xdr:cNvSpPr/>
      </xdr:nvSpPr>
      <xdr:spPr>
        <a:xfrm>
          <a:off x="16268700" y="1408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39878</xdr:rowOff>
    </xdr:from>
    <xdr:to>
      <xdr:col>81</xdr:col>
      <xdr:colOff>101600</xdr:colOff>
      <xdr:row>82</xdr:row>
      <xdr:rowOff>141478</xdr:rowOff>
    </xdr:to>
    <xdr:sp macro="" textlink="">
      <xdr:nvSpPr>
        <xdr:cNvPr id="608" name="フローチャート: 判断 607">
          <a:extLst>
            <a:ext uri="{FF2B5EF4-FFF2-40B4-BE49-F238E27FC236}">
              <a16:creationId xmlns:a16="http://schemas.microsoft.com/office/drawing/2014/main" id="{0B01269C-4406-4507-9C06-BA57633D0F08}"/>
            </a:ext>
          </a:extLst>
        </xdr:cNvPr>
        <xdr:cNvSpPr/>
      </xdr:nvSpPr>
      <xdr:spPr>
        <a:xfrm>
          <a:off x="15430500" y="1409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19304</xdr:rowOff>
    </xdr:from>
    <xdr:to>
      <xdr:col>76</xdr:col>
      <xdr:colOff>165100</xdr:colOff>
      <xdr:row>82</xdr:row>
      <xdr:rowOff>120904</xdr:rowOff>
    </xdr:to>
    <xdr:sp macro="" textlink="">
      <xdr:nvSpPr>
        <xdr:cNvPr id="609" name="フローチャート: 判断 608">
          <a:extLst>
            <a:ext uri="{FF2B5EF4-FFF2-40B4-BE49-F238E27FC236}">
              <a16:creationId xmlns:a16="http://schemas.microsoft.com/office/drawing/2014/main" id="{45F94C3A-13D8-4643-93CD-17D4F2AE2435}"/>
            </a:ext>
          </a:extLst>
        </xdr:cNvPr>
        <xdr:cNvSpPr/>
      </xdr:nvSpPr>
      <xdr:spPr>
        <a:xfrm>
          <a:off x="14541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71882</xdr:rowOff>
    </xdr:from>
    <xdr:to>
      <xdr:col>72</xdr:col>
      <xdr:colOff>38100</xdr:colOff>
      <xdr:row>83</xdr:row>
      <xdr:rowOff>2032</xdr:rowOff>
    </xdr:to>
    <xdr:sp macro="" textlink="">
      <xdr:nvSpPr>
        <xdr:cNvPr id="610" name="フローチャート: 判断 609">
          <a:extLst>
            <a:ext uri="{FF2B5EF4-FFF2-40B4-BE49-F238E27FC236}">
              <a16:creationId xmlns:a16="http://schemas.microsoft.com/office/drawing/2014/main" id="{98EA357A-BD15-4A54-B880-CEC4CC79A0F6}"/>
            </a:ext>
          </a:extLst>
        </xdr:cNvPr>
        <xdr:cNvSpPr/>
      </xdr:nvSpPr>
      <xdr:spPr>
        <a:xfrm>
          <a:off x="13652500" y="1413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3D576DE9-23B8-4354-83B3-A746337F871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E467B867-4B6F-4A71-8C51-6976ED8006F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BBF27EB1-08FD-4800-8360-AB0B6EA8062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4D2754F4-BECC-402F-8611-7EC2A14B0DE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D7B3B43E-BBD6-4F92-A56B-DB7A2706475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37592</xdr:rowOff>
    </xdr:from>
    <xdr:to>
      <xdr:col>85</xdr:col>
      <xdr:colOff>177800</xdr:colOff>
      <xdr:row>84</xdr:row>
      <xdr:rowOff>139192</xdr:rowOff>
    </xdr:to>
    <xdr:sp macro="" textlink="">
      <xdr:nvSpPr>
        <xdr:cNvPr id="616" name="楕円 615">
          <a:extLst>
            <a:ext uri="{FF2B5EF4-FFF2-40B4-BE49-F238E27FC236}">
              <a16:creationId xmlns:a16="http://schemas.microsoft.com/office/drawing/2014/main" id="{69CD7112-CA93-44AE-84B4-7C4A543C2157}"/>
            </a:ext>
          </a:extLst>
        </xdr:cNvPr>
        <xdr:cNvSpPr/>
      </xdr:nvSpPr>
      <xdr:spPr>
        <a:xfrm>
          <a:off x="16268700" y="1443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16019</xdr:rowOff>
    </xdr:from>
    <xdr:ext cx="405111" cy="259045"/>
    <xdr:sp macro="" textlink="">
      <xdr:nvSpPr>
        <xdr:cNvPr id="617" name="【児童館】&#10;有形固定資産減価償却率該当値テキスト">
          <a:extLst>
            <a:ext uri="{FF2B5EF4-FFF2-40B4-BE49-F238E27FC236}">
              <a16:creationId xmlns:a16="http://schemas.microsoft.com/office/drawing/2014/main" id="{9131B6C6-098C-4A7A-B1A6-862615A7455B}"/>
            </a:ext>
          </a:extLst>
        </xdr:cNvPr>
        <xdr:cNvSpPr txBox="1"/>
      </xdr:nvSpPr>
      <xdr:spPr>
        <a:xfrm>
          <a:off x="16357600" y="14417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117602</xdr:rowOff>
    </xdr:from>
    <xdr:to>
      <xdr:col>81</xdr:col>
      <xdr:colOff>101600</xdr:colOff>
      <xdr:row>83</xdr:row>
      <xdr:rowOff>47752</xdr:rowOff>
    </xdr:to>
    <xdr:sp macro="" textlink="">
      <xdr:nvSpPr>
        <xdr:cNvPr id="618" name="楕円 617">
          <a:extLst>
            <a:ext uri="{FF2B5EF4-FFF2-40B4-BE49-F238E27FC236}">
              <a16:creationId xmlns:a16="http://schemas.microsoft.com/office/drawing/2014/main" id="{57ECAA24-4037-41E0-991A-0B73FD708547}"/>
            </a:ext>
          </a:extLst>
        </xdr:cNvPr>
        <xdr:cNvSpPr/>
      </xdr:nvSpPr>
      <xdr:spPr>
        <a:xfrm>
          <a:off x="15430500" y="1417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168402</xdr:rowOff>
    </xdr:from>
    <xdr:to>
      <xdr:col>85</xdr:col>
      <xdr:colOff>127000</xdr:colOff>
      <xdr:row>84</xdr:row>
      <xdr:rowOff>88392</xdr:rowOff>
    </xdr:to>
    <xdr:cxnSp macro="">
      <xdr:nvCxnSpPr>
        <xdr:cNvPr id="619" name="直線コネクタ 618">
          <a:extLst>
            <a:ext uri="{FF2B5EF4-FFF2-40B4-BE49-F238E27FC236}">
              <a16:creationId xmlns:a16="http://schemas.microsoft.com/office/drawing/2014/main" id="{5AEB3052-FB00-4F7D-8A39-E8D4F58F8E9A}"/>
            </a:ext>
          </a:extLst>
        </xdr:cNvPr>
        <xdr:cNvCxnSpPr/>
      </xdr:nvCxnSpPr>
      <xdr:spPr>
        <a:xfrm>
          <a:off x="15481300" y="14227302"/>
          <a:ext cx="838200" cy="2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154178</xdr:rowOff>
    </xdr:from>
    <xdr:to>
      <xdr:col>76</xdr:col>
      <xdr:colOff>165100</xdr:colOff>
      <xdr:row>83</xdr:row>
      <xdr:rowOff>84328</xdr:rowOff>
    </xdr:to>
    <xdr:sp macro="" textlink="">
      <xdr:nvSpPr>
        <xdr:cNvPr id="620" name="楕円 619">
          <a:extLst>
            <a:ext uri="{FF2B5EF4-FFF2-40B4-BE49-F238E27FC236}">
              <a16:creationId xmlns:a16="http://schemas.microsoft.com/office/drawing/2014/main" id="{3F1521C8-024C-45F8-BE63-FED67FACAB12}"/>
            </a:ext>
          </a:extLst>
        </xdr:cNvPr>
        <xdr:cNvSpPr/>
      </xdr:nvSpPr>
      <xdr:spPr>
        <a:xfrm>
          <a:off x="14541500" y="1421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168402</xdr:rowOff>
    </xdr:from>
    <xdr:to>
      <xdr:col>81</xdr:col>
      <xdr:colOff>50800</xdr:colOff>
      <xdr:row>83</xdr:row>
      <xdr:rowOff>33528</xdr:rowOff>
    </xdr:to>
    <xdr:cxnSp macro="">
      <xdr:nvCxnSpPr>
        <xdr:cNvPr id="621" name="直線コネクタ 620">
          <a:extLst>
            <a:ext uri="{FF2B5EF4-FFF2-40B4-BE49-F238E27FC236}">
              <a16:creationId xmlns:a16="http://schemas.microsoft.com/office/drawing/2014/main" id="{E1137F8C-D595-45B2-BA12-986D27E82337}"/>
            </a:ext>
          </a:extLst>
        </xdr:cNvPr>
        <xdr:cNvCxnSpPr/>
      </xdr:nvCxnSpPr>
      <xdr:spPr>
        <a:xfrm flipV="1">
          <a:off x="14592300" y="1422730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19304</xdr:rowOff>
    </xdr:from>
    <xdr:to>
      <xdr:col>72</xdr:col>
      <xdr:colOff>38100</xdr:colOff>
      <xdr:row>83</xdr:row>
      <xdr:rowOff>120904</xdr:rowOff>
    </xdr:to>
    <xdr:sp macro="" textlink="">
      <xdr:nvSpPr>
        <xdr:cNvPr id="622" name="楕円 621">
          <a:extLst>
            <a:ext uri="{FF2B5EF4-FFF2-40B4-BE49-F238E27FC236}">
              <a16:creationId xmlns:a16="http://schemas.microsoft.com/office/drawing/2014/main" id="{D8DDA13A-5551-43E6-9A00-5050B62EB3AB}"/>
            </a:ext>
          </a:extLst>
        </xdr:cNvPr>
        <xdr:cNvSpPr/>
      </xdr:nvSpPr>
      <xdr:spPr>
        <a:xfrm>
          <a:off x="13652500" y="1424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33528</xdr:rowOff>
    </xdr:from>
    <xdr:to>
      <xdr:col>76</xdr:col>
      <xdr:colOff>114300</xdr:colOff>
      <xdr:row>83</xdr:row>
      <xdr:rowOff>70104</xdr:rowOff>
    </xdr:to>
    <xdr:cxnSp macro="">
      <xdr:nvCxnSpPr>
        <xdr:cNvPr id="623" name="直線コネクタ 622">
          <a:extLst>
            <a:ext uri="{FF2B5EF4-FFF2-40B4-BE49-F238E27FC236}">
              <a16:creationId xmlns:a16="http://schemas.microsoft.com/office/drawing/2014/main" id="{ED146C52-EF59-40DB-87C5-B8B142BB0FDF}"/>
            </a:ext>
          </a:extLst>
        </xdr:cNvPr>
        <xdr:cNvCxnSpPr/>
      </xdr:nvCxnSpPr>
      <xdr:spPr>
        <a:xfrm flipV="1">
          <a:off x="13703300" y="1426387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158005</xdr:rowOff>
    </xdr:from>
    <xdr:ext cx="405111" cy="259045"/>
    <xdr:sp macro="" textlink="">
      <xdr:nvSpPr>
        <xdr:cNvPr id="624" name="n_1aveValue【児童館】&#10;有形固定資産減価償却率">
          <a:extLst>
            <a:ext uri="{FF2B5EF4-FFF2-40B4-BE49-F238E27FC236}">
              <a16:creationId xmlns:a16="http://schemas.microsoft.com/office/drawing/2014/main" id="{8C815D81-FE9C-4861-B33C-36AC6F73226C}"/>
            </a:ext>
          </a:extLst>
        </xdr:cNvPr>
        <xdr:cNvSpPr txBox="1"/>
      </xdr:nvSpPr>
      <xdr:spPr>
        <a:xfrm>
          <a:off x="15266044" y="13874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137431</xdr:rowOff>
    </xdr:from>
    <xdr:ext cx="405111" cy="259045"/>
    <xdr:sp macro="" textlink="">
      <xdr:nvSpPr>
        <xdr:cNvPr id="625" name="n_2aveValue【児童館】&#10;有形固定資産減価償却率">
          <a:extLst>
            <a:ext uri="{FF2B5EF4-FFF2-40B4-BE49-F238E27FC236}">
              <a16:creationId xmlns:a16="http://schemas.microsoft.com/office/drawing/2014/main" id="{84B265A7-9917-4134-A55C-A39C4A0858E6}"/>
            </a:ext>
          </a:extLst>
        </xdr:cNvPr>
        <xdr:cNvSpPr txBox="1"/>
      </xdr:nvSpPr>
      <xdr:spPr>
        <a:xfrm>
          <a:off x="14389744" y="1385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18559</xdr:rowOff>
    </xdr:from>
    <xdr:ext cx="405111" cy="259045"/>
    <xdr:sp macro="" textlink="">
      <xdr:nvSpPr>
        <xdr:cNvPr id="626" name="n_3aveValue【児童館】&#10;有形固定資産減価償却率">
          <a:extLst>
            <a:ext uri="{FF2B5EF4-FFF2-40B4-BE49-F238E27FC236}">
              <a16:creationId xmlns:a16="http://schemas.microsoft.com/office/drawing/2014/main" id="{28B9C5B7-1635-4311-BA22-D29041260A6E}"/>
            </a:ext>
          </a:extLst>
        </xdr:cNvPr>
        <xdr:cNvSpPr txBox="1"/>
      </xdr:nvSpPr>
      <xdr:spPr>
        <a:xfrm>
          <a:off x="13500744" y="13906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38879</xdr:rowOff>
    </xdr:from>
    <xdr:ext cx="405111" cy="259045"/>
    <xdr:sp macro="" textlink="">
      <xdr:nvSpPr>
        <xdr:cNvPr id="627" name="n_1mainValue【児童館】&#10;有形固定資産減価償却率">
          <a:extLst>
            <a:ext uri="{FF2B5EF4-FFF2-40B4-BE49-F238E27FC236}">
              <a16:creationId xmlns:a16="http://schemas.microsoft.com/office/drawing/2014/main" id="{1F070AA8-914A-44D1-A632-387A54B196AF}"/>
            </a:ext>
          </a:extLst>
        </xdr:cNvPr>
        <xdr:cNvSpPr txBox="1"/>
      </xdr:nvSpPr>
      <xdr:spPr>
        <a:xfrm>
          <a:off x="15266044" y="14269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75455</xdr:rowOff>
    </xdr:from>
    <xdr:ext cx="405111" cy="259045"/>
    <xdr:sp macro="" textlink="">
      <xdr:nvSpPr>
        <xdr:cNvPr id="628" name="n_2mainValue【児童館】&#10;有形固定資産減価償却率">
          <a:extLst>
            <a:ext uri="{FF2B5EF4-FFF2-40B4-BE49-F238E27FC236}">
              <a16:creationId xmlns:a16="http://schemas.microsoft.com/office/drawing/2014/main" id="{948994F4-0027-4391-93EA-F89F3AAA88DA}"/>
            </a:ext>
          </a:extLst>
        </xdr:cNvPr>
        <xdr:cNvSpPr txBox="1"/>
      </xdr:nvSpPr>
      <xdr:spPr>
        <a:xfrm>
          <a:off x="14389744" y="1430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112031</xdr:rowOff>
    </xdr:from>
    <xdr:ext cx="405111" cy="259045"/>
    <xdr:sp macro="" textlink="">
      <xdr:nvSpPr>
        <xdr:cNvPr id="629" name="n_3mainValue【児童館】&#10;有形固定資産減価償却率">
          <a:extLst>
            <a:ext uri="{FF2B5EF4-FFF2-40B4-BE49-F238E27FC236}">
              <a16:creationId xmlns:a16="http://schemas.microsoft.com/office/drawing/2014/main" id="{A93F8758-30B5-4180-B777-2507752DBC2C}"/>
            </a:ext>
          </a:extLst>
        </xdr:cNvPr>
        <xdr:cNvSpPr txBox="1"/>
      </xdr:nvSpPr>
      <xdr:spPr>
        <a:xfrm>
          <a:off x="13500744" y="1434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0" name="正方形/長方形 629">
          <a:extLst>
            <a:ext uri="{FF2B5EF4-FFF2-40B4-BE49-F238E27FC236}">
              <a16:creationId xmlns:a16="http://schemas.microsoft.com/office/drawing/2014/main" id="{624A94D3-E9F5-46FF-BBD7-E0ED1F4BC18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1" name="正方形/長方形 630">
          <a:extLst>
            <a:ext uri="{FF2B5EF4-FFF2-40B4-BE49-F238E27FC236}">
              <a16:creationId xmlns:a16="http://schemas.microsoft.com/office/drawing/2014/main" id="{63FC28E5-419C-4750-AC1B-317C3614DCE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2" name="正方形/長方形 631">
          <a:extLst>
            <a:ext uri="{FF2B5EF4-FFF2-40B4-BE49-F238E27FC236}">
              <a16:creationId xmlns:a16="http://schemas.microsoft.com/office/drawing/2014/main" id="{1009A953-F11D-498F-B729-C4FC74C12EB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3" name="正方形/長方形 632">
          <a:extLst>
            <a:ext uri="{FF2B5EF4-FFF2-40B4-BE49-F238E27FC236}">
              <a16:creationId xmlns:a16="http://schemas.microsoft.com/office/drawing/2014/main" id="{484D5835-A487-412B-A078-2DA2A30316C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4" name="正方形/長方形 633">
          <a:extLst>
            <a:ext uri="{FF2B5EF4-FFF2-40B4-BE49-F238E27FC236}">
              <a16:creationId xmlns:a16="http://schemas.microsoft.com/office/drawing/2014/main" id="{3EFCF9B8-7930-4DAE-B38E-597466AF70C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5" name="正方形/長方形 634">
          <a:extLst>
            <a:ext uri="{FF2B5EF4-FFF2-40B4-BE49-F238E27FC236}">
              <a16:creationId xmlns:a16="http://schemas.microsoft.com/office/drawing/2014/main" id="{8C227024-A52D-4F9A-AC9B-3106B78270E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6" name="正方形/長方形 635">
          <a:extLst>
            <a:ext uri="{FF2B5EF4-FFF2-40B4-BE49-F238E27FC236}">
              <a16:creationId xmlns:a16="http://schemas.microsoft.com/office/drawing/2014/main" id="{9682E02C-7B72-4E0A-96A3-49C9A36C94F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7" name="正方形/長方形 636">
          <a:extLst>
            <a:ext uri="{FF2B5EF4-FFF2-40B4-BE49-F238E27FC236}">
              <a16:creationId xmlns:a16="http://schemas.microsoft.com/office/drawing/2014/main" id="{2C8A17C8-443A-4C52-8A2A-4B2D8111B23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8" name="テキスト ボックス 637">
          <a:extLst>
            <a:ext uri="{FF2B5EF4-FFF2-40B4-BE49-F238E27FC236}">
              <a16:creationId xmlns:a16="http://schemas.microsoft.com/office/drawing/2014/main" id="{E6132AC9-058E-4CBB-905D-ED3ED8298A0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9" name="直線コネクタ 638">
          <a:extLst>
            <a:ext uri="{FF2B5EF4-FFF2-40B4-BE49-F238E27FC236}">
              <a16:creationId xmlns:a16="http://schemas.microsoft.com/office/drawing/2014/main" id="{E871C4F1-A946-4127-ADE9-922F3738665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40" name="直線コネクタ 639">
          <a:extLst>
            <a:ext uri="{FF2B5EF4-FFF2-40B4-BE49-F238E27FC236}">
              <a16:creationId xmlns:a16="http://schemas.microsoft.com/office/drawing/2014/main" id="{CBF10165-67E1-410D-8B61-2F28F8A57233}"/>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41" name="テキスト ボックス 640">
          <a:extLst>
            <a:ext uri="{FF2B5EF4-FFF2-40B4-BE49-F238E27FC236}">
              <a16:creationId xmlns:a16="http://schemas.microsoft.com/office/drawing/2014/main" id="{855BD916-3A51-4A6A-8907-F061217834EA}"/>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42" name="直線コネクタ 641">
          <a:extLst>
            <a:ext uri="{FF2B5EF4-FFF2-40B4-BE49-F238E27FC236}">
              <a16:creationId xmlns:a16="http://schemas.microsoft.com/office/drawing/2014/main" id="{CD74A8C0-93D9-4658-B905-09698F026993}"/>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43" name="テキスト ボックス 642">
          <a:extLst>
            <a:ext uri="{FF2B5EF4-FFF2-40B4-BE49-F238E27FC236}">
              <a16:creationId xmlns:a16="http://schemas.microsoft.com/office/drawing/2014/main" id="{2D4133BB-4DF2-48A4-9CC6-25FE7E396004}"/>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44" name="直線コネクタ 643">
          <a:extLst>
            <a:ext uri="{FF2B5EF4-FFF2-40B4-BE49-F238E27FC236}">
              <a16:creationId xmlns:a16="http://schemas.microsoft.com/office/drawing/2014/main" id="{7FA369EF-0B9D-4F3B-A7EC-50EBE81C067C}"/>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45" name="テキスト ボックス 644">
          <a:extLst>
            <a:ext uri="{FF2B5EF4-FFF2-40B4-BE49-F238E27FC236}">
              <a16:creationId xmlns:a16="http://schemas.microsoft.com/office/drawing/2014/main" id="{D1BCC3A8-7A85-4919-A161-DF3EA24A782A}"/>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46" name="直線コネクタ 645">
          <a:extLst>
            <a:ext uri="{FF2B5EF4-FFF2-40B4-BE49-F238E27FC236}">
              <a16:creationId xmlns:a16="http://schemas.microsoft.com/office/drawing/2014/main" id="{D704CDB3-9A4E-4078-BAED-7C89E3753FAF}"/>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47" name="テキスト ボックス 646">
          <a:extLst>
            <a:ext uri="{FF2B5EF4-FFF2-40B4-BE49-F238E27FC236}">
              <a16:creationId xmlns:a16="http://schemas.microsoft.com/office/drawing/2014/main" id="{1D922AB3-43BD-4E38-B0EE-79DB267ACDEA}"/>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48" name="直線コネクタ 647">
          <a:extLst>
            <a:ext uri="{FF2B5EF4-FFF2-40B4-BE49-F238E27FC236}">
              <a16:creationId xmlns:a16="http://schemas.microsoft.com/office/drawing/2014/main" id="{AF59BAB3-506C-41EB-8023-949C8A18B0CD}"/>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49" name="テキスト ボックス 648">
          <a:extLst>
            <a:ext uri="{FF2B5EF4-FFF2-40B4-BE49-F238E27FC236}">
              <a16:creationId xmlns:a16="http://schemas.microsoft.com/office/drawing/2014/main" id="{72A03C15-0A92-4197-93C9-97D5D587CC74}"/>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0" name="直線コネクタ 649">
          <a:extLst>
            <a:ext uri="{FF2B5EF4-FFF2-40B4-BE49-F238E27FC236}">
              <a16:creationId xmlns:a16="http://schemas.microsoft.com/office/drawing/2014/main" id="{772572FF-3877-467B-91FE-9312AB24C0A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1" name="テキスト ボックス 650">
          <a:extLst>
            <a:ext uri="{FF2B5EF4-FFF2-40B4-BE49-F238E27FC236}">
              <a16:creationId xmlns:a16="http://schemas.microsoft.com/office/drawing/2014/main" id="{017C8D7A-A574-4305-8A93-47F1120B33B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2" name="【児童館】&#10;一人当たり面積グラフ枠">
          <a:extLst>
            <a:ext uri="{FF2B5EF4-FFF2-40B4-BE49-F238E27FC236}">
              <a16:creationId xmlns:a16="http://schemas.microsoft.com/office/drawing/2014/main" id="{90173D93-EB07-4BA3-971A-D5EA46CC7A8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129539</xdr:rowOff>
    </xdr:from>
    <xdr:to>
      <xdr:col>116</xdr:col>
      <xdr:colOff>62864</xdr:colOff>
      <xdr:row>86</xdr:row>
      <xdr:rowOff>68580</xdr:rowOff>
    </xdr:to>
    <xdr:cxnSp macro="">
      <xdr:nvCxnSpPr>
        <xdr:cNvPr id="653" name="直線コネクタ 652">
          <a:extLst>
            <a:ext uri="{FF2B5EF4-FFF2-40B4-BE49-F238E27FC236}">
              <a16:creationId xmlns:a16="http://schemas.microsoft.com/office/drawing/2014/main" id="{9E4A3B7E-071C-4B08-BAE3-F6A1EDD1694D}"/>
            </a:ext>
          </a:extLst>
        </xdr:cNvPr>
        <xdr:cNvCxnSpPr/>
      </xdr:nvCxnSpPr>
      <xdr:spPr>
        <a:xfrm flipV="1">
          <a:off x="22160864" y="13502639"/>
          <a:ext cx="0" cy="1310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72407</xdr:rowOff>
    </xdr:from>
    <xdr:ext cx="469744" cy="259045"/>
    <xdr:sp macro="" textlink="">
      <xdr:nvSpPr>
        <xdr:cNvPr id="654" name="【児童館】&#10;一人当たり面積最小値テキスト">
          <a:extLst>
            <a:ext uri="{FF2B5EF4-FFF2-40B4-BE49-F238E27FC236}">
              <a16:creationId xmlns:a16="http://schemas.microsoft.com/office/drawing/2014/main" id="{E0B6B23C-4B3C-408E-84AD-EE7817FB4932}"/>
            </a:ext>
          </a:extLst>
        </xdr:cNvPr>
        <xdr:cNvSpPr txBox="1"/>
      </xdr:nvSpPr>
      <xdr:spPr>
        <a:xfrm>
          <a:off x="22199600"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68580</xdr:rowOff>
    </xdr:from>
    <xdr:to>
      <xdr:col>116</xdr:col>
      <xdr:colOff>152400</xdr:colOff>
      <xdr:row>86</xdr:row>
      <xdr:rowOff>68580</xdr:rowOff>
    </xdr:to>
    <xdr:cxnSp macro="">
      <xdr:nvCxnSpPr>
        <xdr:cNvPr id="655" name="直線コネクタ 654">
          <a:extLst>
            <a:ext uri="{FF2B5EF4-FFF2-40B4-BE49-F238E27FC236}">
              <a16:creationId xmlns:a16="http://schemas.microsoft.com/office/drawing/2014/main" id="{A7E2C8E5-D8F9-4D97-9100-60882570A36F}"/>
            </a:ext>
          </a:extLst>
        </xdr:cNvPr>
        <xdr:cNvCxnSpPr/>
      </xdr:nvCxnSpPr>
      <xdr:spPr>
        <a:xfrm>
          <a:off x="22072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76216</xdr:rowOff>
    </xdr:from>
    <xdr:ext cx="469744" cy="259045"/>
    <xdr:sp macro="" textlink="">
      <xdr:nvSpPr>
        <xdr:cNvPr id="656" name="【児童館】&#10;一人当たり面積最大値テキスト">
          <a:extLst>
            <a:ext uri="{FF2B5EF4-FFF2-40B4-BE49-F238E27FC236}">
              <a16:creationId xmlns:a16="http://schemas.microsoft.com/office/drawing/2014/main" id="{933EAB06-0CF1-4541-9B13-4D1F772C82BE}"/>
            </a:ext>
          </a:extLst>
        </xdr:cNvPr>
        <xdr:cNvSpPr txBox="1"/>
      </xdr:nvSpPr>
      <xdr:spPr>
        <a:xfrm>
          <a:off x="221996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129539</xdr:rowOff>
    </xdr:from>
    <xdr:to>
      <xdr:col>116</xdr:col>
      <xdr:colOff>152400</xdr:colOff>
      <xdr:row>78</xdr:row>
      <xdr:rowOff>129539</xdr:rowOff>
    </xdr:to>
    <xdr:cxnSp macro="">
      <xdr:nvCxnSpPr>
        <xdr:cNvPr id="657" name="直線コネクタ 656">
          <a:extLst>
            <a:ext uri="{FF2B5EF4-FFF2-40B4-BE49-F238E27FC236}">
              <a16:creationId xmlns:a16="http://schemas.microsoft.com/office/drawing/2014/main" id="{2DF6AE93-18EE-47F4-AA14-33395EEDC50C}"/>
            </a:ext>
          </a:extLst>
        </xdr:cNvPr>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162577</xdr:rowOff>
    </xdr:from>
    <xdr:ext cx="469744" cy="259045"/>
    <xdr:sp macro="" textlink="">
      <xdr:nvSpPr>
        <xdr:cNvPr id="658" name="【児童館】&#10;一人当たり面積平均値テキスト">
          <a:extLst>
            <a:ext uri="{FF2B5EF4-FFF2-40B4-BE49-F238E27FC236}">
              <a16:creationId xmlns:a16="http://schemas.microsoft.com/office/drawing/2014/main" id="{56497C0E-4E53-4446-8B87-B3B360FBBEA2}"/>
            </a:ext>
          </a:extLst>
        </xdr:cNvPr>
        <xdr:cNvSpPr txBox="1"/>
      </xdr:nvSpPr>
      <xdr:spPr>
        <a:xfrm>
          <a:off x="22199600" y="14392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659" name="フローチャート: 判断 658">
          <a:extLst>
            <a:ext uri="{FF2B5EF4-FFF2-40B4-BE49-F238E27FC236}">
              <a16:creationId xmlns:a16="http://schemas.microsoft.com/office/drawing/2014/main" id="{FA0BC814-CCBD-4947-BF82-73D6DABF3D94}"/>
            </a:ext>
          </a:extLst>
        </xdr:cNvPr>
        <xdr:cNvSpPr/>
      </xdr:nvSpPr>
      <xdr:spPr>
        <a:xfrm>
          <a:off x="22110700" y="145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147320</xdr:rowOff>
    </xdr:from>
    <xdr:to>
      <xdr:col>112</xdr:col>
      <xdr:colOff>38100</xdr:colOff>
      <xdr:row>85</xdr:row>
      <xdr:rowOff>77470</xdr:rowOff>
    </xdr:to>
    <xdr:sp macro="" textlink="">
      <xdr:nvSpPr>
        <xdr:cNvPr id="660" name="フローチャート: 判断 659">
          <a:extLst>
            <a:ext uri="{FF2B5EF4-FFF2-40B4-BE49-F238E27FC236}">
              <a16:creationId xmlns:a16="http://schemas.microsoft.com/office/drawing/2014/main" id="{3481BC6A-3962-4161-8A99-47968E94F15B}"/>
            </a:ext>
          </a:extLst>
        </xdr:cNvPr>
        <xdr:cNvSpPr/>
      </xdr:nvSpPr>
      <xdr:spPr>
        <a:xfrm>
          <a:off x="21272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170180</xdr:rowOff>
    </xdr:from>
    <xdr:to>
      <xdr:col>107</xdr:col>
      <xdr:colOff>101600</xdr:colOff>
      <xdr:row>85</xdr:row>
      <xdr:rowOff>100330</xdr:rowOff>
    </xdr:to>
    <xdr:sp macro="" textlink="">
      <xdr:nvSpPr>
        <xdr:cNvPr id="661" name="フローチャート: 判断 660">
          <a:extLst>
            <a:ext uri="{FF2B5EF4-FFF2-40B4-BE49-F238E27FC236}">
              <a16:creationId xmlns:a16="http://schemas.microsoft.com/office/drawing/2014/main" id="{4468011D-EBF7-493A-A496-07EB41053304}"/>
            </a:ext>
          </a:extLst>
        </xdr:cNvPr>
        <xdr:cNvSpPr/>
      </xdr:nvSpPr>
      <xdr:spPr>
        <a:xfrm>
          <a:off x="20383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21589</xdr:rowOff>
    </xdr:from>
    <xdr:to>
      <xdr:col>102</xdr:col>
      <xdr:colOff>165100</xdr:colOff>
      <xdr:row>85</xdr:row>
      <xdr:rowOff>123189</xdr:rowOff>
    </xdr:to>
    <xdr:sp macro="" textlink="">
      <xdr:nvSpPr>
        <xdr:cNvPr id="662" name="フローチャート: 判断 661">
          <a:extLst>
            <a:ext uri="{FF2B5EF4-FFF2-40B4-BE49-F238E27FC236}">
              <a16:creationId xmlns:a16="http://schemas.microsoft.com/office/drawing/2014/main" id="{06333872-BD1D-4037-9C75-8CBC907EC083}"/>
            </a:ext>
          </a:extLst>
        </xdr:cNvPr>
        <xdr:cNvSpPr/>
      </xdr:nvSpPr>
      <xdr:spPr>
        <a:xfrm>
          <a:off x="19494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9EE9CE-BBEA-4352-B22D-80287644469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ABB26EDF-9651-4A6A-A2A1-9C44E8AAB92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C4922EE7-A5F3-4F2F-A57E-DC73E15655E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347E820C-5706-43F8-8FAB-BE1573F12A6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8D3D3839-E31F-4576-9A12-E9BC0622260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17780</xdr:rowOff>
    </xdr:from>
    <xdr:to>
      <xdr:col>116</xdr:col>
      <xdr:colOff>114300</xdr:colOff>
      <xdr:row>86</xdr:row>
      <xdr:rowOff>119380</xdr:rowOff>
    </xdr:to>
    <xdr:sp macro="" textlink="">
      <xdr:nvSpPr>
        <xdr:cNvPr id="668" name="楕円 667">
          <a:extLst>
            <a:ext uri="{FF2B5EF4-FFF2-40B4-BE49-F238E27FC236}">
              <a16:creationId xmlns:a16="http://schemas.microsoft.com/office/drawing/2014/main" id="{016F3861-FA71-4AAF-BB75-6E2AB7D3B184}"/>
            </a:ext>
          </a:extLst>
        </xdr:cNvPr>
        <xdr:cNvSpPr/>
      </xdr:nvSpPr>
      <xdr:spPr>
        <a:xfrm>
          <a:off x="221107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104157</xdr:rowOff>
    </xdr:from>
    <xdr:ext cx="469744" cy="259045"/>
    <xdr:sp macro="" textlink="">
      <xdr:nvSpPr>
        <xdr:cNvPr id="669" name="【児童館】&#10;一人当たり面積該当値テキスト">
          <a:extLst>
            <a:ext uri="{FF2B5EF4-FFF2-40B4-BE49-F238E27FC236}">
              <a16:creationId xmlns:a16="http://schemas.microsoft.com/office/drawing/2014/main" id="{CE564F58-CC12-4826-8D54-A72D1D207AF8}"/>
            </a:ext>
          </a:extLst>
        </xdr:cNvPr>
        <xdr:cNvSpPr txBox="1"/>
      </xdr:nvSpPr>
      <xdr:spPr>
        <a:xfrm>
          <a:off x="22199600" y="1467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158750</xdr:rowOff>
    </xdr:from>
    <xdr:to>
      <xdr:col>112</xdr:col>
      <xdr:colOff>38100</xdr:colOff>
      <xdr:row>86</xdr:row>
      <xdr:rowOff>88900</xdr:rowOff>
    </xdr:to>
    <xdr:sp macro="" textlink="">
      <xdr:nvSpPr>
        <xdr:cNvPr id="670" name="楕円 669">
          <a:extLst>
            <a:ext uri="{FF2B5EF4-FFF2-40B4-BE49-F238E27FC236}">
              <a16:creationId xmlns:a16="http://schemas.microsoft.com/office/drawing/2014/main" id="{DE2781EA-861C-4CB3-B97D-39D384D8A3ED}"/>
            </a:ext>
          </a:extLst>
        </xdr:cNvPr>
        <xdr:cNvSpPr/>
      </xdr:nvSpPr>
      <xdr:spPr>
        <a:xfrm>
          <a:off x="2127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38100</xdr:rowOff>
    </xdr:from>
    <xdr:to>
      <xdr:col>116</xdr:col>
      <xdr:colOff>63500</xdr:colOff>
      <xdr:row>86</xdr:row>
      <xdr:rowOff>68580</xdr:rowOff>
    </xdr:to>
    <xdr:cxnSp macro="">
      <xdr:nvCxnSpPr>
        <xdr:cNvPr id="671" name="直線コネクタ 670">
          <a:extLst>
            <a:ext uri="{FF2B5EF4-FFF2-40B4-BE49-F238E27FC236}">
              <a16:creationId xmlns:a16="http://schemas.microsoft.com/office/drawing/2014/main" id="{D8B25E42-7466-463C-8BFF-16BA8A3EDA5A}"/>
            </a:ext>
          </a:extLst>
        </xdr:cNvPr>
        <xdr:cNvCxnSpPr/>
      </xdr:nvCxnSpPr>
      <xdr:spPr>
        <a:xfrm>
          <a:off x="21323300" y="147828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158750</xdr:rowOff>
    </xdr:from>
    <xdr:to>
      <xdr:col>107</xdr:col>
      <xdr:colOff>101600</xdr:colOff>
      <xdr:row>86</xdr:row>
      <xdr:rowOff>88900</xdr:rowOff>
    </xdr:to>
    <xdr:sp macro="" textlink="">
      <xdr:nvSpPr>
        <xdr:cNvPr id="672" name="楕円 671">
          <a:extLst>
            <a:ext uri="{FF2B5EF4-FFF2-40B4-BE49-F238E27FC236}">
              <a16:creationId xmlns:a16="http://schemas.microsoft.com/office/drawing/2014/main" id="{B06F6F81-FBB0-4DB6-A49B-533402377FA8}"/>
            </a:ext>
          </a:extLst>
        </xdr:cNvPr>
        <xdr:cNvSpPr/>
      </xdr:nvSpPr>
      <xdr:spPr>
        <a:xfrm>
          <a:off x="2038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38100</xdr:rowOff>
    </xdr:from>
    <xdr:to>
      <xdr:col>111</xdr:col>
      <xdr:colOff>177800</xdr:colOff>
      <xdr:row>86</xdr:row>
      <xdr:rowOff>38100</xdr:rowOff>
    </xdr:to>
    <xdr:cxnSp macro="">
      <xdr:nvCxnSpPr>
        <xdr:cNvPr id="673" name="直線コネクタ 672">
          <a:extLst>
            <a:ext uri="{FF2B5EF4-FFF2-40B4-BE49-F238E27FC236}">
              <a16:creationId xmlns:a16="http://schemas.microsoft.com/office/drawing/2014/main" id="{1C651868-88B7-401D-9097-A0216AD9DE1B}"/>
            </a:ext>
          </a:extLst>
        </xdr:cNvPr>
        <xdr:cNvCxnSpPr/>
      </xdr:nvCxnSpPr>
      <xdr:spPr>
        <a:xfrm>
          <a:off x="20434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158750</xdr:rowOff>
    </xdr:from>
    <xdr:to>
      <xdr:col>102</xdr:col>
      <xdr:colOff>165100</xdr:colOff>
      <xdr:row>86</xdr:row>
      <xdr:rowOff>88900</xdr:rowOff>
    </xdr:to>
    <xdr:sp macro="" textlink="">
      <xdr:nvSpPr>
        <xdr:cNvPr id="674" name="楕円 673">
          <a:extLst>
            <a:ext uri="{FF2B5EF4-FFF2-40B4-BE49-F238E27FC236}">
              <a16:creationId xmlns:a16="http://schemas.microsoft.com/office/drawing/2014/main" id="{49412969-2E84-4257-B70F-8F8ABE0B3C52}"/>
            </a:ext>
          </a:extLst>
        </xdr:cNvPr>
        <xdr:cNvSpPr/>
      </xdr:nvSpPr>
      <xdr:spPr>
        <a:xfrm>
          <a:off x="19494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38100</xdr:rowOff>
    </xdr:from>
    <xdr:to>
      <xdr:col>107</xdr:col>
      <xdr:colOff>50800</xdr:colOff>
      <xdr:row>86</xdr:row>
      <xdr:rowOff>38100</xdr:rowOff>
    </xdr:to>
    <xdr:cxnSp macro="">
      <xdr:nvCxnSpPr>
        <xdr:cNvPr id="675" name="直線コネクタ 674">
          <a:extLst>
            <a:ext uri="{FF2B5EF4-FFF2-40B4-BE49-F238E27FC236}">
              <a16:creationId xmlns:a16="http://schemas.microsoft.com/office/drawing/2014/main" id="{49D60DE4-F925-4151-A69C-E3748C6E62F0}"/>
            </a:ext>
          </a:extLst>
        </xdr:cNvPr>
        <xdr:cNvCxnSpPr/>
      </xdr:nvCxnSpPr>
      <xdr:spPr>
        <a:xfrm>
          <a:off x="19545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93997</xdr:rowOff>
    </xdr:from>
    <xdr:ext cx="469744" cy="259045"/>
    <xdr:sp macro="" textlink="">
      <xdr:nvSpPr>
        <xdr:cNvPr id="676" name="n_1aveValue【児童館】&#10;一人当たり面積">
          <a:extLst>
            <a:ext uri="{FF2B5EF4-FFF2-40B4-BE49-F238E27FC236}">
              <a16:creationId xmlns:a16="http://schemas.microsoft.com/office/drawing/2014/main" id="{5DD3EF3C-7651-401A-8848-9766369BE3D1}"/>
            </a:ext>
          </a:extLst>
        </xdr:cNvPr>
        <xdr:cNvSpPr txBox="1"/>
      </xdr:nvSpPr>
      <xdr:spPr>
        <a:xfrm>
          <a:off x="210757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116857</xdr:rowOff>
    </xdr:from>
    <xdr:ext cx="469744" cy="259045"/>
    <xdr:sp macro="" textlink="">
      <xdr:nvSpPr>
        <xdr:cNvPr id="677" name="n_2aveValue【児童館】&#10;一人当たり面積">
          <a:extLst>
            <a:ext uri="{FF2B5EF4-FFF2-40B4-BE49-F238E27FC236}">
              <a16:creationId xmlns:a16="http://schemas.microsoft.com/office/drawing/2014/main" id="{1C59FA40-7B6A-4E48-99B2-29E7A1DC2C6E}"/>
            </a:ext>
          </a:extLst>
        </xdr:cNvPr>
        <xdr:cNvSpPr txBox="1"/>
      </xdr:nvSpPr>
      <xdr:spPr>
        <a:xfrm>
          <a:off x="20199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139716</xdr:rowOff>
    </xdr:from>
    <xdr:ext cx="469744" cy="259045"/>
    <xdr:sp macro="" textlink="">
      <xdr:nvSpPr>
        <xdr:cNvPr id="678" name="n_3aveValue【児童館】&#10;一人当たり面積">
          <a:extLst>
            <a:ext uri="{FF2B5EF4-FFF2-40B4-BE49-F238E27FC236}">
              <a16:creationId xmlns:a16="http://schemas.microsoft.com/office/drawing/2014/main" id="{CBDC54CE-8440-4D21-8918-6280BA211959}"/>
            </a:ext>
          </a:extLst>
        </xdr:cNvPr>
        <xdr:cNvSpPr txBox="1"/>
      </xdr:nvSpPr>
      <xdr:spPr>
        <a:xfrm>
          <a:off x="19310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80027</xdr:rowOff>
    </xdr:from>
    <xdr:ext cx="469744" cy="259045"/>
    <xdr:sp macro="" textlink="">
      <xdr:nvSpPr>
        <xdr:cNvPr id="679" name="n_1mainValue【児童館】&#10;一人当たり面積">
          <a:extLst>
            <a:ext uri="{FF2B5EF4-FFF2-40B4-BE49-F238E27FC236}">
              <a16:creationId xmlns:a16="http://schemas.microsoft.com/office/drawing/2014/main" id="{7CE7523B-804B-4982-99A7-A406D9C09351}"/>
            </a:ext>
          </a:extLst>
        </xdr:cNvPr>
        <xdr:cNvSpPr txBox="1"/>
      </xdr:nvSpPr>
      <xdr:spPr>
        <a:xfrm>
          <a:off x="21075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80027</xdr:rowOff>
    </xdr:from>
    <xdr:ext cx="469744" cy="259045"/>
    <xdr:sp macro="" textlink="">
      <xdr:nvSpPr>
        <xdr:cNvPr id="680" name="n_2mainValue【児童館】&#10;一人当たり面積">
          <a:extLst>
            <a:ext uri="{FF2B5EF4-FFF2-40B4-BE49-F238E27FC236}">
              <a16:creationId xmlns:a16="http://schemas.microsoft.com/office/drawing/2014/main" id="{7A68E9DC-A85F-4A16-B212-ADA7437BAC55}"/>
            </a:ext>
          </a:extLst>
        </xdr:cNvPr>
        <xdr:cNvSpPr txBox="1"/>
      </xdr:nvSpPr>
      <xdr:spPr>
        <a:xfrm>
          <a:off x="20199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80027</xdr:rowOff>
    </xdr:from>
    <xdr:ext cx="469744" cy="259045"/>
    <xdr:sp macro="" textlink="">
      <xdr:nvSpPr>
        <xdr:cNvPr id="681" name="n_3mainValue【児童館】&#10;一人当たり面積">
          <a:extLst>
            <a:ext uri="{FF2B5EF4-FFF2-40B4-BE49-F238E27FC236}">
              <a16:creationId xmlns:a16="http://schemas.microsoft.com/office/drawing/2014/main" id="{0DC8615C-C2A5-45AB-B1A3-27A6593C9820}"/>
            </a:ext>
          </a:extLst>
        </xdr:cNvPr>
        <xdr:cNvSpPr txBox="1"/>
      </xdr:nvSpPr>
      <xdr:spPr>
        <a:xfrm>
          <a:off x="19310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2" name="正方形/長方形 681">
          <a:extLst>
            <a:ext uri="{FF2B5EF4-FFF2-40B4-BE49-F238E27FC236}">
              <a16:creationId xmlns:a16="http://schemas.microsoft.com/office/drawing/2014/main" id="{2A7A136E-5C27-4A1C-82DF-6CAA0D86601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3" name="正方形/長方形 682">
          <a:extLst>
            <a:ext uri="{FF2B5EF4-FFF2-40B4-BE49-F238E27FC236}">
              <a16:creationId xmlns:a16="http://schemas.microsoft.com/office/drawing/2014/main" id="{C75238A4-C3F3-4BFD-8280-4A8984B38C9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4" name="正方形/長方形 683">
          <a:extLst>
            <a:ext uri="{FF2B5EF4-FFF2-40B4-BE49-F238E27FC236}">
              <a16:creationId xmlns:a16="http://schemas.microsoft.com/office/drawing/2014/main" id="{8AFDE1EC-255C-47CC-94C9-4B3A7E4A759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5" name="正方形/長方形 684">
          <a:extLst>
            <a:ext uri="{FF2B5EF4-FFF2-40B4-BE49-F238E27FC236}">
              <a16:creationId xmlns:a16="http://schemas.microsoft.com/office/drawing/2014/main" id="{E1275399-57CF-4045-9EA9-0B9BDCF2DCD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6" name="正方形/長方形 685">
          <a:extLst>
            <a:ext uri="{FF2B5EF4-FFF2-40B4-BE49-F238E27FC236}">
              <a16:creationId xmlns:a16="http://schemas.microsoft.com/office/drawing/2014/main" id="{CB224225-005A-4D87-8403-48D2A5CE88B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7" name="正方形/長方形 686">
          <a:extLst>
            <a:ext uri="{FF2B5EF4-FFF2-40B4-BE49-F238E27FC236}">
              <a16:creationId xmlns:a16="http://schemas.microsoft.com/office/drawing/2014/main" id="{9E057EC4-106F-49BD-9644-1BF1A114278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8" name="正方形/長方形 687">
          <a:extLst>
            <a:ext uri="{FF2B5EF4-FFF2-40B4-BE49-F238E27FC236}">
              <a16:creationId xmlns:a16="http://schemas.microsoft.com/office/drawing/2014/main" id="{F0C15784-5D08-4AD2-943D-DD07EF7180F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9" name="正方形/長方形 688">
          <a:extLst>
            <a:ext uri="{FF2B5EF4-FFF2-40B4-BE49-F238E27FC236}">
              <a16:creationId xmlns:a16="http://schemas.microsoft.com/office/drawing/2014/main" id="{5F5783E4-6DF3-46DC-A326-FB81531C928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0" name="テキスト ボックス 689">
          <a:extLst>
            <a:ext uri="{FF2B5EF4-FFF2-40B4-BE49-F238E27FC236}">
              <a16:creationId xmlns:a16="http://schemas.microsoft.com/office/drawing/2014/main" id="{FE9DA943-D2E2-4A2E-99D5-78121B1C832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1" name="直線コネクタ 690">
          <a:extLst>
            <a:ext uri="{FF2B5EF4-FFF2-40B4-BE49-F238E27FC236}">
              <a16:creationId xmlns:a16="http://schemas.microsoft.com/office/drawing/2014/main" id="{7D5DDF52-EE51-4A24-99F8-F0FB2703C84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92" name="テキスト ボックス 691">
          <a:extLst>
            <a:ext uri="{FF2B5EF4-FFF2-40B4-BE49-F238E27FC236}">
              <a16:creationId xmlns:a16="http://schemas.microsoft.com/office/drawing/2014/main" id="{130A268C-14E3-4379-AF94-0D66DC65A006}"/>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93" name="直線コネクタ 692">
          <a:extLst>
            <a:ext uri="{FF2B5EF4-FFF2-40B4-BE49-F238E27FC236}">
              <a16:creationId xmlns:a16="http://schemas.microsoft.com/office/drawing/2014/main" id="{D4F83E90-98A1-41C8-943A-16184AFC3B4F}"/>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94" name="テキスト ボックス 693">
          <a:extLst>
            <a:ext uri="{FF2B5EF4-FFF2-40B4-BE49-F238E27FC236}">
              <a16:creationId xmlns:a16="http://schemas.microsoft.com/office/drawing/2014/main" id="{B565B961-1734-4D9B-A953-B535D6796F91}"/>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95" name="直線コネクタ 694">
          <a:extLst>
            <a:ext uri="{FF2B5EF4-FFF2-40B4-BE49-F238E27FC236}">
              <a16:creationId xmlns:a16="http://schemas.microsoft.com/office/drawing/2014/main" id="{D478D363-286E-4848-B9FB-2AA9A5A31135}"/>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96" name="テキスト ボックス 695">
          <a:extLst>
            <a:ext uri="{FF2B5EF4-FFF2-40B4-BE49-F238E27FC236}">
              <a16:creationId xmlns:a16="http://schemas.microsoft.com/office/drawing/2014/main" id="{FF846779-CD94-46D4-B637-607483F26E0B}"/>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97" name="直線コネクタ 696">
          <a:extLst>
            <a:ext uri="{FF2B5EF4-FFF2-40B4-BE49-F238E27FC236}">
              <a16:creationId xmlns:a16="http://schemas.microsoft.com/office/drawing/2014/main" id="{800AC8F0-BA6E-474B-B927-CF1390F91025}"/>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98" name="テキスト ボックス 697">
          <a:extLst>
            <a:ext uri="{FF2B5EF4-FFF2-40B4-BE49-F238E27FC236}">
              <a16:creationId xmlns:a16="http://schemas.microsoft.com/office/drawing/2014/main" id="{F4B1F46D-F8A7-4962-A600-1C5D0BF8BDFE}"/>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99" name="直線コネクタ 698">
          <a:extLst>
            <a:ext uri="{FF2B5EF4-FFF2-40B4-BE49-F238E27FC236}">
              <a16:creationId xmlns:a16="http://schemas.microsoft.com/office/drawing/2014/main" id="{2156EE77-99A6-4E88-8285-492EE5947229}"/>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700" name="テキスト ボックス 699">
          <a:extLst>
            <a:ext uri="{FF2B5EF4-FFF2-40B4-BE49-F238E27FC236}">
              <a16:creationId xmlns:a16="http://schemas.microsoft.com/office/drawing/2014/main" id="{E1D59219-0111-4DF8-93EA-2E801A3AFFA9}"/>
            </a:ext>
          </a:extLst>
        </xdr:cNvPr>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1" name="直線コネクタ 700">
          <a:extLst>
            <a:ext uri="{FF2B5EF4-FFF2-40B4-BE49-F238E27FC236}">
              <a16:creationId xmlns:a16="http://schemas.microsoft.com/office/drawing/2014/main" id="{E79B096B-E4A2-49BE-AEB5-5B3156F4D64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2" name="テキスト ボックス 701">
          <a:extLst>
            <a:ext uri="{FF2B5EF4-FFF2-40B4-BE49-F238E27FC236}">
              <a16:creationId xmlns:a16="http://schemas.microsoft.com/office/drawing/2014/main" id="{2FAB5BB4-84BC-4010-BA14-2F4713E55DB9}"/>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3" name="【公民館】&#10;有形固定資産減価償却率グラフ枠">
          <a:extLst>
            <a:ext uri="{FF2B5EF4-FFF2-40B4-BE49-F238E27FC236}">
              <a16:creationId xmlns:a16="http://schemas.microsoft.com/office/drawing/2014/main" id="{EDA6544D-9F07-469B-ACB1-288237BEFF8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9906</xdr:rowOff>
    </xdr:from>
    <xdr:to>
      <xdr:col>85</xdr:col>
      <xdr:colOff>126364</xdr:colOff>
      <xdr:row>108</xdr:row>
      <xdr:rowOff>99061</xdr:rowOff>
    </xdr:to>
    <xdr:cxnSp macro="">
      <xdr:nvCxnSpPr>
        <xdr:cNvPr id="704" name="直線コネクタ 703">
          <a:extLst>
            <a:ext uri="{FF2B5EF4-FFF2-40B4-BE49-F238E27FC236}">
              <a16:creationId xmlns:a16="http://schemas.microsoft.com/office/drawing/2014/main" id="{DACB707C-D67C-442B-BA92-EA03D1A8127B}"/>
            </a:ext>
          </a:extLst>
        </xdr:cNvPr>
        <xdr:cNvCxnSpPr/>
      </xdr:nvCxnSpPr>
      <xdr:spPr>
        <a:xfrm flipV="1">
          <a:off x="16318864" y="17326356"/>
          <a:ext cx="0" cy="1289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102888</xdr:rowOff>
    </xdr:from>
    <xdr:ext cx="405111" cy="259045"/>
    <xdr:sp macro="" textlink="">
      <xdr:nvSpPr>
        <xdr:cNvPr id="705" name="【公民館】&#10;有形固定資産減価償却率最小値テキスト">
          <a:extLst>
            <a:ext uri="{FF2B5EF4-FFF2-40B4-BE49-F238E27FC236}">
              <a16:creationId xmlns:a16="http://schemas.microsoft.com/office/drawing/2014/main" id="{9CBCE56F-6820-4461-9E2A-421B31B0834A}"/>
            </a:ext>
          </a:extLst>
        </xdr:cNvPr>
        <xdr:cNvSpPr txBox="1"/>
      </xdr:nvSpPr>
      <xdr:spPr>
        <a:xfrm>
          <a:off x="16357600" y="1861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99061</xdr:rowOff>
    </xdr:from>
    <xdr:to>
      <xdr:col>86</xdr:col>
      <xdr:colOff>25400</xdr:colOff>
      <xdr:row>108</xdr:row>
      <xdr:rowOff>99061</xdr:rowOff>
    </xdr:to>
    <xdr:cxnSp macro="">
      <xdr:nvCxnSpPr>
        <xdr:cNvPr id="706" name="直線コネクタ 705">
          <a:extLst>
            <a:ext uri="{FF2B5EF4-FFF2-40B4-BE49-F238E27FC236}">
              <a16:creationId xmlns:a16="http://schemas.microsoft.com/office/drawing/2014/main" id="{10A06F90-76AC-487A-86A4-5414811F8A52}"/>
            </a:ext>
          </a:extLst>
        </xdr:cNvPr>
        <xdr:cNvCxnSpPr/>
      </xdr:nvCxnSpPr>
      <xdr:spPr>
        <a:xfrm>
          <a:off x="16230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128033</xdr:rowOff>
    </xdr:from>
    <xdr:ext cx="405111" cy="259045"/>
    <xdr:sp macro="" textlink="">
      <xdr:nvSpPr>
        <xdr:cNvPr id="707" name="【公民館】&#10;有形固定資産減価償却率最大値テキスト">
          <a:extLst>
            <a:ext uri="{FF2B5EF4-FFF2-40B4-BE49-F238E27FC236}">
              <a16:creationId xmlns:a16="http://schemas.microsoft.com/office/drawing/2014/main" id="{E2B02417-43DE-48A6-A1CD-286C270BF637}"/>
            </a:ext>
          </a:extLst>
        </xdr:cNvPr>
        <xdr:cNvSpPr txBox="1"/>
      </xdr:nvSpPr>
      <xdr:spPr>
        <a:xfrm>
          <a:off x="16357600" y="17101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9906</xdr:rowOff>
    </xdr:from>
    <xdr:to>
      <xdr:col>86</xdr:col>
      <xdr:colOff>25400</xdr:colOff>
      <xdr:row>101</xdr:row>
      <xdr:rowOff>9906</xdr:rowOff>
    </xdr:to>
    <xdr:cxnSp macro="">
      <xdr:nvCxnSpPr>
        <xdr:cNvPr id="708" name="直線コネクタ 707">
          <a:extLst>
            <a:ext uri="{FF2B5EF4-FFF2-40B4-BE49-F238E27FC236}">
              <a16:creationId xmlns:a16="http://schemas.microsoft.com/office/drawing/2014/main" id="{D514A59C-EDC3-452E-B4A5-68C0FAE95C96}"/>
            </a:ext>
          </a:extLst>
        </xdr:cNvPr>
        <xdr:cNvCxnSpPr/>
      </xdr:nvCxnSpPr>
      <xdr:spPr>
        <a:xfrm>
          <a:off x="16230600" y="1732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83838</xdr:rowOff>
    </xdr:from>
    <xdr:ext cx="405111" cy="259045"/>
    <xdr:sp macro="" textlink="">
      <xdr:nvSpPr>
        <xdr:cNvPr id="709" name="【公民館】&#10;有形固定資産減価償却率平均値テキスト">
          <a:extLst>
            <a:ext uri="{FF2B5EF4-FFF2-40B4-BE49-F238E27FC236}">
              <a16:creationId xmlns:a16="http://schemas.microsoft.com/office/drawing/2014/main" id="{25CD2CB7-9230-42B7-9A12-38F3207E6186}"/>
            </a:ext>
          </a:extLst>
        </xdr:cNvPr>
        <xdr:cNvSpPr txBox="1"/>
      </xdr:nvSpPr>
      <xdr:spPr>
        <a:xfrm>
          <a:off x="16357600" y="1791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710" name="フローチャート: 判断 709">
          <a:extLst>
            <a:ext uri="{FF2B5EF4-FFF2-40B4-BE49-F238E27FC236}">
              <a16:creationId xmlns:a16="http://schemas.microsoft.com/office/drawing/2014/main" id="{D5DF3213-3AF0-4770-90D0-5DBB57B61BA6}"/>
            </a:ext>
          </a:extLst>
        </xdr:cNvPr>
        <xdr:cNvSpPr/>
      </xdr:nvSpPr>
      <xdr:spPr>
        <a:xfrm>
          <a:off x="16268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121413</xdr:rowOff>
    </xdr:from>
    <xdr:to>
      <xdr:col>81</xdr:col>
      <xdr:colOff>101600</xdr:colOff>
      <xdr:row>105</xdr:row>
      <xdr:rowOff>51563</xdr:rowOff>
    </xdr:to>
    <xdr:sp macro="" textlink="">
      <xdr:nvSpPr>
        <xdr:cNvPr id="711" name="フローチャート: 判断 710">
          <a:extLst>
            <a:ext uri="{FF2B5EF4-FFF2-40B4-BE49-F238E27FC236}">
              <a16:creationId xmlns:a16="http://schemas.microsoft.com/office/drawing/2014/main" id="{BE501830-7490-4431-8CF6-91913B82DB79}"/>
            </a:ext>
          </a:extLst>
        </xdr:cNvPr>
        <xdr:cNvSpPr/>
      </xdr:nvSpPr>
      <xdr:spPr>
        <a:xfrm>
          <a:off x="15430500" y="179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146558</xdr:rowOff>
    </xdr:from>
    <xdr:to>
      <xdr:col>76</xdr:col>
      <xdr:colOff>165100</xdr:colOff>
      <xdr:row>105</xdr:row>
      <xdr:rowOff>76708</xdr:rowOff>
    </xdr:to>
    <xdr:sp macro="" textlink="">
      <xdr:nvSpPr>
        <xdr:cNvPr id="712" name="フローチャート: 判断 711">
          <a:extLst>
            <a:ext uri="{FF2B5EF4-FFF2-40B4-BE49-F238E27FC236}">
              <a16:creationId xmlns:a16="http://schemas.microsoft.com/office/drawing/2014/main" id="{B8620618-D0A8-437F-820C-3889ADF35E29}"/>
            </a:ext>
          </a:extLst>
        </xdr:cNvPr>
        <xdr:cNvSpPr/>
      </xdr:nvSpPr>
      <xdr:spPr>
        <a:xfrm>
          <a:off x="14541500" y="1797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100837</xdr:rowOff>
    </xdr:from>
    <xdr:to>
      <xdr:col>72</xdr:col>
      <xdr:colOff>38100</xdr:colOff>
      <xdr:row>106</xdr:row>
      <xdr:rowOff>30987</xdr:rowOff>
    </xdr:to>
    <xdr:sp macro="" textlink="">
      <xdr:nvSpPr>
        <xdr:cNvPr id="713" name="フローチャート: 判断 712">
          <a:extLst>
            <a:ext uri="{FF2B5EF4-FFF2-40B4-BE49-F238E27FC236}">
              <a16:creationId xmlns:a16="http://schemas.microsoft.com/office/drawing/2014/main" id="{CBC5E565-6346-45C2-9AC7-364BFB4A5B37}"/>
            </a:ext>
          </a:extLst>
        </xdr:cNvPr>
        <xdr:cNvSpPr/>
      </xdr:nvSpPr>
      <xdr:spPr>
        <a:xfrm>
          <a:off x="136525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4" name="テキスト ボックス 713">
          <a:extLst>
            <a:ext uri="{FF2B5EF4-FFF2-40B4-BE49-F238E27FC236}">
              <a16:creationId xmlns:a16="http://schemas.microsoft.com/office/drawing/2014/main" id="{574E3C5C-E8DA-4EA4-80E2-71E080754B0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5" name="テキスト ボックス 714">
          <a:extLst>
            <a:ext uri="{FF2B5EF4-FFF2-40B4-BE49-F238E27FC236}">
              <a16:creationId xmlns:a16="http://schemas.microsoft.com/office/drawing/2014/main" id="{B70A01C3-BDE7-41A6-852F-738700368BC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6" name="テキスト ボックス 715">
          <a:extLst>
            <a:ext uri="{FF2B5EF4-FFF2-40B4-BE49-F238E27FC236}">
              <a16:creationId xmlns:a16="http://schemas.microsoft.com/office/drawing/2014/main" id="{39F01C7C-E911-4C6E-A487-FE0DF8ED35A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7" name="テキスト ボックス 716">
          <a:extLst>
            <a:ext uri="{FF2B5EF4-FFF2-40B4-BE49-F238E27FC236}">
              <a16:creationId xmlns:a16="http://schemas.microsoft.com/office/drawing/2014/main" id="{6ED6393C-DBA0-4CC4-B49D-8AC1ABCFDE0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8" name="テキスト ボックス 717">
          <a:extLst>
            <a:ext uri="{FF2B5EF4-FFF2-40B4-BE49-F238E27FC236}">
              <a16:creationId xmlns:a16="http://schemas.microsoft.com/office/drawing/2014/main" id="{932EC310-C6D8-48DE-A9E1-A0623B3609D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103124</xdr:rowOff>
    </xdr:from>
    <xdr:to>
      <xdr:col>85</xdr:col>
      <xdr:colOff>177800</xdr:colOff>
      <xdr:row>105</xdr:row>
      <xdr:rowOff>33274</xdr:rowOff>
    </xdr:to>
    <xdr:sp macro="" textlink="">
      <xdr:nvSpPr>
        <xdr:cNvPr id="719" name="楕円 718">
          <a:extLst>
            <a:ext uri="{FF2B5EF4-FFF2-40B4-BE49-F238E27FC236}">
              <a16:creationId xmlns:a16="http://schemas.microsoft.com/office/drawing/2014/main" id="{856A2AE3-68DF-4414-85AE-D44299094355}"/>
            </a:ext>
          </a:extLst>
        </xdr:cNvPr>
        <xdr:cNvSpPr/>
      </xdr:nvSpPr>
      <xdr:spPr>
        <a:xfrm>
          <a:off x="16268700" y="179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126001</xdr:rowOff>
    </xdr:from>
    <xdr:ext cx="405111" cy="259045"/>
    <xdr:sp macro="" textlink="">
      <xdr:nvSpPr>
        <xdr:cNvPr id="720" name="【公民館】&#10;有形固定資産減価償却率該当値テキスト">
          <a:extLst>
            <a:ext uri="{FF2B5EF4-FFF2-40B4-BE49-F238E27FC236}">
              <a16:creationId xmlns:a16="http://schemas.microsoft.com/office/drawing/2014/main" id="{D7554F49-57F6-458F-9515-3F70441AC5CA}"/>
            </a:ext>
          </a:extLst>
        </xdr:cNvPr>
        <xdr:cNvSpPr txBox="1"/>
      </xdr:nvSpPr>
      <xdr:spPr>
        <a:xfrm>
          <a:off x="16357600" y="17785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144272</xdr:rowOff>
    </xdr:from>
    <xdr:to>
      <xdr:col>81</xdr:col>
      <xdr:colOff>101600</xdr:colOff>
      <xdr:row>105</xdr:row>
      <xdr:rowOff>74422</xdr:rowOff>
    </xdr:to>
    <xdr:sp macro="" textlink="">
      <xdr:nvSpPr>
        <xdr:cNvPr id="721" name="楕円 720">
          <a:extLst>
            <a:ext uri="{FF2B5EF4-FFF2-40B4-BE49-F238E27FC236}">
              <a16:creationId xmlns:a16="http://schemas.microsoft.com/office/drawing/2014/main" id="{EDDF6EF4-B5B4-47EA-861C-48B3FBD4325B}"/>
            </a:ext>
          </a:extLst>
        </xdr:cNvPr>
        <xdr:cNvSpPr/>
      </xdr:nvSpPr>
      <xdr:spPr>
        <a:xfrm>
          <a:off x="15430500" y="1797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153924</xdr:rowOff>
    </xdr:from>
    <xdr:to>
      <xdr:col>85</xdr:col>
      <xdr:colOff>127000</xdr:colOff>
      <xdr:row>105</xdr:row>
      <xdr:rowOff>23622</xdr:rowOff>
    </xdr:to>
    <xdr:cxnSp macro="">
      <xdr:nvCxnSpPr>
        <xdr:cNvPr id="722" name="直線コネクタ 721">
          <a:extLst>
            <a:ext uri="{FF2B5EF4-FFF2-40B4-BE49-F238E27FC236}">
              <a16:creationId xmlns:a16="http://schemas.microsoft.com/office/drawing/2014/main" id="{01E0B900-5487-4016-9D41-C1204D9E3FA4}"/>
            </a:ext>
          </a:extLst>
        </xdr:cNvPr>
        <xdr:cNvCxnSpPr/>
      </xdr:nvCxnSpPr>
      <xdr:spPr>
        <a:xfrm flipV="1">
          <a:off x="15481300" y="1798472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13970</xdr:rowOff>
    </xdr:from>
    <xdr:to>
      <xdr:col>76</xdr:col>
      <xdr:colOff>165100</xdr:colOff>
      <xdr:row>105</xdr:row>
      <xdr:rowOff>115570</xdr:rowOff>
    </xdr:to>
    <xdr:sp macro="" textlink="">
      <xdr:nvSpPr>
        <xdr:cNvPr id="723" name="楕円 722">
          <a:extLst>
            <a:ext uri="{FF2B5EF4-FFF2-40B4-BE49-F238E27FC236}">
              <a16:creationId xmlns:a16="http://schemas.microsoft.com/office/drawing/2014/main" id="{EE66C78D-AC78-4FBC-8286-4066DBF55661}"/>
            </a:ext>
          </a:extLst>
        </xdr:cNvPr>
        <xdr:cNvSpPr/>
      </xdr:nvSpPr>
      <xdr:spPr>
        <a:xfrm>
          <a:off x="14541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23622</xdr:rowOff>
    </xdr:from>
    <xdr:to>
      <xdr:col>81</xdr:col>
      <xdr:colOff>50800</xdr:colOff>
      <xdr:row>105</xdr:row>
      <xdr:rowOff>64770</xdr:rowOff>
    </xdr:to>
    <xdr:cxnSp macro="">
      <xdr:nvCxnSpPr>
        <xdr:cNvPr id="724" name="直線コネクタ 723">
          <a:extLst>
            <a:ext uri="{FF2B5EF4-FFF2-40B4-BE49-F238E27FC236}">
              <a16:creationId xmlns:a16="http://schemas.microsoft.com/office/drawing/2014/main" id="{BFE8BB12-E11E-404C-A99A-55F1134B43DF}"/>
            </a:ext>
          </a:extLst>
        </xdr:cNvPr>
        <xdr:cNvCxnSpPr/>
      </xdr:nvCxnSpPr>
      <xdr:spPr>
        <a:xfrm flipV="1">
          <a:off x="14592300" y="180258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96265</xdr:rowOff>
    </xdr:from>
    <xdr:to>
      <xdr:col>72</xdr:col>
      <xdr:colOff>38100</xdr:colOff>
      <xdr:row>106</xdr:row>
      <xdr:rowOff>26415</xdr:rowOff>
    </xdr:to>
    <xdr:sp macro="" textlink="">
      <xdr:nvSpPr>
        <xdr:cNvPr id="725" name="楕円 724">
          <a:extLst>
            <a:ext uri="{FF2B5EF4-FFF2-40B4-BE49-F238E27FC236}">
              <a16:creationId xmlns:a16="http://schemas.microsoft.com/office/drawing/2014/main" id="{E3089BAC-2FBB-4736-83BE-45366C59279D}"/>
            </a:ext>
          </a:extLst>
        </xdr:cNvPr>
        <xdr:cNvSpPr/>
      </xdr:nvSpPr>
      <xdr:spPr>
        <a:xfrm>
          <a:off x="13652500" y="180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64770</xdr:rowOff>
    </xdr:from>
    <xdr:to>
      <xdr:col>76</xdr:col>
      <xdr:colOff>114300</xdr:colOff>
      <xdr:row>105</xdr:row>
      <xdr:rowOff>147065</xdr:rowOff>
    </xdr:to>
    <xdr:cxnSp macro="">
      <xdr:nvCxnSpPr>
        <xdr:cNvPr id="726" name="直線コネクタ 725">
          <a:extLst>
            <a:ext uri="{FF2B5EF4-FFF2-40B4-BE49-F238E27FC236}">
              <a16:creationId xmlns:a16="http://schemas.microsoft.com/office/drawing/2014/main" id="{C05A0176-C186-4304-B684-230319928E30}"/>
            </a:ext>
          </a:extLst>
        </xdr:cNvPr>
        <xdr:cNvCxnSpPr/>
      </xdr:nvCxnSpPr>
      <xdr:spPr>
        <a:xfrm flipV="1">
          <a:off x="13703300" y="18067020"/>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68090</xdr:rowOff>
    </xdr:from>
    <xdr:ext cx="405111" cy="259045"/>
    <xdr:sp macro="" textlink="">
      <xdr:nvSpPr>
        <xdr:cNvPr id="727" name="n_1aveValue【公民館】&#10;有形固定資産減価償却率">
          <a:extLst>
            <a:ext uri="{FF2B5EF4-FFF2-40B4-BE49-F238E27FC236}">
              <a16:creationId xmlns:a16="http://schemas.microsoft.com/office/drawing/2014/main" id="{1F0E9AA9-D1FF-4C21-AC12-B381FB0A2BB2}"/>
            </a:ext>
          </a:extLst>
        </xdr:cNvPr>
        <xdr:cNvSpPr txBox="1"/>
      </xdr:nvSpPr>
      <xdr:spPr>
        <a:xfrm>
          <a:off x="15266044" y="17727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93235</xdr:rowOff>
    </xdr:from>
    <xdr:ext cx="405111" cy="259045"/>
    <xdr:sp macro="" textlink="">
      <xdr:nvSpPr>
        <xdr:cNvPr id="728" name="n_2aveValue【公民館】&#10;有形固定資産減価償却率">
          <a:extLst>
            <a:ext uri="{FF2B5EF4-FFF2-40B4-BE49-F238E27FC236}">
              <a16:creationId xmlns:a16="http://schemas.microsoft.com/office/drawing/2014/main" id="{EB83B37B-29E8-48EB-8D53-2497101D8B00}"/>
            </a:ext>
          </a:extLst>
        </xdr:cNvPr>
        <xdr:cNvSpPr txBox="1"/>
      </xdr:nvSpPr>
      <xdr:spPr>
        <a:xfrm>
          <a:off x="14389744" y="17752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22114</xdr:rowOff>
    </xdr:from>
    <xdr:ext cx="405111" cy="259045"/>
    <xdr:sp macro="" textlink="">
      <xdr:nvSpPr>
        <xdr:cNvPr id="729" name="n_3aveValue【公民館】&#10;有形固定資産減価償却率">
          <a:extLst>
            <a:ext uri="{FF2B5EF4-FFF2-40B4-BE49-F238E27FC236}">
              <a16:creationId xmlns:a16="http://schemas.microsoft.com/office/drawing/2014/main" id="{0F175539-0CB9-451D-B329-6B2047B604A1}"/>
            </a:ext>
          </a:extLst>
        </xdr:cNvPr>
        <xdr:cNvSpPr txBox="1"/>
      </xdr:nvSpPr>
      <xdr:spPr>
        <a:xfrm>
          <a:off x="13500744" y="18195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65549</xdr:rowOff>
    </xdr:from>
    <xdr:ext cx="405111" cy="259045"/>
    <xdr:sp macro="" textlink="">
      <xdr:nvSpPr>
        <xdr:cNvPr id="730" name="n_1mainValue【公民館】&#10;有形固定資産減価償却率">
          <a:extLst>
            <a:ext uri="{FF2B5EF4-FFF2-40B4-BE49-F238E27FC236}">
              <a16:creationId xmlns:a16="http://schemas.microsoft.com/office/drawing/2014/main" id="{7A4350C1-13B9-453A-A28E-8B233A437995}"/>
            </a:ext>
          </a:extLst>
        </xdr:cNvPr>
        <xdr:cNvSpPr txBox="1"/>
      </xdr:nvSpPr>
      <xdr:spPr>
        <a:xfrm>
          <a:off x="15266044" y="1806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106697</xdr:rowOff>
    </xdr:from>
    <xdr:ext cx="405111" cy="259045"/>
    <xdr:sp macro="" textlink="">
      <xdr:nvSpPr>
        <xdr:cNvPr id="731" name="n_2mainValue【公民館】&#10;有形固定資産減価償却率">
          <a:extLst>
            <a:ext uri="{FF2B5EF4-FFF2-40B4-BE49-F238E27FC236}">
              <a16:creationId xmlns:a16="http://schemas.microsoft.com/office/drawing/2014/main" id="{57C79BB6-0661-47D8-A86E-1D274947DAE8}"/>
            </a:ext>
          </a:extLst>
        </xdr:cNvPr>
        <xdr:cNvSpPr txBox="1"/>
      </xdr:nvSpPr>
      <xdr:spPr>
        <a:xfrm>
          <a:off x="14389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42942</xdr:rowOff>
    </xdr:from>
    <xdr:ext cx="405111" cy="259045"/>
    <xdr:sp macro="" textlink="">
      <xdr:nvSpPr>
        <xdr:cNvPr id="732" name="n_3mainValue【公民館】&#10;有形固定資産減価償却率">
          <a:extLst>
            <a:ext uri="{FF2B5EF4-FFF2-40B4-BE49-F238E27FC236}">
              <a16:creationId xmlns:a16="http://schemas.microsoft.com/office/drawing/2014/main" id="{24A41FF6-AE66-4CD2-81CC-FABDB8BE7BF0}"/>
            </a:ext>
          </a:extLst>
        </xdr:cNvPr>
        <xdr:cNvSpPr txBox="1"/>
      </xdr:nvSpPr>
      <xdr:spPr>
        <a:xfrm>
          <a:off x="13500744" y="1787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3" name="正方形/長方形 732">
          <a:extLst>
            <a:ext uri="{FF2B5EF4-FFF2-40B4-BE49-F238E27FC236}">
              <a16:creationId xmlns:a16="http://schemas.microsoft.com/office/drawing/2014/main" id="{3BECB9B2-88A6-4CB8-8ECF-259897370D0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4" name="正方形/長方形 733">
          <a:extLst>
            <a:ext uri="{FF2B5EF4-FFF2-40B4-BE49-F238E27FC236}">
              <a16:creationId xmlns:a16="http://schemas.microsoft.com/office/drawing/2014/main" id="{B3C29257-D02C-4F6D-9F06-DACB123E053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5" name="正方形/長方形 734">
          <a:extLst>
            <a:ext uri="{FF2B5EF4-FFF2-40B4-BE49-F238E27FC236}">
              <a16:creationId xmlns:a16="http://schemas.microsoft.com/office/drawing/2014/main" id="{A256B334-509D-4D36-8076-AC2341932C0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6" name="正方形/長方形 735">
          <a:extLst>
            <a:ext uri="{FF2B5EF4-FFF2-40B4-BE49-F238E27FC236}">
              <a16:creationId xmlns:a16="http://schemas.microsoft.com/office/drawing/2014/main" id="{694BA14D-247E-4F00-92CF-9CB00597959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7" name="正方形/長方形 736">
          <a:extLst>
            <a:ext uri="{FF2B5EF4-FFF2-40B4-BE49-F238E27FC236}">
              <a16:creationId xmlns:a16="http://schemas.microsoft.com/office/drawing/2014/main" id="{E6E6C699-E732-4D4D-A075-7C28D1465F9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8" name="正方形/長方形 737">
          <a:extLst>
            <a:ext uri="{FF2B5EF4-FFF2-40B4-BE49-F238E27FC236}">
              <a16:creationId xmlns:a16="http://schemas.microsoft.com/office/drawing/2014/main" id="{BBB5E56E-60B4-4E1F-8B5D-ADB4F2E252A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9" name="正方形/長方形 738">
          <a:extLst>
            <a:ext uri="{FF2B5EF4-FFF2-40B4-BE49-F238E27FC236}">
              <a16:creationId xmlns:a16="http://schemas.microsoft.com/office/drawing/2014/main" id="{1C5954DA-A2E2-4B5D-836F-47B3ED5DEDE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0" name="正方形/長方形 739">
          <a:extLst>
            <a:ext uri="{FF2B5EF4-FFF2-40B4-BE49-F238E27FC236}">
              <a16:creationId xmlns:a16="http://schemas.microsoft.com/office/drawing/2014/main" id="{7A67AFF3-DBFE-4C8A-A897-0486F8A9898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1" name="テキスト ボックス 740">
          <a:extLst>
            <a:ext uri="{FF2B5EF4-FFF2-40B4-BE49-F238E27FC236}">
              <a16:creationId xmlns:a16="http://schemas.microsoft.com/office/drawing/2014/main" id="{D3F182C0-09EA-47C9-AE81-AC4B2E88228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2" name="直線コネクタ 741">
          <a:extLst>
            <a:ext uri="{FF2B5EF4-FFF2-40B4-BE49-F238E27FC236}">
              <a16:creationId xmlns:a16="http://schemas.microsoft.com/office/drawing/2014/main" id="{D7A5CF6E-CCB2-4DD3-B7FB-2CE27C0373B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43" name="直線コネクタ 742">
          <a:extLst>
            <a:ext uri="{FF2B5EF4-FFF2-40B4-BE49-F238E27FC236}">
              <a16:creationId xmlns:a16="http://schemas.microsoft.com/office/drawing/2014/main" id="{ED82728F-B76C-47EA-94B9-3ABD7CCAFD0A}"/>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44" name="テキスト ボックス 743">
          <a:extLst>
            <a:ext uri="{FF2B5EF4-FFF2-40B4-BE49-F238E27FC236}">
              <a16:creationId xmlns:a16="http://schemas.microsoft.com/office/drawing/2014/main" id="{CB093E31-4629-431E-A21D-1D1DD19940AA}"/>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45" name="直線コネクタ 744">
          <a:extLst>
            <a:ext uri="{FF2B5EF4-FFF2-40B4-BE49-F238E27FC236}">
              <a16:creationId xmlns:a16="http://schemas.microsoft.com/office/drawing/2014/main" id="{CEB9C012-517C-4411-99F5-49F726D7BAF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46" name="テキスト ボックス 745">
          <a:extLst>
            <a:ext uri="{FF2B5EF4-FFF2-40B4-BE49-F238E27FC236}">
              <a16:creationId xmlns:a16="http://schemas.microsoft.com/office/drawing/2014/main" id="{D5D57058-DCDC-45A4-B1D4-5B1C9AC02F5B}"/>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47" name="直線コネクタ 746">
          <a:extLst>
            <a:ext uri="{FF2B5EF4-FFF2-40B4-BE49-F238E27FC236}">
              <a16:creationId xmlns:a16="http://schemas.microsoft.com/office/drawing/2014/main" id="{1F14820E-DA4B-460C-8C54-64C63E3298C3}"/>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48" name="テキスト ボックス 747">
          <a:extLst>
            <a:ext uri="{FF2B5EF4-FFF2-40B4-BE49-F238E27FC236}">
              <a16:creationId xmlns:a16="http://schemas.microsoft.com/office/drawing/2014/main" id="{41752BE2-3202-42AB-A04C-B8B77309212F}"/>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49" name="直線コネクタ 748">
          <a:extLst>
            <a:ext uri="{FF2B5EF4-FFF2-40B4-BE49-F238E27FC236}">
              <a16:creationId xmlns:a16="http://schemas.microsoft.com/office/drawing/2014/main" id="{FC0A9594-E905-44CB-B281-DE60F2A03488}"/>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50" name="テキスト ボックス 749">
          <a:extLst>
            <a:ext uri="{FF2B5EF4-FFF2-40B4-BE49-F238E27FC236}">
              <a16:creationId xmlns:a16="http://schemas.microsoft.com/office/drawing/2014/main" id="{B42B5B73-9371-48E5-9FED-48673BFB86D4}"/>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51" name="直線コネクタ 750">
          <a:extLst>
            <a:ext uri="{FF2B5EF4-FFF2-40B4-BE49-F238E27FC236}">
              <a16:creationId xmlns:a16="http://schemas.microsoft.com/office/drawing/2014/main" id="{73E3166A-8116-42CE-BCC9-4185FAEBC1D7}"/>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52" name="テキスト ボックス 751">
          <a:extLst>
            <a:ext uri="{FF2B5EF4-FFF2-40B4-BE49-F238E27FC236}">
              <a16:creationId xmlns:a16="http://schemas.microsoft.com/office/drawing/2014/main" id="{A0E28A72-12AB-4E79-A7A7-B1CD99F5B07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53" name="直線コネクタ 752">
          <a:extLst>
            <a:ext uri="{FF2B5EF4-FFF2-40B4-BE49-F238E27FC236}">
              <a16:creationId xmlns:a16="http://schemas.microsoft.com/office/drawing/2014/main" id="{3485042B-F69A-4B65-9860-2EDFB398325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54" name="テキスト ボックス 753">
          <a:extLst>
            <a:ext uri="{FF2B5EF4-FFF2-40B4-BE49-F238E27FC236}">
              <a16:creationId xmlns:a16="http://schemas.microsoft.com/office/drawing/2014/main" id="{9A5C7CC4-9E9F-46BE-9475-91C648AAA7CC}"/>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5" name="直線コネクタ 754">
          <a:extLst>
            <a:ext uri="{FF2B5EF4-FFF2-40B4-BE49-F238E27FC236}">
              <a16:creationId xmlns:a16="http://schemas.microsoft.com/office/drawing/2014/main" id="{11D6C342-F568-456A-ABC6-22E2FD54B1B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6" name="テキスト ボックス 755">
          <a:extLst>
            <a:ext uri="{FF2B5EF4-FFF2-40B4-BE49-F238E27FC236}">
              <a16:creationId xmlns:a16="http://schemas.microsoft.com/office/drawing/2014/main" id="{659C841B-F542-400D-B280-407A4B85657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7" name="【公民館】&#10;一人当たり面積グラフ枠">
          <a:extLst>
            <a:ext uri="{FF2B5EF4-FFF2-40B4-BE49-F238E27FC236}">
              <a16:creationId xmlns:a16="http://schemas.microsoft.com/office/drawing/2014/main" id="{AB643408-4CCB-475A-8BA8-E32728C78C7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84364</xdr:rowOff>
    </xdr:from>
    <xdr:to>
      <xdr:col>116</xdr:col>
      <xdr:colOff>62864</xdr:colOff>
      <xdr:row>108</xdr:row>
      <xdr:rowOff>118655</xdr:rowOff>
    </xdr:to>
    <xdr:cxnSp macro="">
      <xdr:nvCxnSpPr>
        <xdr:cNvPr id="758" name="直線コネクタ 757">
          <a:extLst>
            <a:ext uri="{FF2B5EF4-FFF2-40B4-BE49-F238E27FC236}">
              <a16:creationId xmlns:a16="http://schemas.microsoft.com/office/drawing/2014/main" id="{7BC70E1B-7AA8-4E89-997D-12686418DF7C}"/>
            </a:ext>
          </a:extLst>
        </xdr:cNvPr>
        <xdr:cNvCxnSpPr/>
      </xdr:nvCxnSpPr>
      <xdr:spPr>
        <a:xfrm flipV="1">
          <a:off x="22160864" y="17057914"/>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122482</xdr:rowOff>
    </xdr:from>
    <xdr:ext cx="469744" cy="259045"/>
    <xdr:sp macro="" textlink="">
      <xdr:nvSpPr>
        <xdr:cNvPr id="759" name="【公民館】&#10;一人当たり面積最小値テキスト">
          <a:extLst>
            <a:ext uri="{FF2B5EF4-FFF2-40B4-BE49-F238E27FC236}">
              <a16:creationId xmlns:a16="http://schemas.microsoft.com/office/drawing/2014/main" id="{EB68E004-677D-4A7F-9892-D472CE78D3B1}"/>
            </a:ext>
          </a:extLst>
        </xdr:cNvPr>
        <xdr:cNvSpPr txBox="1"/>
      </xdr:nvSpPr>
      <xdr:spPr>
        <a:xfrm>
          <a:off x="22199600" y="1863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118655</xdr:rowOff>
    </xdr:from>
    <xdr:to>
      <xdr:col>116</xdr:col>
      <xdr:colOff>152400</xdr:colOff>
      <xdr:row>108</xdr:row>
      <xdr:rowOff>118655</xdr:rowOff>
    </xdr:to>
    <xdr:cxnSp macro="">
      <xdr:nvCxnSpPr>
        <xdr:cNvPr id="760" name="直線コネクタ 759">
          <a:extLst>
            <a:ext uri="{FF2B5EF4-FFF2-40B4-BE49-F238E27FC236}">
              <a16:creationId xmlns:a16="http://schemas.microsoft.com/office/drawing/2014/main" id="{26604B35-F9BA-4BB1-BA2E-38E391CBF2A9}"/>
            </a:ext>
          </a:extLst>
        </xdr:cNvPr>
        <xdr:cNvCxnSpPr/>
      </xdr:nvCxnSpPr>
      <xdr:spPr>
        <a:xfrm>
          <a:off x="22072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31041</xdr:rowOff>
    </xdr:from>
    <xdr:ext cx="469744" cy="259045"/>
    <xdr:sp macro="" textlink="">
      <xdr:nvSpPr>
        <xdr:cNvPr id="761" name="【公民館】&#10;一人当たり面積最大値テキスト">
          <a:extLst>
            <a:ext uri="{FF2B5EF4-FFF2-40B4-BE49-F238E27FC236}">
              <a16:creationId xmlns:a16="http://schemas.microsoft.com/office/drawing/2014/main" id="{7212BF43-EBEA-4BBD-A944-86CC2C5C56C9}"/>
            </a:ext>
          </a:extLst>
        </xdr:cNvPr>
        <xdr:cNvSpPr txBox="1"/>
      </xdr:nvSpPr>
      <xdr:spPr>
        <a:xfrm>
          <a:off x="22199600" y="1683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84364</xdr:rowOff>
    </xdr:from>
    <xdr:to>
      <xdr:col>116</xdr:col>
      <xdr:colOff>152400</xdr:colOff>
      <xdr:row>99</xdr:row>
      <xdr:rowOff>84364</xdr:rowOff>
    </xdr:to>
    <xdr:cxnSp macro="">
      <xdr:nvCxnSpPr>
        <xdr:cNvPr id="762" name="直線コネクタ 761">
          <a:extLst>
            <a:ext uri="{FF2B5EF4-FFF2-40B4-BE49-F238E27FC236}">
              <a16:creationId xmlns:a16="http://schemas.microsoft.com/office/drawing/2014/main" id="{2696DACA-74C0-416F-A40F-E3D3975F2E94}"/>
            </a:ext>
          </a:extLst>
        </xdr:cNvPr>
        <xdr:cNvCxnSpPr/>
      </xdr:nvCxnSpPr>
      <xdr:spPr>
        <a:xfrm>
          <a:off x="22072600" y="1705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134456</xdr:rowOff>
    </xdr:from>
    <xdr:ext cx="469744" cy="259045"/>
    <xdr:sp macro="" textlink="">
      <xdr:nvSpPr>
        <xdr:cNvPr id="763" name="【公民館】&#10;一人当たり面積平均値テキスト">
          <a:extLst>
            <a:ext uri="{FF2B5EF4-FFF2-40B4-BE49-F238E27FC236}">
              <a16:creationId xmlns:a16="http://schemas.microsoft.com/office/drawing/2014/main" id="{2A93CBDE-7466-4D07-A37B-72DE6E3BC81B}"/>
            </a:ext>
          </a:extLst>
        </xdr:cNvPr>
        <xdr:cNvSpPr txBox="1"/>
      </xdr:nvSpPr>
      <xdr:spPr>
        <a:xfrm>
          <a:off x="22199600" y="17965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156029</xdr:rowOff>
    </xdr:from>
    <xdr:to>
      <xdr:col>116</xdr:col>
      <xdr:colOff>114300</xdr:colOff>
      <xdr:row>105</xdr:row>
      <xdr:rowOff>86179</xdr:rowOff>
    </xdr:to>
    <xdr:sp macro="" textlink="">
      <xdr:nvSpPr>
        <xdr:cNvPr id="764" name="フローチャート: 判断 763">
          <a:extLst>
            <a:ext uri="{FF2B5EF4-FFF2-40B4-BE49-F238E27FC236}">
              <a16:creationId xmlns:a16="http://schemas.microsoft.com/office/drawing/2014/main" id="{3EDAAB82-515D-468C-B123-0204F3C6F8A6}"/>
            </a:ext>
          </a:extLst>
        </xdr:cNvPr>
        <xdr:cNvSpPr/>
      </xdr:nvSpPr>
      <xdr:spPr>
        <a:xfrm>
          <a:off x="221107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120106</xdr:rowOff>
    </xdr:from>
    <xdr:to>
      <xdr:col>112</xdr:col>
      <xdr:colOff>38100</xdr:colOff>
      <xdr:row>105</xdr:row>
      <xdr:rowOff>50256</xdr:rowOff>
    </xdr:to>
    <xdr:sp macro="" textlink="">
      <xdr:nvSpPr>
        <xdr:cNvPr id="765" name="フローチャート: 判断 764">
          <a:extLst>
            <a:ext uri="{FF2B5EF4-FFF2-40B4-BE49-F238E27FC236}">
              <a16:creationId xmlns:a16="http://schemas.microsoft.com/office/drawing/2014/main" id="{731DFDDF-0CD8-47A1-975A-76C0EAD1BF7F}"/>
            </a:ext>
          </a:extLst>
        </xdr:cNvPr>
        <xdr:cNvSpPr/>
      </xdr:nvSpPr>
      <xdr:spPr>
        <a:xfrm>
          <a:off x="21272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129902</xdr:rowOff>
    </xdr:from>
    <xdr:to>
      <xdr:col>107</xdr:col>
      <xdr:colOff>101600</xdr:colOff>
      <xdr:row>105</xdr:row>
      <xdr:rowOff>60052</xdr:rowOff>
    </xdr:to>
    <xdr:sp macro="" textlink="">
      <xdr:nvSpPr>
        <xdr:cNvPr id="766" name="フローチャート: 判断 765">
          <a:extLst>
            <a:ext uri="{FF2B5EF4-FFF2-40B4-BE49-F238E27FC236}">
              <a16:creationId xmlns:a16="http://schemas.microsoft.com/office/drawing/2014/main" id="{FB9E8B03-D679-48FF-9541-F848214B1178}"/>
            </a:ext>
          </a:extLst>
        </xdr:cNvPr>
        <xdr:cNvSpPr/>
      </xdr:nvSpPr>
      <xdr:spPr>
        <a:xfrm>
          <a:off x="20383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62956</xdr:rowOff>
    </xdr:from>
    <xdr:to>
      <xdr:col>102</xdr:col>
      <xdr:colOff>165100</xdr:colOff>
      <xdr:row>105</xdr:row>
      <xdr:rowOff>164556</xdr:rowOff>
    </xdr:to>
    <xdr:sp macro="" textlink="">
      <xdr:nvSpPr>
        <xdr:cNvPr id="767" name="フローチャート: 判断 766">
          <a:extLst>
            <a:ext uri="{FF2B5EF4-FFF2-40B4-BE49-F238E27FC236}">
              <a16:creationId xmlns:a16="http://schemas.microsoft.com/office/drawing/2014/main" id="{566C6916-86CC-4BDA-A4C8-5892810DAC5D}"/>
            </a:ext>
          </a:extLst>
        </xdr:cNvPr>
        <xdr:cNvSpPr/>
      </xdr:nvSpPr>
      <xdr:spPr>
        <a:xfrm>
          <a:off x="19494500" y="1806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22DE4EEB-045F-493E-8781-F33EDAA42CC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53862480-9527-44F7-8A05-526BE14BF82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642A4959-DC26-4465-99FE-501B9D324DC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AFAF2CFC-005D-476A-B493-0BD280F60DC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16DE8A88-B52B-4B0F-B811-0D1BE607595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46627</xdr:rowOff>
    </xdr:from>
    <xdr:to>
      <xdr:col>116</xdr:col>
      <xdr:colOff>114300</xdr:colOff>
      <xdr:row>101</xdr:row>
      <xdr:rowOff>148227</xdr:rowOff>
    </xdr:to>
    <xdr:sp macro="" textlink="">
      <xdr:nvSpPr>
        <xdr:cNvPr id="773" name="楕円 772">
          <a:extLst>
            <a:ext uri="{FF2B5EF4-FFF2-40B4-BE49-F238E27FC236}">
              <a16:creationId xmlns:a16="http://schemas.microsoft.com/office/drawing/2014/main" id="{A564D60E-F2F2-4E10-80AE-1E68AB58E446}"/>
            </a:ext>
          </a:extLst>
        </xdr:cNvPr>
        <xdr:cNvSpPr/>
      </xdr:nvSpPr>
      <xdr:spPr>
        <a:xfrm>
          <a:off x="22110700" y="1736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69504</xdr:rowOff>
    </xdr:from>
    <xdr:ext cx="469744" cy="259045"/>
    <xdr:sp macro="" textlink="">
      <xdr:nvSpPr>
        <xdr:cNvPr id="774" name="【公民館】&#10;一人当たり面積該当値テキスト">
          <a:extLst>
            <a:ext uri="{FF2B5EF4-FFF2-40B4-BE49-F238E27FC236}">
              <a16:creationId xmlns:a16="http://schemas.microsoft.com/office/drawing/2014/main" id="{871E0858-6C3B-44AA-994F-70F5DA40D359}"/>
            </a:ext>
          </a:extLst>
        </xdr:cNvPr>
        <xdr:cNvSpPr txBox="1"/>
      </xdr:nvSpPr>
      <xdr:spPr>
        <a:xfrm>
          <a:off x="22199600" y="1721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62956</xdr:rowOff>
    </xdr:from>
    <xdr:to>
      <xdr:col>112</xdr:col>
      <xdr:colOff>38100</xdr:colOff>
      <xdr:row>101</xdr:row>
      <xdr:rowOff>164556</xdr:rowOff>
    </xdr:to>
    <xdr:sp macro="" textlink="">
      <xdr:nvSpPr>
        <xdr:cNvPr id="775" name="楕円 774">
          <a:extLst>
            <a:ext uri="{FF2B5EF4-FFF2-40B4-BE49-F238E27FC236}">
              <a16:creationId xmlns:a16="http://schemas.microsoft.com/office/drawing/2014/main" id="{23E7A46F-D342-4893-AF06-8DA7F9D9A36D}"/>
            </a:ext>
          </a:extLst>
        </xdr:cNvPr>
        <xdr:cNvSpPr/>
      </xdr:nvSpPr>
      <xdr:spPr>
        <a:xfrm>
          <a:off x="21272500" y="1737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97427</xdr:rowOff>
    </xdr:from>
    <xdr:to>
      <xdr:col>116</xdr:col>
      <xdr:colOff>63500</xdr:colOff>
      <xdr:row>101</xdr:row>
      <xdr:rowOff>113756</xdr:rowOff>
    </xdr:to>
    <xdr:cxnSp macro="">
      <xdr:nvCxnSpPr>
        <xdr:cNvPr id="776" name="直線コネクタ 775">
          <a:extLst>
            <a:ext uri="{FF2B5EF4-FFF2-40B4-BE49-F238E27FC236}">
              <a16:creationId xmlns:a16="http://schemas.microsoft.com/office/drawing/2014/main" id="{82E0D0BC-AE67-42AD-A7A1-6EC93DAE5AE8}"/>
            </a:ext>
          </a:extLst>
        </xdr:cNvPr>
        <xdr:cNvCxnSpPr/>
      </xdr:nvCxnSpPr>
      <xdr:spPr>
        <a:xfrm flipV="1">
          <a:off x="21323300" y="17413877"/>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76019</xdr:rowOff>
    </xdr:from>
    <xdr:to>
      <xdr:col>107</xdr:col>
      <xdr:colOff>101600</xdr:colOff>
      <xdr:row>102</xdr:row>
      <xdr:rowOff>6169</xdr:rowOff>
    </xdr:to>
    <xdr:sp macro="" textlink="">
      <xdr:nvSpPr>
        <xdr:cNvPr id="777" name="楕円 776">
          <a:extLst>
            <a:ext uri="{FF2B5EF4-FFF2-40B4-BE49-F238E27FC236}">
              <a16:creationId xmlns:a16="http://schemas.microsoft.com/office/drawing/2014/main" id="{E6C89DC4-A990-4050-9551-DD799DD706C8}"/>
            </a:ext>
          </a:extLst>
        </xdr:cNvPr>
        <xdr:cNvSpPr/>
      </xdr:nvSpPr>
      <xdr:spPr>
        <a:xfrm>
          <a:off x="20383500" y="1739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113756</xdr:rowOff>
    </xdr:from>
    <xdr:to>
      <xdr:col>111</xdr:col>
      <xdr:colOff>177800</xdr:colOff>
      <xdr:row>101</xdr:row>
      <xdr:rowOff>126819</xdr:rowOff>
    </xdr:to>
    <xdr:cxnSp macro="">
      <xdr:nvCxnSpPr>
        <xdr:cNvPr id="778" name="直線コネクタ 777">
          <a:extLst>
            <a:ext uri="{FF2B5EF4-FFF2-40B4-BE49-F238E27FC236}">
              <a16:creationId xmlns:a16="http://schemas.microsoft.com/office/drawing/2014/main" id="{0F541DEF-F787-4753-81B6-E666854EEFDA}"/>
            </a:ext>
          </a:extLst>
        </xdr:cNvPr>
        <xdr:cNvCxnSpPr/>
      </xdr:nvCxnSpPr>
      <xdr:spPr>
        <a:xfrm flipV="1">
          <a:off x="20434300" y="1743020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79284</xdr:rowOff>
    </xdr:from>
    <xdr:to>
      <xdr:col>102</xdr:col>
      <xdr:colOff>165100</xdr:colOff>
      <xdr:row>102</xdr:row>
      <xdr:rowOff>9434</xdr:rowOff>
    </xdr:to>
    <xdr:sp macro="" textlink="">
      <xdr:nvSpPr>
        <xdr:cNvPr id="779" name="楕円 778">
          <a:extLst>
            <a:ext uri="{FF2B5EF4-FFF2-40B4-BE49-F238E27FC236}">
              <a16:creationId xmlns:a16="http://schemas.microsoft.com/office/drawing/2014/main" id="{F646C644-E11F-412D-8659-ADEF58B3007C}"/>
            </a:ext>
          </a:extLst>
        </xdr:cNvPr>
        <xdr:cNvSpPr/>
      </xdr:nvSpPr>
      <xdr:spPr>
        <a:xfrm>
          <a:off x="19494500" y="1739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126819</xdr:rowOff>
    </xdr:from>
    <xdr:to>
      <xdr:col>107</xdr:col>
      <xdr:colOff>50800</xdr:colOff>
      <xdr:row>101</xdr:row>
      <xdr:rowOff>130084</xdr:rowOff>
    </xdr:to>
    <xdr:cxnSp macro="">
      <xdr:nvCxnSpPr>
        <xdr:cNvPr id="780" name="直線コネクタ 779">
          <a:extLst>
            <a:ext uri="{FF2B5EF4-FFF2-40B4-BE49-F238E27FC236}">
              <a16:creationId xmlns:a16="http://schemas.microsoft.com/office/drawing/2014/main" id="{1221B450-1786-4867-86F8-C5150D9EEFC0}"/>
            </a:ext>
          </a:extLst>
        </xdr:cNvPr>
        <xdr:cNvCxnSpPr/>
      </xdr:nvCxnSpPr>
      <xdr:spPr>
        <a:xfrm flipV="1">
          <a:off x="19545300" y="1744326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41383</xdr:rowOff>
    </xdr:from>
    <xdr:ext cx="469744" cy="259045"/>
    <xdr:sp macro="" textlink="">
      <xdr:nvSpPr>
        <xdr:cNvPr id="781" name="n_1aveValue【公民館】&#10;一人当たり面積">
          <a:extLst>
            <a:ext uri="{FF2B5EF4-FFF2-40B4-BE49-F238E27FC236}">
              <a16:creationId xmlns:a16="http://schemas.microsoft.com/office/drawing/2014/main" id="{DEFEF094-B2D6-4D21-8EF7-9470A5175E8C}"/>
            </a:ext>
          </a:extLst>
        </xdr:cNvPr>
        <xdr:cNvSpPr txBox="1"/>
      </xdr:nvSpPr>
      <xdr:spPr>
        <a:xfrm>
          <a:off x="21075727" y="18043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51179</xdr:rowOff>
    </xdr:from>
    <xdr:ext cx="469744" cy="259045"/>
    <xdr:sp macro="" textlink="">
      <xdr:nvSpPr>
        <xdr:cNvPr id="782" name="n_2aveValue【公民館】&#10;一人当たり面積">
          <a:extLst>
            <a:ext uri="{FF2B5EF4-FFF2-40B4-BE49-F238E27FC236}">
              <a16:creationId xmlns:a16="http://schemas.microsoft.com/office/drawing/2014/main" id="{226C00C7-C251-47EF-825D-9AF7DAA3C644}"/>
            </a:ext>
          </a:extLst>
        </xdr:cNvPr>
        <xdr:cNvSpPr txBox="1"/>
      </xdr:nvSpPr>
      <xdr:spPr>
        <a:xfrm>
          <a:off x="20199427" y="18053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155683</xdr:rowOff>
    </xdr:from>
    <xdr:ext cx="469744" cy="259045"/>
    <xdr:sp macro="" textlink="">
      <xdr:nvSpPr>
        <xdr:cNvPr id="783" name="n_3aveValue【公民館】&#10;一人当たり面積">
          <a:extLst>
            <a:ext uri="{FF2B5EF4-FFF2-40B4-BE49-F238E27FC236}">
              <a16:creationId xmlns:a16="http://schemas.microsoft.com/office/drawing/2014/main" id="{75790C62-AA40-47A4-9A67-EC80B9998F12}"/>
            </a:ext>
          </a:extLst>
        </xdr:cNvPr>
        <xdr:cNvSpPr txBox="1"/>
      </xdr:nvSpPr>
      <xdr:spPr>
        <a:xfrm>
          <a:off x="19310427" y="1815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9633</xdr:rowOff>
    </xdr:from>
    <xdr:ext cx="469744" cy="259045"/>
    <xdr:sp macro="" textlink="">
      <xdr:nvSpPr>
        <xdr:cNvPr id="784" name="n_1mainValue【公民館】&#10;一人当たり面積">
          <a:extLst>
            <a:ext uri="{FF2B5EF4-FFF2-40B4-BE49-F238E27FC236}">
              <a16:creationId xmlns:a16="http://schemas.microsoft.com/office/drawing/2014/main" id="{69BFF94E-A80B-4185-8ADD-166116B33622}"/>
            </a:ext>
          </a:extLst>
        </xdr:cNvPr>
        <xdr:cNvSpPr txBox="1"/>
      </xdr:nvSpPr>
      <xdr:spPr>
        <a:xfrm>
          <a:off x="21075727" y="1715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22696</xdr:rowOff>
    </xdr:from>
    <xdr:ext cx="469744" cy="259045"/>
    <xdr:sp macro="" textlink="">
      <xdr:nvSpPr>
        <xdr:cNvPr id="785" name="n_2mainValue【公民館】&#10;一人当たり面積">
          <a:extLst>
            <a:ext uri="{FF2B5EF4-FFF2-40B4-BE49-F238E27FC236}">
              <a16:creationId xmlns:a16="http://schemas.microsoft.com/office/drawing/2014/main" id="{7B451706-056E-45A3-8AF2-AD23F8E3C42C}"/>
            </a:ext>
          </a:extLst>
        </xdr:cNvPr>
        <xdr:cNvSpPr txBox="1"/>
      </xdr:nvSpPr>
      <xdr:spPr>
        <a:xfrm>
          <a:off x="20199427" y="1716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25961</xdr:rowOff>
    </xdr:from>
    <xdr:ext cx="469744" cy="259045"/>
    <xdr:sp macro="" textlink="">
      <xdr:nvSpPr>
        <xdr:cNvPr id="786" name="n_3mainValue【公民館】&#10;一人当たり面積">
          <a:extLst>
            <a:ext uri="{FF2B5EF4-FFF2-40B4-BE49-F238E27FC236}">
              <a16:creationId xmlns:a16="http://schemas.microsoft.com/office/drawing/2014/main" id="{BB48A801-B170-4B54-8EC4-648B9AD622EB}"/>
            </a:ext>
          </a:extLst>
        </xdr:cNvPr>
        <xdr:cNvSpPr txBox="1"/>
      </xdr:nvSpPr>
      <xdr:spPr>
        <a:xfrm>
          <a:off x="19310427" y="1717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7" name="正方形/長方形 786">
          <a:extLst>
            <a:ext uri="{FF2B5EF4-FFF2-40B4-BE49-F238E27FC236}">
              <a16:creationId xmlns:a16="http://schemas.microsoft.com/office/drawing/2014/main" id="{D9B921EF-602E-4CCD-BBE3-45C9D48DEA8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8" name="正方形/長方形 787">
          <a:extLst>
            <a:ext uri="{FF2B5EF4-FFF2-40B4-BE49-F238E27FC236}">
              <a16:creationId xmlns:a16="http://schemas.microsoft.com/office/drawing/2014/main" id="{A23A81B0-C300-4377-81F5-C77FB381CE5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9" name="テキスト ボックス 788">
          <a:extLst>
            <a:ext uri="{FF2B5EF4-FFF2-40B4-BE49-F238E27FC236}">
              <a16:creationId xmlns:a16="http://schemas.microsoft.com/office/drawing/2014/main" id="{C6D2E017-4322-4BE6-BD7F-2F195101C08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年度の施設類型別ストック情報①について、類似団体の平均と比較して有形固定資産減価償却率が高くなっている施設等は、道路、認定こども園・幼稚園・保育所、学校施設</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、公民館</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その中で、学校施設については、伊集院小学校を平成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年度にかけて、伊作小学校を平成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年度にかけて、伊集院北小学校を平成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にかけて、それぞれ大規模な校舎改築事業を実施しており、耐震化を含めて老朽化に対応している。また、公営住宅や橋りょうについては、「公営住宅等長寿命化計画」、「橋梁長寿命化修繕計画」の個別の計画を策定しており、その計画等に基づき、改修等に取り組んでいる。その他の施設についても、経過年数・耐震性等を考慮の上、それぞれ必要に応じて改修等に取り組んでいる。今後、さらに老朽化対策等が必要となる中で、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年３月に公共施設等総合管理計画を策定し、保有総量の縮小や長寿命化の推進、施設管理の効率化を基本方針として掲げているところであり、また、その基本方針に対して、「</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年間で施設の保有面積を</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％削減」、「長寿命による</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LCC</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（ライフサイクルコスト）の</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％低減」、「民間活力の推進等による維持管理コストを</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年間で</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％削減」の目標値を設定しており、本計画に基づく取組を一層推進する必要がある。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6186A41-BF5E-4593-B956-9AE08E2F35D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D3DD62B-0882-404D-A014-32728587970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F91024F-49A9-4704-AE34-6561A82BD1B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59A6CC8-3807-4DB6-9624-4FAEFDA460C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鹿児島県日置市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4A53E29-8B65-4763-AFB7-F3A9AEA303D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3510BB6-920C-4DA2-A1E1-A0A76A463D9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9952302-B629-4A29-8CED-B8F9B7DC861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0DE9D14-7C88-4277-9D03-A8EB2630BB3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46D44F2-4E2C-46A9-A705-6FFD3D52884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B3EDDD3-C5F3-4065-A5E0-DBCBB4B983C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48,711
48,432
253.01
28,022,387
27,029,891
757,564
14,280,092
30,635,563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FA4FE18-9524-4A65-9D49-2668BF2C9DA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5B97C37-9A54-4448-AF36-216FFD7F52F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A3EF62C-2DA7-43C6-8FB2-E14119E6A56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724378C-FB40-4AFC-AC61-93A9B87365C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8BEFDD2-885C-4028-A723-84073A999FD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1213A50-62D3-419C-B5F0-8AE80188BA5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336D432-53F4-4FE8-B26E-FE8445AA692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0385A21-9DEB-47B8-B47B-F43EA04F32B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389A66B-A746-4480-B90E-E3618E61BEE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06D9599-B105-46CD-8590-21FFE73C169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ACC2DD8-8421-49F9-856D-2552D5F8DEC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C379C29-A301-4530-9E15-B1123370171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D002CE2-F99E-478C-AF62-58C93AD57BF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350959D-5E49-438E-901E-DDBAC70137D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6A9EC69-746F-4661-800E-35118E4A986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75191AF-004F-470A-A042-0EFFD26D16D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9FDBFEF-E522-4EC2-9AA8-D0C18654C60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DCED65F-DEE7-46E7-885B-4592745980A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F39981B-87D3-43FE-89CB-3DFA7A63374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84BA6458-DF7C-40D4-A35F-F6F35776E53C}"/>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6633A4E9-957A-49C1-8753-093F5F39B88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85099B14-9C50-446B-B66F-E5B1F106FF9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B7B4B637-B87E-449A-AB88-5F0F4526717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D1145C67-5CD1-40D8-A048-2ECF08CC6A3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9CE0BAF8-39A0-46CA-95CA-5EAD91CBCF3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21FC287-9186-4ECB-A4ED-9AE88139FB6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2255AD68-7254-4B10-807B-882F9593DF3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CED16F58-566D-40C2-8CFF-E2F5895F4C2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FDF7BFF3-12C0-4DD1-B818-F168D41FA6E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6336F8F5-B627-4A2C-B16E-62A7B613102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4A4EE079-7A6C-4696-A5A1-2FFACADC20E3}"/>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FBC54D6F-691B-4DB5-8701-23A2F502710A}"/>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C707949A-8996-4C4D-8FC0-D18B50B59342}"/>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46EC5952-C482-4972-90A7-ABEA10A66BBC}"/>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4483D072-B8FD-48EE-BD77-6B902ED90CA8}"/>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B6F57A73-A15C-4011-9414-338010AA6B7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62A61072-1D02-451D-BDD7-B63E293D74FC}"/>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F2C6ED0B-09DB-45C0-AB4C-DA4807AA5AE4}"/>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F37AB6F0-2B72-4382-8C38-A1BF8088618C}"/>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A14AB2E5-9868-45B5-BCB9-AE752E7890E9}"/>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D8091762-AA21-4AE2-9154-61972FC56865}"/>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D60E8045-A731-4543-90D4-9B0A990A269F}"/>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FA14CB7-DA74-4737-B20F-684545DDDF6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88CF8115-224C-456B-B44B-B0AF2E403BEB}"/>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AB4B8FC9-9883-47F1-A997-9057147F86C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105591</xdr:rowOff>
    </xdr:to>
    <xdr:cxnSp macro="">
      <xdr:nvCxnSpPr>
        <xdr:cNvPr id="57" name="直線コネクタ 56">
          <a:extLst>
            <a:ext uri="{FF2B5EF4-FFF2-40B4-BE49-F238E27FC236}">
              <a16:creationId xmlns:a16="http://schemas.microsoft.com/office/drawing/2014/main" id="{41DC131D-AAAE-45A5-83EA-2F244A5C67AC}"/>
            </a:ext>
          </a:extLst>
        </xdr:cNvPr>
        <xdr:cNvCxnSpPr/>
      </xdr:nvCxnSpPr>
      <xdr:spPr>
        <a:xfrm flipV="1">
          <a:off x="4634865" y="5660572"/>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109418</xdr:rowOff>
    </xdr:from>
    <xdr:ext cx="340478" cy="259045"/>
    <xdr:sp macro="" textlink="">
      <xdr:nvSpPr>
        <xdr:cNvPr id="58" name="【図書館】&#10;有形固定資産減価償却率最小値テキスト">
          <a:extLst>
            <a:ext uri="{FF2B5EF4-FFF2-40B4-BE49-F238E27FC236}">
              <a16:creationId xmlns:a16="http://schemas.microsoft.com/office/drawing/2014/main" id="{38542DB1-44DD-4504-9B3A-FC56A6E05276}"/>
            </a:ext>
          </a:extLst>
        </xdr:cNvPr>
        <xdr:cNvSpPr txBox="1"/>
      </xdr:nvSpPr>
      <xdr:spPr>
        <a:xfrm>
          <a:off x="4673600" y="713886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105591</xdr:rowOff>
    </xdr:from>
    <xdr:to>
      <xdr:col>24</xdr:col>
      <xdr:colOff>152400</xdr:colOff>
      <xdr:row>41</xdr:row>
      <xdr:rowOff>105591</xdr:rowOff>
    </xdr:to>
    <xdr:cxnSp macro="">
      <xdr:nvCxnSpPr>
        <xdr:cNvPr id="59" name="直線コネクタ 58">
          <a:extLst>
            <a:ext uri="{FF2B5EF4-FFF2-40B4-BE49-F238E27FC236}">
              <a16:creationId xmlns:a16="http://schemas.microsoft.com/office/drawing/2014/main" id="{AFF96D3D-9920-4187-9C95-7D1688DCE0D3}"/>
            </a:ext>
          </a:extLst>
        </xdr:cNvPr>
        <xdr:cNvCxnSpPr/>
      </xdr:nvCxnSpPr>
      <xdr:spPr>
        <a:xfrm>
          <a:off x="4546600" y="7135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a:extLst>
            <a:ext uri="{FF2B5EF4-FFF2-40B4-BE49-F238E27FC236}">
              <a16:creationId xmlns:a16="http://schemas.microsoft.com/office/drawing/2014/main" id="{18B6A5FE-DEC9-43ED-AF35-786A333D7AA4}"/>
            </a:ext>
          </a:extLst>
        </xdr:cNvPr>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a:extLst>
            <a:ext uri="{FF2B5EF4-FFF2-40B4-BE49-F238E27FC236}">
              <a16:creationId xmlns:a16="http://schemas.microsoft.com/office/drawing/2014/main" id="{B934042B-380B-4753-A35E-AECFEDA5A0EB}"/>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103794</xdr:rowOff>
    </xdr:from>
    <xdr:ext cx="405111" cy="259045"/>
    <xdr:sp macro="" textlink="">
      <xdr:nvSpPr>
        <xdr:cNvPr id="62" name="【図書館】&#10;有形固定資産減価償却率平均値テキスト">
          <a:extLst>
            <a:ext uri="{FF2B5EF4-FFF2-40B4-BE49-F238E27FC236}">
              <a16:creationId xmlns:a16="http://schemas.microsoft.com/office/drawing/2014/main" id="{27420E46-BED3-4459-B05C-B3C7D91A045F}"/>
            </a:ext>
          </a:extLst>
        </xdr:cNvPr>
        <xdr:cNvSpPr txBox="1"/>
      </xdr:nvSpPr>
      <xdr:spPr>
        <a:xfrm>
          <a:off x="4673600" y="6104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80917</xdr:rowOff>
    </xdr:from>
    <xdr:to>
      <xdr:col>24</xdr:col>
      <xdr:colOff>114300</xdr:colOff>
      <xdr:row>37</xdr:row>
      <xdr:rowOff>11067</xdr:rowOff>
    </xdr:to>
    <xdr:sp macro="" textlink="">
      <xdr:nvSpPr>
        <xdr:cNvPr id="63" name="フローチャート: 判断 62">
          <a:extLst>
            <a:ext uri="{FF2B5EF4-FFF2-40B4-BE49-F238E27FC236}">
              <a16:creationId xmlns:a16="http://schemas.microsoft.com/office/drawing/2014/main" id="{D5CF6A43-9C4D-4420-AD36-CC73779B24EB}"/>
            </a:ext>
          </a:extLst>
        </xdr:cNvPr>
        <xdr:cNvSpPr/>
      </xdr:nvSpPr>
      <xdr:spPr>
        <a:xfrm>
          <a:off x="4584700" y="625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92347</xdr:rowOff>
    </xdr:from>
    <xdr:to>
      <xdr:col>20</xdr:col>
      <xdr:colOff>38100</xdr:colOff>
      <xdr:row>37</xdr:row>
      <xdr:rowOff>22497</xdr:rowOff>
    </xdr:to>
    <xdr:sp macro="" textlink="">
      <xdr:nvSpPr>
        <xdr:cNvPr id="64" name="フローチャート: 判断 63">
          <a:extLst>
            <a:ext uri="{FF2B5EF4-FFF2-40B4-BE49-F238E27FC236}">
              <a16:creationId xmlns:a16="http://schemas.microsoft.com/office/drawing/2014/main" id="{C145BEBC-6C5E-4E58-9ACF-14A214F4CAD9}"/>
            </a:ext>
          </a:extLst>
        </xdr:cNvPr>
        <xdr:cNvSpPr/>
      </xdr:nvSpPr>
      <xdr:spPr>
        <a:xfrm>
          <a:off x="3746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133169</xdr:rowOff>
    </xdr:from>
    <xdr:to>
      <xdr:col>15</xdr:col>
      <xdr:colOff>101600</xdr:colOff>
      <xdr:row>37</xdr:row>
      <xdr:rowOff>63319</xdr:rowOff>
    </xdr:to>
    <xdr:sp macro="" textlink="">
      <xdr:nvSpPr>
        <xdr:cNvPr id="65" name="フローチャート: 判断 64">
          <a:extLst>
            <a:ext uri="{FF2B5EF4-FFF2-40B4-BE49-F238E27FC236}">
              <a16:creationId xmlns:a16="http://schemas.microsoft.com/office/drawing/2014/main" id="{6491BF72-1D1B-4186-9FB9-C651D969E123}"/>
            </a:ext>
          </a:extLst>
        </xdr:cNvPr>
        <xdr:cNvSpPr/>
      </xdr:nvSpPr>
      <xdr:spPr>
        <a:xfrm>
          <a:off x="2857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107043</xdr:rowOff>
    </xdr:from>
    <xdr:to>
      <xdr:col>10</xdr:col>
      <xdr:colOff>165100</xdr:colOff>
      <xdr:row>37</xdr:row>
      <xdr:rowOff>37193</xdr:rowOff>
    </xdr:to>
    <xdr:sp macro="" textlink="">
      <xdr:nvSpPr>
        <xdr:cNvPr id="66" name="フローチャート: 判断 65">
          <a:extLst>
            <a:ext uri="{FF2B5EF4-FFF2-40B4-BE49-F238E27FC236}">
              <a16:creationId xmlns:a16="http://schemas.microsoft.com/office/drawing/2014/main" id="{A124272F-8D8D-4BA4-9EB3-ED02D92EFE87}"/>
            </a:ext>
          </a:extLst>
        </xdr:cNvPr>
        <xdr:cNvSpPr/>
      </xdr:nvSpPr>
      <xdr:spPr>
        <a:xfrm>
          <a:off x="19685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BCC15D0A-2D56-45E5-8EE5-8CD087594BF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E511874-4350-4219-A37F-53FF5941F71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5543553-64A2-4C34-ADE3-0AC4C55A688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DD494C4-B6C6-459C-BA69-A7D8E90E7CD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B93F2A9-2DE8-4EB9-A3B8-25BA46943D0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170724</xdr:rowOff>
    </xdr:from>
    <xdr:to>
      <xdr:col>24</xdr:col>
      <xdr:colOff>114300</xdr:colOff>
      <xdr:row>38</xdr:row>
      <xdr:rowOff>100874</xdr:rowOff>
    </xdr:to>
    <xdr:sp macro="" textlink="">
      <xdr:nvSpPr>
        <xdr:cNvPr id="72" name="楕円 71">
          <a:extLst>
            <a:ext uri="{FF2B5EF4-FFF2-40B4-BE49-F238E27FC236}">
              <a16:creationId xmlns:a16="http://schemas.microsoft.com/office/drawing/2014/main" id="{AEAAC846-4B66-4EAF-A3CC-C6B32A30E981}"/>
            </a:ext>
          </a:extLst>
        </xdr:cNvPr>
        <xdr:cNvSpPr/>
      </xdr:nvSpPr>
      <xdr:spPr>
        <a:xfrm>
          <a:off x="4584700" y="651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149151</xdr:rowOff>
    </xdr:from>
    <xdr:ext cx="405111" cy="259045"/>
    <xdr:sp macro="" textlink="">
      <xdr:nvSpPr>
        <xdr:cNvPr id="73" name="【図書館】&#10;有形固定資産減価償却率該当値テキスト">
          <a:extLst>
            <a:ext uri="{FF2B5EF4-FFF2-40B4-BE49-F238E27FC236}">
              <a16:creationId xmlns:a16="http://schemas.microsoft.com/office/drawing/2014/main" id="{C1E3C8BE-6B34-48EE-A618-CBFACF3741A1}"/>
            </a:ext>
          </a:extLst>
        </xdr:cNvPr>
        <xdr:cNvSpPr txBox="1"/>
      </xdr:nvSpPr>
      <xdr:spPr>
        <a:xfrm>
          <a:off x="4673600" y="649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31931</xdr:rowOff>
    </xdr:from>
    <xdr:to>
      <xdr:col>20</xdr:col>
      <xdr:colOff>38100</xdr:colOff>
      <xdr:row>38</xdr:row>
      <xdr:rowOff>133531</xdr:rowOff>
    </xdr:to>
    <xdr:sp macro="" textlink="">
      <xdr:nvSpPr>
        <xdr:cNvPr id="74" name="楕円 73">
          <a:extLst>
            <a:ext uri="{FF2B5EF4-FFF2-40B4-BE49-F238E27FC236}">
              <a16:creationId xmlns:a16="http://schemas.microsoft.com/office/drawing/2014/main" id="{DC8ED8FA-14EE-45D9-96A1-5FFECD06BC89}"/>
            </a:ext>
          </a:extLst>
        </xdr:cNvPr>
        <xdr:cNvSpPr/>
      </xdr:nvSpPr>
      <xdr:spPr>
        <a:xfrm>
          <a:off x="3746500" y="654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50074</xdr:rowOff>
    </xdr:from>
    <xdr:to>
      <xdr:col>24</xdr:col>
      <xdr:colOff>63500</xdr:colOff>
      <xdr:row>38</xdr:row>
      <xdr:rowOff>82731</xdr:rowOff>
    </xdr:to>
    <xdr:cxnSp macro="">
      <xdr:nvCxnSpPr>
        <xdr:cNvPr id="75" name="直線コネクタ 74">
          <a:extLst>
            <a:ext uri="{FF2B5EF4-FFF2-40B4-BE49-F238E27FC236}">
              <a16:creationId xmlns:a16="http://schemas.microsoft.com/office/drawing/2014/main" id="{7D834113-EB0B-4420-968E-21D829C37F69}"/>
            </a:ext>
          </a:extLst>
        </xdr:cNvPr>
        <xdr:cNvCxnSpPr/>
      </xdr:nvCxnSpPr>
      <xdr:spPr>
        <a:xfrm flipV="1">
          <a:off x="3797300" y="656517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56424</xdr:rowOff>
    </xdr:from>
    <xdr:to>
      <xdr:col>15</xdr:col>
      <xdr:colOff>101600</xdr:colOff>
      <xdr:row>38</xdr:row>
      <xdr:rowOff>158024</xdr:rowOff>
    </xdr:to>
    <xdr:sp macro="" textlink="">
      <xdr:nvSpPr>
        <xdr:cNvPr id="76" name="楕円 75">
          <a:extLst>
            <a:ext uri="{FF2B5EF4-FFF2-40B4-BE49-F238E27FC236}">
              <a16:creationId xmlns:a16="http://schemas.microsoft.com/office/drawing/2014/main" id="{736F940F-51A3-48D1-BAC3-81FBB693AD17}"/>
            </a:ext>
          </a:extLst>
        </xdr:cNvPr>
        <xdr:cNvSpPr/>
      </xdr:nvSpPr>
      <xdr:spPr>
        <a:xfrm>
          <a:off x="2857500" y="657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82731</xdr:rowOff>
    </xdr:from>
    <xdr:to>
      <xdr:col>19</xdr:col>
      <xdr:colOff>177800</xdr:colOff>
      <xdr:row>38</xdr:row>
      <xdr:rowOff>107224</xdr:rowOff>
    </xdr:to>
    <xdr:cxnSp macro="">
      <xdr:nvCxnSpPr>
        <xdr:cNvPr id="77" name="直線コネクタ 76">
          <a:extLst>
            <a:ext uri="{FF2B5EF4-FFF2-40B4-BE49-F238E27FC236}">
              <a16:creationId xmlns:a16="http://schemas.microsoft.com/office/drawing/2014/main" id="{87BF81CF-0DC3-4DC3-AEC4-6DDD97F65FFA}"/>
            </a:ext>
          </a:extLst>
        </xdr:cNvPr>
        <xdr:cNvCxnSpPr/>
      </xdr:nvCxnSpPr>
      <xdr:spPr>
        <a:xfrm flipV="1">
          <a:off x="2908300" y="659783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76019</xdr:rowOff>
    </xdr:from>
    <xdr:to>
      <xdr:col>10</xdr:col>
      <xdr:colOff>165100</xdr:colOff>
      <xdr:row>39</xdr:row>
      <xdr:rowOff>6169</xdr:rowOff>
    </xdr:to>
    <xdr:sp macro="" textlink="">
      <xdr:nvSpPr>
        <xdr:cNvPr id="78" name="楕円 77">
          <a:extLst>
            <a:ext uri="{FF2B5EF4-FFF2-40B4-BE49-F238E27FC236}">
              <a16:creationId xmlns:a16="http://schemas.microsoft.com/office/drawing/2014/main" id="{44374F56-6443-4E79-B5F3-3A8AA002F53F}"/>
            </a:ext>
          </a:extLst>
        </xdr:cNvPr>
        <xdr:cNvSpPr/>
      </xdr:nvSpPr>
      <xdr:spPr>
        <a:xfrm>
          <a:off x="1968500" y="659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107224</xdr:rowOff>
    </xdr:from>
    <xdr:to>
      <xdr:col>15</xdr:col>
      <xdr:colOff>50800</xdr:colOff>
      <xdr:row>38</xdr:row>
      <xdr:rowOff>126819</xdr:rowOff>
    </xdr:to>
    <xdr:cxnSp macro="">
      <xdr:nvCxnSpPr>
        <xdr:cNvPr id="79" name="直線コネクタ 78">
          <a:extLst>
            <a:ext uri="{FF2B5EF4-FFF2-40B4-BE49-F238E27FC236}">
              <a16:creationId xmlns:a16="http://schemas.microsoft.com/office/drawing/2014/main" id="{080C947F-4F14-4229-B7C7-A6C93FF9F558}"/>
            </a:ext>
          </a:extLst>
        </xdr:cNvPr>
        <xdr:cNvCxnSpPr/>
      </xdr:nvCxnSpPr>
      <xdr:spPr>
        <a:xfrm flipV="1">
          <a:off x="2019300" y="662232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39024</xdr:rowOff>
    </xdr:from>
    <xdr:ext cx="405111" cy="259045"/>
    <xdr:sp macro="" textlink="">
      <xdr:nvSpPr>
        <xdr:cNvPr id="80" name="n_1aveValue【図書館】&#10;有形固定資産減価償却率">
          <a:extLst>
            <a:ext uri="{FF2B5EF4-FFF2-40B4-BE49-F238E27FC236}">
              <a16:creationId xmlns:a16="http://schemas.microsoft.com/office/drawing/2014/main" id="{1828F584-2616-4F61-A429-042851BE471F}"/>
            </a:ext>
          </a:extLst>
        </xdr:cNvPr>
        <xdr:cNvSpPr txBox="1"/>
      </xdr:nvSpPr>
      <xdr:spPr>
        <a:xfrm>
          <a:off x="35820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79846</xdr:rowOff>
    </xdr:from>
    <xdr:ext cx="405111" cy="259045"/>
    <xdr:sp macro="" textlink="">
      <xdr:nvSpPr>
        <xdr:cNvPr id="81" name="n_2aveValue【図書館】&#10;有形固定資産減価償却率">
          <a:extLst>
            <a:ext uri="{FF2B5EF4-FFF2-40B4-BE49-F238E27FC236}">
              <a16:creationId xmlns:a16="http://schemas.microsoft.com/office/drawing/2014/main" id="{E8EF8643-0A10-4341-8530-377A9774611C}"/>
            </a:ext>
          </a:extLst>
        </xdr:cNvPr>
        <xdr:cNvSpPr txBox="1"/>
      </xdr:nvSpPr>
      <xdr:spPr>
        <a:xfrm>
          <a:off x="27057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53720</xdr:rowOff>
    </xdr:from>
    <xdr:ext cx="405111" cy="259045"/>
    <xdr:sp macro="" textlink="">
      <xdr:nvSpPr>
        <xdr:cNvPr id="82" name="n_3aveValue【図書館】&#10;有形固定資産減価償却率">
          <a:extLst>
            <a:ext uri="{FF2B5EF4-FFF2-40B4-BE49-F238E27FC236}">
              <a16:creationId xmlns:a16="http://schemas.microsoft.com/office/drawing/2014/main" id="{7B8397FB-72B3-436A-8FB0-AC0139DB1232}"/>
            </a:ext>
          </a:extLst>
        </xdr:cNvPr>
        <xdr:cNvSpPr txBox="1"/>
      </xdr:nvSpPr>
      <xdr:spPr>
        <a:xfrm>
          <a:off x="1816744" y="605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124658</xdr:rowOff>
    </xdr:from>
    <xdr:ext cx="405111" cy="259045"/>
    <xdr:sp macro="" textlink="">
      <xdr:nvSpPr>
        <xdr:cNvPr id="83" name="n_1mainValue【図書館】&#10;有形固定資産減価償却率">
          <a:extLst>
            <a:ext uri="{FF2B5EF4-FFF2-40B4-BE49-F238E27FC236}">
              <a16:creationId xmlns:a16="http://schemas.microsoft.com/office/drawing/2014/main" id="{3C8D558B-D1D5-40BB-8ADC-81E8B8618E58}"/>
            </a:ext>
          </a:extLst>
        </xdr:cNvPr>
        <xdr:cNvSpPr txBox="1"/>
      </xdr:nvSpPr>
      <xdr:spPr>
        <a:xfrm>
          <a:off x="3582044"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149151</xdr:rowOff>
    </xdr:from>
    <xdr:ext cx="405111" cy="259045"/>
    <xdr:sp macro="" textlink="">
      <xdr:nvSpPr>
        <xdr:cNvPr id="84" name="n_2mainValue【図書館】&#10;有形固定資産減価償却率">
          <a:extLst>
            <a:ext uri="{FF2B5EF4-FFF2-40B4-BE49-F238E27FC236}">
              <a16:creationId xmlns:a16="http://schemas.microsoft.com/office/drawing/2014/main" id="{FE15D5E7-1116-4AD2-B670-45335468F6B4}"/>
            </a:ext>
          </a:extLst>
        </xdr:cNvPr>
        <xdr:cNvSpPr txBox="1"/>
      </xdr:nvSpPr>
      <xdr:spPr>
        <a:xfrm>
          <a:off x="2705744" y="666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168746</xdr:rowOff>
    </xdr:from>
    <xdr:ext cx="405111" cy="259045"/>
    <xdr:sp macro="" textlink="">
      <xdr:nvSpPr>
        <xdr:cNvPr id="85" name="n_3mainValue【図書館】&#10;有形固定資産減価償却率">
          <a:extLst>
            <a:ext uri="{FF2B5EF4-FFF2-40B4-BE49-F238E27FC236}">
              <a16:creationId xmlns:a16="http://schemas.microsoft.com/office/drawing/2014/main" id="{8841046B-8E04-4112-90EE-2CEA9267EBAB}"/>
            </a:ext>
          </a:extLst>
        </xdr:cNvPr>
        <xdr:cNvSpPr txBox="1"/>
      </xdr:nvSpPr>
      <xdr:spPr>
        <a:xfrm>
          <a:off x="1816744" y="668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64B97554-4230-4C7C-ADAA-7EC904A5AB5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B2DD30B7-08CC-41AF-A68E-D991EFC1C5D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5B4DD5DA-39E5-42AB-A0A7-51719190601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A4B54A3D-2C98-484A-9DA5-9FBCBDC5D1F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EFB72F27-E099-4FC3-B9A5-584559968F1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AF9BB3B2-DC50-49FE-B876-B13B6A846E7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F7B82CD4-E703-43B0-A8D5-063B76FA0AD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7DCB7280-8F0E-431B-B0E7-EB5963B3CE2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a:extLst>
            <a:ext uri="{FF2B5EF4-FFF2-40B4-BE49-F238E27FC236}">
              <a16:creationId xmlns:a16="http://schemas.microsoft.com/office/drawing/2014/main" id="{27723F1A-07C7-478D-95E4-50194E64E771}"/>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1491D972-DBC3-4D64-A8AB-D4B5CAD1F1A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6" name="テキスト ボックス 95">
          <a:extLst>
            <a:ext uri="{FF2B5EF4-FFF2-40B4-BE49-F238E27FC236}">
              <a16:creationId xmlns:a16="http://schemas.microsoft.com/office/drawing/2014/main" id="{2C0101DC-69E4-4EF2-96EF-22D8C3608107}"/>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97" name="直線コネクタ 96">
          <a:extLst>
            <a:ext uri="{FF2B5EF4-FFF2-40B4-BE49-F238E27FC236}">
              <a16:creationId xmlns:a16="http://schemas.microsoft.com/office/drawing/2014/main" id="{227A3F36-DE56-4829-86F9-BDA300962CA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8" name="テキスト ボックス 97">
          <a:extLst>
            <a:ext uri="{FF2B5EF4-FFF2-40B4-BE49-F238E27FC236}">
              <a16:creationId xmlns:a16="http://schemas.microsoft.com/office/drawing/2014/main" id="{FC410E6A-4AED-456A-9B14-694D199DF3B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9" name="直線コネクタ 98">
          <a:extLst>
            <a:ext uri="{FF2B5EF4-FFF2-40B4-BE49-F238E27FC236}">
              <a16:creationId xmlns:a16="http://schemas.microsoft.com/office/drawing/2014/main" id="{9B95492D-5D4A-434F-B36C-1A6DBF7C1BFE}"/>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0" name="テキスト ボックス 99">
          <a:extLst>
            <a:ext uri="{FF2B5EF4-FFF2-40B4-BE49-F238E27FC236}">
              <a16:creationId xmlns:a16="http://schemas.microsoft.com/office/drawing/2014/main" id="{42DAACD0-7D4D-4956-A0E2-5C2FC363369C}"/>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1" name="直線コネクタ 100">
          <a:extLst>
            <a:ext uri="{FF2B5EF4-FFF2-40B4-BE49-F238E27FC236}">
              <a16:creationId xmlns:a16="http://schemas.microsoft.com/office/drawing/2014/main" id="{26561B93-8D41-4EBF-8E10-5848BD82FA8F}"/>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2" name="テキスト ボックス 101">
          <a:extLst>
            <a:ext uri="{FF2B5EF4-FFF2-40B4-BE49-F238E27FC236}">
              <a16:creationId xmlns:a16="http://schemas.microsoft.com/office/drawing/2014/main" id="{F071510A-2112-411A-BD0C-42A728789C1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3" name="直線コネクタ 102">
          <a:extLst>
            <a:ext uri="{FF2B5EF4-FFF2-40B4-BE49-F238E27FC236}">
              <a16:creationId xmlns:a16="http://schemas.microsoft.com/office/drawing/2014/main" id="{FA931A9B-88EF-4195-BA3F-28E2528743F9}"/>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4" name="テキスト ボックス 103">
          <a:extLst>
            <a:ext uri="{FF2B5EF4-FFF2-40B4-BE49-F238E27FC236}">
              <a16:creationId xmlns:a16="http://schemas.microsoft.com/office/drawing/2014/main" id="{7ECDBB80-BFC8-49EA-9B89-3037CC50D8BE}"/>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5" name="直線コネクタ 104">
          <a:extLst>
            <a:ext uri="{FF2B5EF4-FFF2-40B4-BE49-F238E27FC236}">
              <a16:creationId xmlns:a16="http://schemas.microsoft.com/office/drawing/2014/main" id="{FF626809-2623-4B94-B2EE-65EF1295EECB}"/>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6" name="テキスト ボックス 105">
          <a:extLst>
            <a:ext uri="{FF2B5EF4-FFF2-40B4-BE49-F238E27FC236}">
              <a16:creationId xmlns:a16="http://schemas.microsoft.com/office/drawing/2014/main" id="{90661015-946F-4779-B135-836D461C7823}"/>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7" name="直線コネクタ 106">
          <a:extLst>
            <a:ext uri="{FF2B5EF4-FFF2-40B4-BE49-F238E27FC236}">
              <a16:creationId xmlns:a16="http://schemas.microsoft.com/office/drawing/2014/main" id="{CC092569-A771-4654-98E7-960E7CF5F102}"/>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8" name="テキスト ボックス 107">
          <a:extLst>
            <a:ext uri="{FF2B5EF4-FFF2-40B4-BE49-F238E27FC236}">
              <a16:creationId xmlns:a16="http://schemas.microsoft.com/office/drawing/2014/main" id="{3BA2BA3F-0E10-4466-B8A6-93182F6686E5}"/>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B031D77F-C38C-49EB-834B-27029C6433B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8E327871-FE9B-48ED-AA7D-B4FB51B321E4}"/>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01659FDB-E582-4C5C-B385-F3536337E87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51707</xdr:rowOff>
    </xdr:from>
    <xdr:to>
      <xdr:col>54</xdr:col>
      <xdr:colOff>189865</xdr:colOff>
      <xdr:row>42</xdr:row>
      <xdr:rowOff>108857</xdr:rowOff>
    </xdr:to>
    <xdr:cxnSp macro="">
      <xdr:nvCxnSpPr>
        <xdr:cNvPr id="112" name="直線コネクタ 111">
          <a:extLst>
            <a:ext uri="{FF2B5EF4-FFF2-40B4-BE49-F238E27FC236}">
              <a16:creationId xmlns:a16="http://schemas.microsoft.com/office/drawing/2014/main" id="{0C2C113D-8DEF-419E-9508-B3942E321930}"/>
            </a:ext>
          </a:extLst>
        </xdr:cNvPr>
        <xdr:cNvCxnSpPr/>
      </xdr:nvCxnSpPr>
      <xdr:spPr>
        <a:xfrm flipV="1">
          <a:off x="10476865" y="5709557"/>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112684</xdr:rowOff>
    </xdr:from>
    <xdr:ext cx="469744" cy="259045"/>
    <xdr:sp macro="" textlink="">
      <xdr:nvSpPr>
        <xdr:cNvPr id="113" name="【図書館】&#10;一人当たり面積最小値テキスト">
          <a:extLst>
            <a:ext uri="{FF2B5EF4-FFF2-40B4-BE49-F238E27FC236}">
              <a16:creationId xmlns:a16="http://schemas.microsoft.com/office/drawing/2014/main" id="{E6A72976-6357-4C72-822C-84EDC74D28A6}"/>
            </a:ext>
          </a:extLst>
        </xdr:cNvPr>
        <xdr:cNvSpPr txBox="1"/>
      </xdr:nvSpPr>
      <xdr:spPr>
        <a:xfrm>
          <a:off x="10515600" y="731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108857</xdr:rowOff>
    </xdr:from>
    <xdr:to>
      <xdr:col>55</xdr:col>
      <xdr:colOff>88900</xdr:colOff>
      <xdr:row>42</xdr:row>
      <xdr:rowOff>108857</xdr:rowOff>
    </xdr:to>
    <xdr:cxnSp macro="">
      <xdr:nvCxnSpPr>
        <xdr:cNvPr id="114" name="直線コネクタ 113">
          <a:extLst>
            <a:ext uri="{FF2B5EF4-FFF2-40B4-BE49-F238E27FC236}">
              <a16:creationId xmlns:a16="http://schemas.microsoft.com/office/drawing/2014/main" id="{6458158D-3DAD-4B2F-9A7F-4853F9AFB118}"/>
            </a:ext>
          </a:extLst>
        </xdr:cNvPr>
        <xdr:cNvCxnSpPr/>
      </xdr:nvCxnSpPr>
      <xdr:spPr>
        <a:xfrm>
          <a:off x="10388600" y="730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169834</xdr:rowOff>
    </xdr:from>
    <xdr:ext cx="469744" cy="259045"/>
    <xdr:sp macro="" textlink="">
      <xdr:nvSpPr>
        <xdr:cNvPr id="115" name="【図書館】&#10;一人当たり面積最大値テキスト">
          <a:extLst>
            <a:ext uri="{FF2B5EF4-FFF2-40B4-BE49-F238E27FC236}">
              <a16:creationId xmlns:a16="http://schemas.microsoft.com/office/drawing/2014/main" id="{53D8BF06-903D-4D7B-BCD2-9509A4AA1955}"/>
            </a:ext>
          </a:extLst>
        </xdr:cNvPr>
        <xdr:cNvSpPr txBox="1"/>
      </xdr:nvSpPr>
      <xdr:spPr>
        <a:xfrm>
          <a:off x="10515600" y="548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51707</xdr:rowOff>
    </xdr:from>
    <xdr:to>
      <xdr:col>55</xdr:col>
      <xdr:colOff>88900</xdr:colOff>
      <xdr:row>33</xdr:row>
      <xdr:rowOff>51707</xdr:rowOff>
    </xdr:to>
    <xdr:cxnSp macro="">
      <xdr:nvCxnSpPr>
        <xdr:cNvPr id="116" name="直線コネクタ 115">
          <a:extLst>
            <a:ext uri="{FF2B5EF4-FFF2-40B4-BE49-F238E27FC236}">
              <a16:creationId xmlns:a16="http://schemas.microsoft.com/office/drawing/2014/main" id="{BAA666FF-7788-4CEF-9228-B236872B9BF4}"/>
            </a:ext>
          </a:extLst>
        </xdr:cNvPr>
        <xdr:cNvCxnSpPr/>
      </xdr:nvCxnSpPr>
      <xdr:spPr>
        <a:xfrm>
          <a:off x="10388600" y="570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60977</xdr:rowOff>
    </xdr:from>
    <xdr:ext cx="469744" cy="259045"/>
    <xdr:sp macro="" textlink="">
      <xdr:nvSpPr>
        <xdr:cNvPr id="117" name="【図書館】&#10;一人当たり面積平均値テキスト">
          <a:extLst>
            <a:ext uri="{FF2B5EF4-FFF2-40B4-BE49-F238E27FC236}">
              <a16:creationId xmlns:a16="http://schemas.microsoft.com/office/drawing/2014/main" id="{FB2E28CA-17F2-4EE8-B006-B44EE026075C}"/>
            </a:ext>
          </a:extLst>
        </xdr:cNvPr>
        <xdr:cNvSpPr txBox="1"/>
      </xdr:nvSpPr>
      <xdr:spPr>
        <a:xfrm>
          <a:off x="10515600" y="674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82550</xdr:rowOff>
    </xdr:from>
    <xdr:to>
      <xdr:col>55</xdr:col>
      <xdr:colOff>50800</xdr:colOff>
      <xdr:row>40</xdr:row>
      <xdr:rowOff>12700</xdr:rowOff>
    </xdr:to>
    <xdr:sp macro="" textlink="">
      <xdr:nvSpPr>
        <xdr:cNvPr id="118" name="フローチャート: 判断 117">
          <a:extLst>
            <a:ext uri="{FF2B5EF4-FFF2-40B4-BE49-F238E27FC236}">
              <a16:creationId xmlns:a16="http://schemas.microsoft.com/office/drawing/2014/main" id="{DE59919B-B690-42C5-A864-83435486E65B}"/>
            </a:ext>
          </a:extLst>
        </xdr:cNvPr>
        <xdr:cNvSpPr/>
      </xdr:nvSpPr>
      <xdr:spPr>
        <a:xfrm>
          <a:off x="104267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115207</xdr:rowOff>
    </xdr:from>
    <xdr:to>
      <xdr:col>50</xdr:col>
      <xdr:colOff>165100</xdr:colOff>
      <xdr:row>40</xdr:row>
      <xdr:rowOff>45357</xdr:rowOff>
    </xdr:to>
    <xdr:sp macro="" textlink="">
      <xdr:nvSpPr>
        <xdr:cNvPr id="119" name="フローチャート: 判断 118">
          <a:extLst>
            <a:ext uri="{FF2B5EF4-FFF2-40B4-BE49-F238E27FC236}">
              <a16:creationId xmlns:a16="http://schemas.microsoft.com/office/drawing/2014/main" id="{4015CB73-3FA1-4835-8EAF-65FC0C3998CF}"/>
            </a:ext>
          </a:extLst>
        </xdr:cNvPr>
        <xdr:cNvSpPr/>
      </xdr:nvSpPr>
      <xdr:spPr>
        <a:xfrm>
          <a:off x="9588500" y="680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9072</xdr:rowOff>
    </xdr:from>
    <xdr:to>
      <xdr:col>46</xdr:col>
      <xdr:colOff>38100</xdr:colOff>
      <xdr:row>40</xdr:row>
      <xdr:rowOff>110672</xdr:rowOff>
    </xdr:to>
    <xdr:sp macro="" textlink="">
      <xdr:nvSpPr>
        <xdr:cNvPr id="120" name="フローチャート: 判断 119">
          <a:extLst>
            <a:ext uri="{FF2B5EF4-FFF2-40B4-BE49-F238E27FC236}">
              <a16:creationId xmlns:a16="http://schemas.microsoft.com/office/drawing/2014/main" id="{53DD72DC-0F43-406B-A12D-4B5776626212}"/>
            </a:ext>
          </a:extLst>
        </xdr:cNvPr>
        <xdr:cNvSpPr/>
      </xdr:nvSpPr>
      <xdr:spPr>
        <a:xfrm>
          <a:off x="8699500" y="686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90715</xdr:rowOff>
    </xdr:from>
    <xdr:to>
      <xdr:col>41</xdr:col>
      <xdr:colOff>101600</xdr:colOff>
      <xdr:row>41</xdr:row>
      <xdr:rowOff>20865</xdr:rowOff>
    </xdr:to>
    <xdr:sp macro="" textlink="">
      <xdr:nvSpPr>
        <xdr:cNvPr id="121" name="フローチャート: 判断 120">
          <a:extLst>
            <a:ext uri="{FF2B5EF4-FFF2-40B4-BE49-F238E27FC236}">
              <a16:creationId xmlns:a16="http://schemas.microsoft.com/office/drawing/2014/main" id="{845F2E58-807F-4EB3-BE6A-97AC2056005E}"/>
            </a:ext>
          </a:extLst>
        </xdr:cNvPr>
        <xdr:cNvSpPr/>
      </xdr:nvSpPr>
      <xdr:spPr>
        <a:xfrm>
          <a:off x="7810500" y="69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7689C34-52FE-4BDC-9542-7E1928AD777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48C9240-A139-44C4-A528-529596CB6A9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7532C31-9FB1-4695-B34F-EFADF467A82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453647E-A2B4-4D20-A61D-2F515539848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33E4874-4538-4F02-9E89-AC7B79495BC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907</xdr:rowOff>
    </xdr:from>
    <xdr:to>
      <xdr:col>55</xdr:col>
      <xdr:colOff>50800</xdr:colOff>
      <xdr:row>39</xdr:row>
      <xdr:rowOff>102507</xdr:rowOff>
    </xdr:to>
    <xdr:sp macro="" textlink="">
      <xdr:nvSpPr>
        <xdr:cNvPr id="127" name="楕円 126">
          <a:extLst>
            <a:ext uri="{FF2B5EF4-FFF2-40B4-BE49-F238E27FC236}">
              <a16:creationId xmlns:a16="http://schemas.microsoft.com/office/drawing/2014/main" id="{6BFE8DF4-90EF-44B5-A24E-BC2329010080}"/>
            </a:ext>
          </a:extLst>
        </xdr:cNvPr>
        <xdr:cNvSpPr/>
      </xdr:nvSpPr>
      <xdr:spPr>
        <a:xfrm>
          <a:off x="104267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23784</xdr:rowOff>
    </xdr:from>
    <xdr:ext cx="469744" cy="259045"/>
    <xdr:sp macro="" textlink="">
      <xdr:nvSpPr>
        <xdr:cNvPr id="128" name="【図書館】&#10;一人当たり面積該当値テキスト">
          <a:extLst>
            <a:ext uri="{FF2B5EF4-FFF2-40B4-BE49-F238E27FC236}">
              <a16:creationId xmlns:a16="http://schemas.microsoft.com/office/drawing/2014/main" id="{E2C981B0-CB83-48BB-B11B-94BA9453B6E7}"/>
            </a:ext>
          </a:extLst>
        </xdr:cNvPr>
        <xdr:cNvSpPr txBox="1"/>
      </xdr:nvSpPr>
      <xdr:spPr>
        <a:xfrm>
          <a:off x="10515600" y="653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17235</xdr:rowOff>
    </xdr:from>
    <xdr:to>
      <xdr:col>50</xdr:col>
      <xdr:colOff>165100</xdr:colOff>
      <xdr:row>39</xdr:row>
      <xdr:rowOff>118835</xdr:rowOff>
    </xdr:to>
    <xdr:sp macro="" textlink="">
      <xdr:nvSpPr>
        <xdr:cNvPr id="129" name="楕円 128">
          <a:extLst>
            <a:ext uri="{FF2B5EF4-FFF2-40B4-BE49-F238E27FC236}">
              <a16:creationId xmlns:a16="http://schemas.microsoft.com/office/drawing/2014/main" id="{93861C9E-4B84-40AA-AD9D-D6621539C716}"/>
            </a:ext>
          </a:extLst>
        </xdr:cNvPr>
        <xdr:cNvSpPr/>
      </xdr:nvSpPr>
      <xdr:spPr>
        <a:xfrm>
          <a:off x="9588500" y="670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51707</xdr:rowOff>
    </xdr:from>
    <xdr:to>
      <xdr:col>55</xdr:col>
      <xdr:colOff>0</xdr:colOff>
      <xdr:row>39</xdr:row>
      <xdr:rowOff>68035</xdr:rowOff>
    </xdr:to>
    <xdr:cxnSp macro="">
      <xdr:nvCxnSpPr>
        <xdr:cNvPr id="130" name="直線コネクタ 129">
          <a:extLst>
            <a:ext uri="{FF2B5EF4-FFF2-40B4-BE49-F238E27FC236}">
              <a16:creationId xmlns:a16="http://schemas.microsoft.com/office/drawing/2014/main" id="{61970725-DDF3-45B1-ACBA-C2275E8D4B05}"/>
            </a:ext>
          </a:extLst>
        </xdr:cNvPr>
        <xdr:cNvCxnSpPr/>
      </xdr:nvCxnSpPr>
      <xdr:spPr>
        <a:xfrm flipV="1">
          <a:off x="9639300" y="6738257"/>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17235</xdr:rowOff>
    </xdr:from>
    <xdr:to>
      <xdr:col>46</xdr:col>
      <xdr:colOff>38100</xdr:colOff>
      <xdr:row>39</xdr:row>
      <xdr:rowOff>118835</xdr:rowOff>
    </xdr:to>
    <xdr:sp macro="" textlink="">
      <xdr:nvSpPr>
        <xdr:cNvPr id="131" name="楕円 130">
          <a:extLst>
            <a:ext uri="{FF2B5EF4-FFF2-40B4-BE49-F238E27FC236}">
              <a16:creationId xmlns:a16="http://schemas.microsoft.com/office/drawing/2014/main" id="{AF60CCFC-794D-4018-91CC-BE24F5A59191}"/>
            </a:ext>
          </a:extLst>
        </xdr:cNvPr>
        <xdr:cNvSpPr/>
      </xdr:nvSpPr>
      <xdr:spPr>
        <a:xfrm>
          <a:off x="8699500" y="670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68035</xdr:rowOff>
    </xdr:from>
    <xdr:to>
      <xdr:col>50</xdr:col>
      <xdr:colOff>114300</xdr:colOff>
      <xdr:row>39</xdr:row>
      <xdr:rowOff>68035</xdr:rowOff>
    </xdr:to>
    <xdr:cxnSp macro="">
      <xdr:nvCxnSpPr>
        <xdr:cNvPr id="132" name="直線コネクタ 131">
          <a:extLst>
            <a:ext uri="{FF2B5EF4-FFF2-40B4-BE49-F238E27FC236}">
              <a16:creationId xmlns:a16="http://schemas.microsoft.com/office/drawing/2014/main" id="{0CD1F019-ECF9-4F58-9BFC-C5DC1CE393D1}"/>
            </a:ext>
          </a:extLst>
        </xdr:cNvPr>
        <xdr:cNvCxnSpPr/>
      </xdr:nvCxnSpPr>
      <xdr:spPr>
        <a:xfrm>
          <a:off x="8750300" y="67545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98878</xdr:rowOff>
    </xdr:from>
    <xdr:to>
      <xdr:col>41</xdr:col>
      <xdr:colOff>101600</xdr:colOff>
      <xdr:row>40</xdr:row>
      <xdr:rowOff>29028</xdr:rowOff>
    </xdr:to>
    <xdr:sp macro="" textlink="">
      <xdr:nvSpPr>
        <xdr:cNvPr id="133" name="楕円 132">
          <a:extLst>
            <a:ext uri="{FF2B5EF4-FFF2-40B4-BE49-F238E27FC236}">
              <a16:creationId xmlns:a16="http://schemas.microsoft.com/office/drawing/2014/main" id="{393BCE91-11B8-4F18-845F-78B753AB7B84}"/>
            </a:ext>
          </a:extLst>
        </xdr:cNvPr>
        <xdr:cNvSpPr/>
      </xdr:nvSpPr>
      <xdr:spPr>
        <a:xfrm>
          <a:off x="78105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68035</xdr:rowOff>
    </xdr:from>
    <xdr:to>
      <xdr:col>45</xdr:col>
      <xdr:colOff>177800</xdr:colOff>
      <xdr:row>39</xdr:row>
      <xdr:rowOff>149678</xdr:rowOff>
    </xdr:to>
    <xdr:cxnSp macro="">
      <xdr:nvCxnSpPr>
        <xdr:cNvPr id="134" name="直線コネクタ 133">
          <a:extLst>
            <a:ext uri="{FF2B5EF4-FFF2-40B4-BE49-F238E27FC236}">
              <a16:creationId xmlns:a16="http://schemas.microsoft.com/office/drawing/2014/main" id="{53782C18-26FA-40CE-B60C-DC4FABE9A9AA}"/>
            </a:ext>
          </a:extLst>
        </xdr:cNvPr>
        <xdr:cNvCxnSpPr/>
      </xdr:nvCxnSpPr>
      <xdr:spPr>
        <a:xfrm flipV="1">
          <a:off x="7861300" y="67545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36484</xdr:rowOff>
    </xdr:from>
    <xdr:ext cx="469744" cy="259045"/>
    <xdr:sp macro="" textlink="">
      <xdr:nvSpPr>
        <xdr:cNvPr id="135" name="n_1aveValue【図書館】&#10;一人当たり面積">
          <a:extLst>
            <a:ext uri="{FF2B5EF4-FFF2-40B4-BE49-F238E27FC236}">
              <a16:creationId xmlns:a16="http://schemas.microsoft.com/office/drawing/2014/main" id="{0BA1EBB9-AD1E-44B6-92CB-9286CB4741E7}"/>
            </a:ext>
          </a:extLst>
        </xdr:cNvPr>
        <xdr:cNvSpPr txBox="1"/>
      </xdr:nvSpPr>
      <xdr:spPr>
        <a:xfrm>
          <a:off x="9391727" y="689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101799</xdr:rowOff>
    </xdr:from>
    <xdr:ext cx="469744" cy="259045"/>
    <xdr:sp macro="" textlink="">
      <xdr:nvSpPr>
        <xdr:cNvPr id="136" name="n_2aveValue【図書館】&#10;一人当たり面積">
          <a:extLst>
            <a:ext uri="{FF2B5EF4-FFF2-40B4-BE49-F238E27FC236}">
              <a16:creationId xmlns:a16="http://schemas.microsoft.com/office/drawing/2014/main" id="{5EB086E5-52BD-4F2D-BB11-B8C674445C73}"/>
            </a:ext>
          </a:extLst>
        </xdr:cNvPr>
        <xdr:cNvSpPr txBox="1"/>
      </xdr:nvSpPr>
      <xdr:spPr>
        <a:xfrm>
          <a:off x="8515427" y="695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11992</xdr:rowOff>
    </xdr:from>
    <xdr:ext cx="469744" cy="259045"/>
    <xdr:sp macro="" textlink="">
      <xdr:nvSpPr>
        <xdr:cNvPr id="137" name="n_3aveValue【図書館】&#10;一人当たり面積">
          <a:extLst>
            <a:ext uri="{FF2B5EF4-FFF2-40B4-BE49-F238E27FC236}">
              <a16:creationId xmlns:a16="http://schemas.microsoft.com/office/drawing/2014/main" id="{83FD0484-2874-49A9-BEBF-40799DB9F8FE}"/>
            </a:ext>
          </a:extLst>
        </xdr:cNvPr>
        <xdr:cNvSpPr txBox="1"/>
      </xdr:nvSpPr>
      <xdr:spPr>
        <a:xfrm>
          <a:off x="7626427" y="704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135362</xdr:rowOff>
    </xdr:from>
    <xdr:ext cx="469744" cy="259045"/>
    <xdr:sp macro="" textlink="">
      <xdr:nvSpPr>
        <xdr:cNvPr id="138" name="n_1mainValue【図書館】&#10;一人当たり面積">
          <a:extLst>
            <a:ext uri="{FF2B5EF4-FFF2-40B4-BE49-F238E27FC236}">
              <a16:creationId xmlns:a16="http://schemas.microsoft.com/office/drawing/2014/main" id="{E5ED092B-4233-488A-A503-44470B8C1591}"/>
            </a:ext>
          </a:extLst>
        </xdr:cNvPr>
        <xdr:cNvSpPr txBox="1"/>
      </xdr:nvSpPr>
      <xdr:spPr>
        <a:xfrm>
          <a:off x="9391727" y="6479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135362</xdr:rowOff>
    </xdr:from>
    <xdr:ext cx="469744" cy="259045"/>
    <xdr:sp macro="" textlink="">
      <xdr:nvSpPr>
        <xdr:cNvPr id="139" name="n_2mainValue【図書館】&#10;一人当たり面積">
          <a:extLst>
            <a:ext uri="{FF2B5EF4-FFF2-40B4-BE49-F238E27FC236}">
              <a16:creationId xmlns:a16="http://schemas.microsoft.com/office/drawing/2014/main" id="{CD5A86A5-FFF1-4F7A-8203-EB7AD6C92800}"/>
            </a:ext>
          </a:extLst>
        </xdr:cNvPr>
        <xdr:cNvSpPr txBox="1"/>
      </xdr:nvSpPr>
      <xdr:spPr>
        <a:xfrm>
          <a:off x="8515427" y="6479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45555</xdr:rowOff>
    </xdr:from>
    <xdr:ext cx="469744" cy="259045"/>
    <xdr:sp macro="" textlink="">
      <xdr:nvSpPr>
        <xdr:cNvPr id="140" name="n_3mainValue【図書館】&#10;一人当たり面積">
          <a:extLst>
            <a:ext uri="{FF2B5EF4-FFF2-40B4-BE49-F238E27FC236}">
              <a16:creationId xmlns:a16="http://schemas.microsoft.com/office/drawing/2014/main" id="{61FFD69C-3156-4CD2-9147-1ADFFB6194A3}"/>
            </a:ext>
          </a:extLst>
        </xdr:cNvPr>
        <xdr:cNvSpPr txBox="1"/>
      </xdr:nvSpPr>
      <xdr:spPr>
        <a:xfrm>
          <a:off x="7626427" y="656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a:extLst>
            <a:ext uri="{FF2B5EF4-FFF2-40B4-BE49-F238E27FC236}">
              <a16:creationId xmlns:a16="http://schemas.microsoft.com/office/drawing/2014/main" id="{C6633386-BAE4-45F6-B843-4B092FC52B5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a:extLst>
            <a:ext uri="{FF2B5EF4-FFF2-40B4-BE49-F238E27FC236}">
              <a16:creationId xmlns:a16="http://schemas.microsoft.com/office/drawing/2014/main" id="{C1F53B5A-9773-41A8-BBFA-3A3F69B878D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a:extLst>
            <a:ext uri="{FF2B5EF4-FFF2-40B4-BE49-F238E27FC236}">
              <a16:creationId xmlns:a16="http://schemas.microsoft.com/office/drawing/2014/main" id="{2ED9B453-305D-4825-8225-4E2E4E99A27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a:extLst>
            <a:ext uri="{FF2B5EF4-FFF2-40B4-BE49-F238E27FC236}">
              <a16:creationId xmlns:a16="http://schemas.microsoft.com/office/drawing/2014/main" id="{86066699-A0DB-456E-B006-BDC52CAE474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a:extLst>
            <a:ext uri="{FF2B5EF4-FFF2-40B4-BE49-F238E27FC236}">
              <a16:creationId xmlns:a16="http://schemas.microsoft.com/office/drawing/2014/main" id="{4EC10C50-20BF-4A69-9987-93B6E7970E0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a:extLst>
            <a:ext uri="{FF2B5EF4-FFF2-40B4-BE49-F238E27FC236}">
              <a16:creationId xmlns:a16="http://schemas.microsoft.com/office/drawing/2014/main" id="{6EDBA700-924F-4716-A439-4AA56DA359D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a:extLst>
            <a:ext uri="{FF2B5EF4-FFF2-40B4-BE49-F238E27FC236}">
              <a16:creationId xmlns:a16="http://schemas.microsoft.com/office/drawing/2014/main" id="{366DB370-3C15-4363-B578-F116B507D08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a:extLst>
            <a:ext uri="{FF2B5EF4-FFF2-40B4-BE49-F238E27FC236}">
              <a16:creationId xmlns:a16="http://schemas.microsoft.com/office/drawing/2014/main" id="{D260EBA9-AEF4-4893-BE1B-65E64190E88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a:extLst>
            <a:ext uri="{FF2B5EF4-FFF2-40B4-BE49-F238E27FC236}">
              <a16:creationId xmlns:a16="http://schemas.microsoft.com/office/drawing/2014/main" id="{6C6D8DC8-1739-4CA2-805D-81CA3F1CA4C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a:extLst>
            <a:ext uri="{FF2B5EF4-FFF2-40B4-BE49-F238E27FC236}">
              <a16:creationId xmlns:a16="http://schemas.microsoft.com/office/drawing/2014/main" id="{5B76F081-2555-4756-B2C0-549BE4A6BAA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51" name="テキスト ボックス 150">
          <a:extLst>
            <a:ext uri="{FF2B5EF4-FFF2-40B4-BE49-F238E27FC236}">
              <a16:creationId xmlns:a16="http://schemas.microsoft.com/office/drawing/2014/main" id="{66E8ED44-5E4E-4676-BF65-631E270C273D}"/>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a:extLst>
            <a:ext uri="{FF2B5EF4-FFF2-40B4-BE49-F238E27FC236}">
              <a16:creationId xmlns:a16="http://schemas.microsoft.com/office/drawing/2014/main" id="{9B26ED1D-7008-453E-AAB8-E446D67D7854}"/>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3" name="テキスト ボックス 152">
          <a:extLst>
            <a:ext uri="{FF2B5EF4-FFF2-40B4-BE49-F238E27FC236}">
              <a16:creationId xmlns:a16="http://schemas.microsoft.com/office/drawing/2014/main" id="{C820A80F-72FB-4E7D-82A4-263507E42F64}"/>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a:extLst>
            <a:ext uri="{FF2B5EF4-FFF2-40B4-BE49-F238E27FC236}">
              <a16:creationId xmlns:a16="http://schemas.microsoft.com/office/drawing/2014/main" id="{0A4DD818-769B-4383-8170-41F986173D25}"/>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a:extLst>
            <a:ext uri="{FF2B5EF4-FFF2-40B4-BE49-F238E27FC236}">
              <a16:creationId xmlns:a16="http://schemas.microsoft.com/office/drawing/2014/main" id="{30C179FB-1E4B-49C5-A244-704C67A0D11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a:extLst>
            <a:ext uri="{FF2B5EF4-FFF2-40B4-BE49-F238E27FC236}">
              <a16:creationId xmlns:a16="http://schemas.microsoft.com/office/drawing/2014/main" id="{D6785D4F-ED79-4606-BFFD-F00D3D8618C4}"/>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a:extLst>
            <a:ext uri="{FF2B5EF4-FFF2-40B4-BE49-F238E27FC236}">
              <a16:creationId xmlns:a16="http://schemas.microsoft.com/office/drawing/2014/main" id="{DCB0BE16-436E-4B00-B346-3592215CA1DD}"/>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a:extLst>
            <a:ext uri="{FF2B5EF4-FFF2-40B4-BE49-F238E27FC236}">
              <a16:creationId xmlns:a16="http://schemas.microsoft.com/office/drawing/2014/main" id="{6681EFB5-610B-42A3-9DDB-6F4CBCE1608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a:extLst>
            <a:ext uri="{FF2B5EF4-FFF2-40B4-BE49-F238E27FC236}">
              <a16:creationId xmlns:a16="http://schemas.microsoft.com/office/drawing/2014/main" id="{2816C620-2711-4924-92A8-DC6AA192FACE}"/>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a:extLst>
            <a:ext uri="{FF2B5EF4-FFF2-40B4-BE49-F238E27FC236}">
              <a16:creationId xmlns:a16="http://schemas.microsoft.com/office/drawing/2014/main" id="{86752C8D-B8A7-45FD-865A-873AF7D7E43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61" name="テキスト ボックス 160">
          <a:extLst>
            <a:ext uri="{FF2B5EF4-FFF2-40B4-BE49-F238E27FC236}">
              <a16:creationId xmlns:a16="http://schemas.microsoft.com/office/drawing/2014/main" id="{E8D4F913-24F1-41F0-A689-571C875B7AA1}"/>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093DC83F-A8D6-4EB9-96E4-65F565F060F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3" name="テキスト ボックス 162">
          <a:extLst>
            <a:ext uri="{FF2B5EF4-FFF2-40B4-BE49-F238E27FC236}">
              <a16:creationId xmlns:a16="http://schemas.microsoft.com/office/drawing/2014/main" id="{121973C5-C329-4C90-8894-D72DFD347B5A}"/>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a:extLst>
            <a:ext uri="{FF2B5EF4-FFF2-40B4-BE49-F238E27FC236}">
              <a16:creationId xmlns:a16="http://schemas.microsoft.com/office/drawing/2014/main" id="{AAE6051F-C97D-4A92-90E7-1A74AE5F20C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63</xdr:row>
      <xdr:rowOff>17145</xdr:rowOff>
    </xdr:to>
    <xdr:cxnSp macro="">
      <xdr:nvCxnSpPr>
        <xdr:cNvPr id="165" name="直線コネクタ 164">
          <a:extLst>
            <a:ext uri="{FF2B5EF4-FFF2-40B4-BE49-F238E27FC236}">
              <a16:creationId xmlns:a16="http://schemas.microsoft.com/office/drawing/2014/main" id="{C2C3EE90-730B-46D1-8E1F-1F08D900D15B}"/>
            </a:ext>
          </a:extLst>
        </xdr:cNvPr>
        <xdr:cNvCxnSpPr/>
      </xdr:nvCxnSpPr>
      <xdr:spPr>
        <a:xfrm flipV="1">
          <a:off x="4634865" y="9525000"/>
          <a:ext cx="0" cy="12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20972</xdr:rowOff>
    </xdr:from>
    <xdr:ext cx="405111" cy="259045"/>
    <xdr:sp macro="" textlink="">
      <xdr:nvSpPr>
        <xdr:cNvPr id="166" name="【体育館・プール】&#10;有形固定資産減価償却率最小値テキスト">
          <a:extLst>
            <a:ext uri="{FF2B5EF4-FFF2-40B4-BE49-F238E27FC236}">
              <a16:creationId xmlns:a16="http://schemas.microsoft.com/office/drawing/2014/main" id="{909C3433-EA5A-4D91-A9B9-F7114B006053}"/>
            </a:ext>
          </a:extLst>
        </xdr:cNvPr>
        <xdr:cNvSpPr txBox="1"/>
      </xdr:nvSpPr>
      <xdr:spPr>
        <a:xfrm>
          <a:off x="4673600" y="1082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17145</xdr:rowOff>
    </xdr:from>
    <xdr:to>
      <xdr:col>24</xdr:col>
      <xdr:colOff>152400</xdr:colOff>
      <xdr:row>63</xdr:row>
      <xdr:rowOff>17145</xdr:rowOff>
    </xdr:to>
    <xdr:cxnSp macro="">
      <xdr:nvCxnSpPr>
        <xdr:cNvPr id="167" name="直線コネクタ 166">
          <a:extLst>
            <a:ext uri="{FF2B5EF4-FFF2-40B4-BE49-F238E27FC236}">
              <a16:creationId xmlns:a16="http://schemas.microsoft.com/office/drawing/2014/main" id="{54F35366-40D1-4F92-AABB-3AB2FBDF4F76}"/>
            </a:ext>
          </a:extLst>
        </xdr:cNvPr>
        <xdr:cNvCxnSpPr/>
      </xdr:nvCxnSpPr>
      <xdr:spPr>
        <a:xfrm>
          <a:off x="4546600" y="1081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68" name="【体育館・プール】&#10;有形固定資産減価償却率最大値テキスト">
          <a:extLst>
            <a:ext uri="{FF2B5EF4-FFF2-40B4-BE49-F238E27FC236}">
              <a16:creationId xmlns:a16="http://schemas.microsoft.com/office/drawing/2014/main" id="{AFB3C56F-383C-4D2F-A195-B70513007A9D}"/>
            </a:ext>
          </a:extLst>
        </xdr:cNvPr>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9" name="直線コネクタ 168">
          <a:extLst>
            <a:ext uri="{FF2B5EF4-FFF2-40B4-BE49-F238E27FC236}">
              <a16:creationId xmlns:a16="http://schemas.microsoft.com/office/drawing/2014/main" id="{60437255-FA51-45E0-AE5C-614508928D25}"/>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49547</xdr:rowOff>
    </xdr:from>
    <xdr:ext cx="405111" cy="259045"/>
    <xdr:sp macro="" textlink="">
      <xdr:nvSpPr>
        <xdr:cNvPr id="170" name="【体育館・プール】&#10;有形固定資産減価償却率平均値テキスト">
          <a:extLst>
            <a:ext uri="{FF2B5EF4-FFF2-40B4-BE49-F238E27FC236}">
              <a16:creationId xmlns:a16="http://schemas.microsoft.com/office/drawing/2014/main" id="{D07B5C56-90C6-4E4A-AFE2-C07EC3B95DB2}"/>
            </a:ext>
          </a:extLst>
        </xdr:cNvPr>
        <xdr:cNvSpPr txBox="1"/>
      </xdr:nvSpPr>
      <xdr:spPr>
        <a:xfrm>
          <a:off x="4673600" y="1016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71120</xdr:rowOff>
    </xdr:from>
    <xdr:to>
      <xdr:col>24</xdr:col>
      <xdr:colOff>114300</xdr:colOff>
      <xdr:row>60</xdr:row>
      <xdr:rowOff>1270</xdr:rowOff>
    </xdr:to>
    <xdr:sp macro="" textlink="">
      <xdr:nvSpPr>
        <xdr:cNvPr id="171" name="フローチャート: 判断 170">
          <a:extLst>
            <a:ext uri="{FF2B5EF4-FFF2-40B4-BE49-F238E27FC236}">
              <a16:creationId xmlns:a16="http://schemas.microsoft.com/office/drawing/2014/main" id="{ECB24219-DFC8-4AD7-9C6B-805C1BC80295}"/>
            </a:ext>
          </a:extLst>
        </xdr:cNvPr>
        <xdr:cNvSpPr/>
      </xdr:nvSpPr>
      <xdr:spPr>
        <a:xfrm>
          <a:off x="45847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107315</xdr:rowOff>
    </xdr:from>
    <xdr:to>
      <xdr:col>20</xdr:col>
      <xdr:colOff>38100</xdr:colOff>
      <xdr:row>60</xdr:row>
      <xdr:rowOff>37465</xdr:rowOff>
    </xdr:to>
    <xdr:sp macro="" textlink="">
      <xdr:nvSpPr>
        <xdr:cNvPr id="172" name="フローチャート: 判断 171">
          <a:extLst>
            <a:ext uri="{FF2B5EF4-FFF2-40B4-BE49-F238E27FC236}">
              <a16:creationId xmlns:a16="http://schemas.microsoft.com/office/drawing/2014/main" id="{50C04607-B7E4-4935-AC96-07800E47461D}"/>
            </a:ext>
          </a:extLst>
        </xdr:cNvPr>
        <xdr:cNvSpPr/>
      </xdr:nvSpPr>
      <xdr:spPr>
        <a:xfrm>
          <a:off x="3746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114935</xdr:rowOff>
    </xdr:from>
    <xdr:to>
      <xdr:col>15</xdr:col>
      <xdr:colOff>101600</xdr:colOff>
      <xdr:row>60</xdr:row>
      <xdr:rowOff>45085</xdr:rowOff>
    </xdr:to>
    <xdr:sp macro="" textlink="">
      <xdr:nvSpPr>
        <xdr:cNvPr id="173" name="フローチャート: 判断 172">
          <a:extLst>
            <a:ext uri="{FF2B5EF4-FFF2-40B4-BE49-F238E27FC236}">
              <a16:creationId xmlns:a16="http://schemas.microsoft.com/office/drawing/2014/main" id="{F87B360A-2D2B-4E1E-9226-296D72F68C60}"/>
            </a:ext>
          </a:extLst>
        </xdr:cNvPr>
        <xdr:cNvSpPr/>
      </xdr:nvSpPr>
      <xdr:spPr>
        <a:xfrm>
          <a:off x="2857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154940</xdr:rowOff>
    </xdr:from>
    <xdr:to>
      <xdr:col>10</xdr:col>
      <xdr:colOff>165100</xdr:colOff>
      <xdr:row>60</xdr:row>
      <xdr:rowOff>85090</xdr:rowOff>
    </xdr:to>
    <xdr:sp macro="" textlink="">
      <xdr:nvSpPr>
        <xdr:cNvPr id="174" name="フローチャート: 判断 173">
          <a:extLst>
            <a:ext uri="{FF2B5EF4-FFF2-40B4-BE49-F238E27FC236}">
              <a16:creationId xmlns:a16="http://schemas.microsoft.com/office/drawing/2014/main" id="{6D4D68CC-A04E-49A9-8161-A8EF45CA9D43}"/>
            </a:ext>
          </a:extLst>
        </xdr:cNvPr>
        <xdr:cNvSpPr/>
      </xdr:nvSpPr>
      <xdr:spPr>
        <a:xfrm>
          <a:off x="1968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9912B32B-8B93-4ED1-B6A2-A38BA9D0509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2D75D56F-FC16-463C-B5D7-894C0DB4C87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2F1F5244-CFA3-4EC0-8ED9-2494A619571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3AB2755-C696-4EFA-8DE1-C06AD2E281C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389FD865-379C-418E-82D8-067D9B8B92B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141605</xdr:rowOff>
    </xdr:from>
    <xdr:to>
      <xdr:col>24</xdr:col>
      <xdr:colOff>114300</xdr:colOff>
      <xdr:row>59</xdr:row>
      <xdr:rowOff>71755</xdr:rowOff>
    </xdr:to>
    <xdr:sp macro="" textlink="">
      <xdr:nvSpPr>
        <xdr:cNvPr id="180" name="楕円 179">
          <a:extLst>
            <a:ext uri="{FF2B5EF4-FFF2-40B4-BE49-F238E27FC236}">
              <a16:creationId xmlns:a16="http://schemas.microsoft.com/office/drawing/2014/main" id="{DDCAE576-E2AD-42DB-BABF-8BAABC0819B9}"/>
            </a:ext>
          </a:extLst>
        </xdr:cNvPr>
        <xdr:cNvSpPr/>
      </xdr:nvSpPr>
      <xdr:spPr>
        <a:xfrm>
          <a:off x="4584700" y="100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164482</xdr:rowOff>
    </xdr:from>
    <xdr:ext cx="405111" cy="259045"/>
    <xdr:sp macro="" textlink="">
      <xdr:nvSpPr>
        <xdr:cNvPr id="181" name="【体育館・プール】&#10;有形固定資産減価償却率該当値テキスト">
          <a:extLst>
            <a:ext uri="{FF2B5EF4-FFF2-40B4-BE49-F238E27FC236}">
              <a16:creationId xmlns:a16="http://schemas.microsoft.com/office/drawing/2014/main" id="{7CE6D763-9B6E-4CD1-A367-B6CF46387A23}"/>
            </a:ext>
          </a:extLst>
        </xdr:cNvPr>
        <xdr:cNvSpPr txBox="1"/>
      </xdr:nvSpPr>
      <xdr:spPr>
        <a:xfrm>
          <a:off x="4673600" y="993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23495</xdr:rowOff>
    </xdr:from>
    <xdr:to>
      <xdr:col>20</xdr:col>
      <xdr:colOff>38100</xdr:colOff>
      <xdr:row>59</xdr:row>
      <xdr:rowOff>125095</xdr:rowOff>
    </xdr:to>
    <xdr:sp macro="" textlink="">
      <xdr:nvSpPr>
        <xdr:cNvPr id="182" name="楕円 181">
          <a:extLst>
            <a:ext uri="{FF2B5EF4-FFF2-40B4-BE49-F238E27FC236}">
              <a16:creationId xmlns:a16="http://schemas.microsoft.com/office/drawing/2014/main" id="{0D90E5A4-4723-4045-9C7F-FE26441B0FE5}"/>
            </a:ext>
          </a:extLst>
        </xdr:cNvPr>
        <xdr:cNvSpPr/>
      </xdr:nvSpPr>
      <xdr:spPr>
        <a:xfrm>
          <a:off x="3746500" y="1013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20955</xdr:rowOff>
    </xdr:from>
    <xdr:to>
      <xdr:col>24</xdr:col>
      <xdr:colOff>63500</xdr:colOff>
      <xdr:row>59</xdr:row>
      <xdr:rowOff>74295</xdr:rowOff>
    </xdr:to>
    <xdr:cxnSp macro="">
      <xdr:nvCxnSpPr>
        <xdr:cNvPr id="183" name="直線コネクタ 182">
          <a:extLst>
            <a:ext uri="{FF2B5EF4-FFF2-40B4-BE49-F238E27FC236}">
              <a16:creationId xmlns:a16="http://schemas.microsoft.com/office/drawing/2014/main" id="{73DC934D-D05F-4F38-8472-62FE9F26F185}"/>
            </a:ext>
          </a:extLst>
        </xdr:cNvPr>
        <xdr:cNvCxnSpPr/>
      </xdr:nvCxnSpPr>
      <xdr:spPr>
        <a:xfrm flipV="1">
          <a:off x="3797300" y="1013650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59690</xdr:rowOff>
    </xdr:from>
    <xdr:to>
      <xdr:col>15</xdr:col>
      <xdr:colOff>101600</xdr:colOff>
      <xdr:row>59</xdr:row>
      <xdr:rowOff>161290</xdr:rowOff>
    </xdr:to>
    <xdr:sp macro="" textlink="">
      <xdr:nvSpPr>
        <xdr:cNvPr id="184" name="楕円 183">
          <a:extLst>
            <a:ext uri="{FF2B5EF4-FFF2-40B4-BE49-F238E27FC236}">
              <a16:creationId xmlns:a16="http://schemas.microsoft.com/office/drawing/2014/main" id="{602D0BA3-6E6C-42D7-A788-D17377BD09E8}"/>
            </a:ext>
          </a:extLst>
        </xdr:cNvPr>
        <xdr:cNvSpPr/>
      </xdr:nvSpPr>
      <xdr:spPr>
        <a:xfrm>
          <a:off x="2857500" y="101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74295</xdr:rowOff>
    </xdr:from>
    <xdr:to>
      <xdr:col>19</xdr:col>
      <xdr:colOff>177800</xdr:colOff>
      <xdr:row>59</xdr:row>
      <xdr:rowOff>110490</xdr:rowOff>
    </xdr:to>
    <xdr:cxnSp macro="">
      <xdr:nvCxnSpPr>
        <xdr:cNvPr id="185" name="直線コネクタ 184">
          <a:extLst>
            <a:ext uri="{FF2B5EF4-FFF2-40B4-BE49-F238E27FC236}">
              <a16:creationId xmlns:a16="http://schemas.microsoft.com/office/drawing/2014/main" id="{0405D1BE-3177-477C-8EE1-299860D6DD02}"/>
            </a:ext>
          </a:extLst>
        </xdr:cNvPr>
        <xdr:cNvCxnSpPr/>
      </xdr:nvCxnSpPr>
      <xdr:spPr>
        <a:xfrm flipV="1">
          <a:off x="2908300" y="1018984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162560</xdr:rowOff>
    </xdr:from>
    <xdr:to>
      <xdr:col>10</xdr:col>
      <xdr:colOff>165100</xdr:colOff>
      <xdr:row>60</xdr:row>
      <xdr:rowOff>92710</xdr:rowOff>
    </xdr:to>
    <xdr:sp macro="" textlink="">
      <xdr:nvSpPr>
        <xdr:cNvPr id="186" name="楕円 185">
          <a:extLst>
            <a:ext uri="{FF2B5EF4-FFF2-40B4-BE49-F238E27FC236}">
              <a16:creationId xmlns:a16="http://schemas.microsoft.com/office/drawing/2014/main" id="{92F19FC4-04A3-409B-9405-3D2422F63026}"/>
            </a:ext>
          </a:extLst>
        </xdr:cNvPr>
        <xdr:cNvSpPr/>
      </xdr:nvSpPr>
      <xdr:spPr>
        <a:xfrm>
          <a:off x="19685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110490</xdr:rowOff>
    </xdr:from>
    <xdr:to>
      <xdr:col>15</xdr:col>
      <xdr:colOff>50800</xdr:colOff>
      <xdr:row>60</xdr:row>
      <xdr:rowOff>41910</xdr:rowOff>
    </xdr:to>
    <xdr:cxnSp macro="">
      <xdr:nvCxnSpPr>
        <xdr:cNvPr id="187" name="直線コネクタ 186">
          <a:extLst>
            <a:ext uri="{FF2B5EF4-FFF2-40B4-BE49-F238E27FC236}">
              <a16:creationId xmlns:a16="http://schemas.microsoft.com/office/drawing/2014/main" id="{4566A203-BC41-4E17-A352-F4372B215EC1}"/>
            </a:ext>
          </a:extLst>
        </xdr:cNvPr>
        <xdr:cNvCxnSpPr/>
      </xdr:nvCxnSpPr>
      <xdr:spPr>
        <a:xfrm flipV="1">
          <a:off x="2019300" y="1022604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28592</xdr:rowOff>
    </xdr:from>
    <xdr:ext cx="405111" cy="259045"/>
    <xdr:sp macro="" textlink="">
      <xdr:nvSpPr>
        <xdr:cNvPr id="188" name="n_1aveValue【体育館・プール】&#10;有形固定資産減価償却率">
          <a:extLst>
            <a:ext uri="{FF2B5EF4-FFF2-40B4-BE49-F238E27FC236}">
              <a16:creationId xmlns:a16="http://schemas.microsoft.com/office/drawing/2014/main" id="{A5F3E4BC-12E5-464D-B060-7EC11ED71316}"/>
            </a:ext>
          </a:extLst>
        </xdr:cNvPr>
        <xdr:cNvSpPr txBox="1"/>
      </xdr:nvSpPr>
      <xdr:spPr>
        <a:xfrm>
          <a:off x="35820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36212</xdr:rowOff>
    </xdr:from>
    <xdr:ext cx="405111" cy="259045"/>
    <xdr:sp macro="" textlink="">
      <xdr:nvSpPr>
        <xdr:cNvPr id="189" name="n_2aveValue【体育館・プール】&#10;有形固定資産減価償却率">
          <a:extLst>
            <a:ext uri="{FF2B5EF4-FFF2-40B4-BE49-F238E27FC236}">
              <a16:creationId xmlns:a16="http://schemas.microsoft.com/office/drawing/2014/main" id="{4BE2BAAC-0A41-45CC-B3ED-2D0422BCD62E}"/>
            </a:ext>
          </a:extLst>
        </xdr:cNvPr>
        <xdr:cNvSpPr txBox="1"/>
      </xdr:nvSpPr>
      <xdr:spPr>
        <a:xfrm>
          <a:off x="2705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101617</xdr:rowOff>
    </xdr:from>
    <xdr:ext cx="405111" cy="259045"/>
    <xdr:sp macro="" textlink="">
      <xdr:nvSpPr>
        <xdr:cNvPr id="190" name="n_3aveValue【体育館・プール】&#10;有形固定資産減価償却率">
          <a:extLst>
            <a:ext uri="{FF2B5EF4-FFF2-40B4-BE49-F238E27FC236}">
              <a16:creationId xmlns:a16="http://schemas.microsoft.com/office/drawing/2014/main" id="{D54FC758-A4EF-4F75-A089-99423D918645}"/>
            </a:ext>
          </a:extLst>
        </xdr:cNvPr>
        <xdr:cNvSpPr txBox="1"/>
      </xdr:nvSpPr>
      <xdr:spPr>
        <a:xfrm>
          <a:off x="1816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141622</xdr:rowOff>
    </xdr:from>
    <xdr:ext cx="405111" cy="259045"/>
    <xdr:sp macro="" textlink="">
      <xdr:nvSpPr>
        <xdr:cNvPr id="191" name="n_1mainValue【体育館・プール】&#10;有形固定資産減価償却率">
          <a:extLst>
            <a:ext uri="{FF2B5EF4-FFF2-40B4-BE49-F238E27FC236}">
              <a16:creationId xmlns:a16="http://schemas.microsoft.com/office/drawing/2014/main" id="{06C2494C-7010-479A-9C50-C4B9E64D0535}"/>
            </a:ext>
          </a:extLst>
        </xdr:cNvPr>
        <xdr:cNvSpPr txBox="1"/>
      </xdr:nvSpPr>
      <xdr:spPr>
        <a:xfrm>
          <a:off x="3582044" y="991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6367</xdr:rowOff>
    </xdr:from>
    <xdr:ext cx="405111" cy="259045"/>
    <xdr:sp macro="" textlink="">
      <xdr:nvSpPr>
        <xdr:cNvPr id="192" name="n_2mainValue【体育館・プール】&#10;有形固定資産減価償却率">
          <a:extLst>
            <a:ext uri="{FF2B5EF4-FFF2-40B4-BE49-F238E27FC236}">
              <a16:creationId xmlns:a16="http://schemas.microsoft.com/office/drawing/2014/main" id="{D49B576B-C235-4640-881B-3961E033DF44}"/>
            </a:ext>
          </a:extLst>
        </xdr:cNvPr>
        <xdr:cNvSpPr txBox="1"/>
      </xdr:nvSpPr>
      <xdr:spPr>
        <a:xfrm>
          <a:off x="27057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83837</xdr:rowOff>
    </xdr:from>
    <xdr:ext cx="405111" cy="259045"/>
    <xdr:sp macro="" textlink="">
      <xdr:nvSpPr>
        <xdr:cNvPr id="193" name="n_3mainValue【体育館・プール】&#10;有形固定資産減価償却率">
          <a:extLst>
            <a:ext uri="{FF2B5EF4-FFF2-40B4-BE49-F238E27FC236}">
              <a16:creationId xmlns:a16="http://schemas.microsoft.com/office/drawing/2014/main" id="{A6899430-2F6D-4085-ABF5-9012138806B9}"/>
            </a:ext>
          </a:extLst>
        </xdr:cNvPr>
        <xdr:cNvSpPr txBox="1"/>
      </xdr:nvSpPr>
      <xdr:spPr>
        <a:xfrm>
          <a:off x="1816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4" name="正方形/長方形 193">
          <a:extLst>
            <a:ext uri="{FF2B5EF4-FFF2-40B4-BE49-F238E27FC236}">
              <a16:creationId xmlns:a16="http://schemas.microsoft.com/office/drawing/2014/main" id="{F12213DC-7C9B-416D-A9AF-6BE6DD47263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5" name="正方形/長方形 194">
          <a:extLst>
            <a:ext uri="{FF2B5EF4-FFF2-40B4-BE49-F238E27FC236}">
              <a16:creationId xmlns:a16="http://schemas.microsoft.com/office/drawing/2014/main" id="{D53257E3-A381-4129-83BD-0E6563C7877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6" name="正方形/長方形 195">
          <a:extLst>
            <a:ext uri="{FF2B5EF4-FFF2-40B4-BE49-F238E27FC236}">
              <a16:creationId xmlns:a16="http://schemas.microsoft.com/office/drawing/2014/main" id="{634405A3-A5F4-426F-8A5C-6FBA0BD7243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7" name="正方形/長方形 196">
          <a:extLst>
            <a:ext uri="{FF2B5EF4-FFF2-40B4-BE49-F238E27FC236}">
              <a16:creationId xmlns:a16="http://schemas.microsoft.com/office/drawing/2014/main" id="{6A48BEE1-156C-4AC1-B80E-ED6351674A7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8" name="正方形/長方形 197">
          <a:extLst>
            <a:ext uri="{FF2B5EF4-FFF2-40B4-BE49-F238E27FC236}">
              <a16:creationId xmlns:a16="http://schemas.microsoft.com/office/drawing/2014/main" id="{06C5B4A3-2A2E-4567-BCF5-4A729D4B7F6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9" name="正方形/長方形 198">
          <a:extLst>
            <a:ext uri="{FF2B5EF4-FFF2-40B4-BE49-F238E27FC236}">
              <a16:creationId xmlns:a16="http://schemas.microsoft.com/office/drawing/2014/main" id="{3F011E10-EF2A-42FB-9757-F25310F5DDE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0" name="正方形/長方形 199">
          <a:extLst>
            <a:ext uri="{FF2B5EF4-FFF2-40B4-BE49-F238E27FC236}">
              <a16:creationId xmlns:a16="http://schemas.microsoft.com/office/drawing/2014/main" id="{EB54CABE-A409-4B6A-8049-BD05EC7BF55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1" name="正方形/長方形 200">
          <a:extLst>
            <a:ext uri="{FF2B5EF4-FFF2-40B4-BE49-F238E27FC236}">
              <a16:creationId xmlns:a16="http://schemas.microsoft.com/office/drawing/2014/main" id="{AC995250-7C0C-47D8-9FC8-D9824B453A6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2" name="テキスト ボックス 201">
          <a:extLst>
            <a:ext uri="{FF2B5EF4-FFF2-40B4-BE49-F238E27FC236}">
              <a16:creationId xmlns:a16="http://schemas.microsoft.com/office/drawing/2014/main" id="{C8A3EF71-A246-4BF1-913D-F3C7CD8CB60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3" name="直線コネクタ 202">
          <a:extLst>
            <a:ext uri="{FF2B5EF4-FFF2-40B4-BE49-F238E27FC236}">
              <a16:creationId xmlns:a16="http://schemas.microsoft.com/office/drawing/2014/main" id="{B38DA534-F911-4882-8541-FDAA06ABADC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4" name="直線コネクタ 203">
          <a:extLst>
            <a:ext uri="{FF2B5EF4-FFF2-40B4-BE49-F238E27FC236}">
              <a16:creationId xmlns:a16="http://schemas.microsoft.com/office/drawing/2014/main" id="{872D462D-134F-4D23-9C9A-168116A6C3B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5" name="テキスト ボックス 204">
          <a:extLst>
            <a:ext uri="{FF2B5EF4-FFF2-40B4-BE49-F238E27FC236}">
              <a16:creationId xmlns:a16="http://schemas.microsoft.com/office/drawing/2014/main" id="{9125E5FA-046F-4167-80FC-509D09CCA671}"/>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6" name="直線コネクタ 205">
          <a:extLst>
            <a:ext uri="{FF2B5EF4-FFF2-40B4-BE49-F238E27FC236}">
              <a16:creationId xmlns:a16="http://schemas.microsoft.com/office/drawing/2014/main" id="{EAA1CD70-C455-4906-B87D-3978C106886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7" name="テキスト ボックス 206">
          <a:extLst>
            <a:ext uri="{FF2B5EF4-FFF2-40B4-BE49-F238E27FC236}">
              <a16:creationId xmlns:a16="http://schemas.microsoft.com/office/drawing/2014/main" id="{15619008-8B96-4C72-A7AC-4C83593EE09A}"/>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8" name="直線コネクタ 207">
          <a:extLst>
            <a:ext uri="{FF2B5EF4-FFF2-40B4-BE49-F238E27FC236}">
              <a16:creationId xmlns:a16="http://schemas.microsoft.com/office/drawing/2014/main" id="{67EECBB2-9473-4807-B018-CE29998F329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9" name="テキスト ボックス 208">
          <a:extLst>
            <a:ext uri="{FF2B5EF4-FFF2-40B4-BE49-F238E27FC236}">
              <a16:creationId xmlns:a16="http://schemas.microsoft.com/office/drawing/2014/main" id="{BEA95886-2391-4325-A6D2-769D848FF977}"/>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0" name="直線コネクタ 209">
          <a:extLst>
            <a:ext uri="{FF2B5EF4-FFF2-40B4-BE49-F238E27FC236}">
              <a16:creationId xmlns:a16="http://schemas.microsoft.com/office/drawing/2014/main" id="{42C93D53-6B60-4249-8310-3647A6EC561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1" name="テキスト ボックス 210">
          <a:extLst>
            <a:ext uri="{FF2B5EF4-FFF2-40B4-BE49-F238E27FC236}">
              <a16:creationId xmlns:a16="http://schemas.microsoft.com/office/drawing/2014/main" id="{59D49371-91A0-4736-BB71-4B9A06582B9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2" name="直線コネクタ 211">
          <a:extLst>
            <a:ext uri="{FF2B5EF4-FFF2-40B4-BE49-F238E27FC236}">
              <a16:creationId xmlns:a16="http://schemas.microsoft.com/office/drawing/2014/main" id="{E45B2038-D8D0-4E64-BD65-C1BAFCF2B38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3" name="テキスト ボックス 212">
          <a:extLst>
            <a:ext uri="{FF2B5EF4-FFF2-40B4-BE49-F238E27FC236}">
              <a16:creationId xmlns:a16="http://schemas.microsoft.com/office/drawing/2014/main" id="{F32CC345-EAD7-4FFB-B813-F3505DBCF962}"/>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4" name="直線コネクタ 213">
          <a:extLst>
            <a:ext uri="{FF2B5EF4-FFF2-40B4-BE49-F238E27FC236}">
              <a16:creationId xmlns:a16="http://schemas.microsoft.com/office/drawing/2014/main" id="{39E0EF92-592E-4E5A-B12C-175D8C19D77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5" name="テキスト ボックス 214">
          <a:extLst>
            <a:ext uri="{FF2B5EF4-FFF2-40B4-BE49-F238E27FC236}">
              <a16:creationId xmlns:a16="http://schemas.microsoft.com/office/drawing/2014/main" id="{BECB73E7-B9AB-45BD-AF86-256640932594}"/>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6" name="【体育館・プール】&#10;一人当たり面積グラフ枠">
          <a:extLst>
            <a:ext uri="{FF2B5EF4-FFF2-40B4-BE49-F238E27FC236}">
              <a16:creationId xmlns:a16="http://schemas.microsoft.com/office/drawing/2014/main" id="{C73FF339-2A27-4DB7-B5BB-AC0A6243613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62865</xdr:rowOff>
    </xdr:from>
    <xdr:to>
      <xdr:col>54</xdr:col>
      <xdr:colOff>189865</xdr:colOff>
      <xdr:row>63</xdr:row>
      <xdr:rowOff>125730</xdr:rowOff>
    </xdr:to>
    <xdr:cxnSp macro="">
      <xdr:nvCxnSpPr>
        <xdr:cNvPr id="217" name="直線コネクタ 216">
          <a:extLst>
            <a:ext uri="{FF2B5EF4-FFF2-40B4-BE49-F238E27FC236}">
              <a16:creationId xmlns:a16="http://schemas.microsoft.com/office/drawing/2014/main" id="{71E33E53-CAB7-46D4-AECB-43759D6962E5}"/>
            </a:ext>
          </a:extLst>
        </xdr:cNvPr>
        <xdr:cNvCxnSpPr/>
      </xdr:nvCxnSpPr>
      <xdr:spPr>
        <a:xfrm flipV="1">
          <a:off x="10476865" y="9664065"/>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18" name="【体育館・プール】&#10;一人当たり面積最小値テキスト">
          <a:extLst>
            <a:ext uri="{FF2B5EF4-FFF2-40B4-BE49-F238E27FC236}">
              <a16:creationId xmlns:a16="http://schemas.microsoft.com/office/drawing/2014/main" id="{957E980E-7E1A-4092-A22B-78269509F114}"/>
            </a:ext>
          </a:extLst>
        </xdr:cNvPr>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19" name="直線コネクタ 218">
          <a:extLst>
            <a:ext uri="{FF2B5EF4-FFF2-40B4-BE49-F238E27FC236}">
              <a16:creationId xmlns:a16="http://schemas.microsoft.com/office/drawing/2014/main" id="{286E4BFE-5B17-43A8-ACE2-3F76F15C0762}"/>
            </a:ext>
          </a:extLst>
        </xdr:cNvPr>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9542</xdr:rowOff>
    </xdr:from>
    <xdr:ext cx="469744" cy="259045"/>
    <xdr:sp macro="" textlink="">
      <xdr:nvSpPr>
        <xdr:cNvPr id="220" name="【体育館・プール】&#10;一人当たり面積最大値テキスト">
          <a:extLst>
            <a:ext uri="{FF2B5EF4-FFF2-40B4-BE49-F238E27FC236}">
              <a16:creationId xmlns:a16="http://schemas.microsoft.com/office/drawing/2014/main" id="{9D50A11F-5036-42CF-AEBE-25FAD7F5F0E0}"/>
            </a:ext>
          </a:extLst>
        </xdr:cNvPr>
        <xdr:cNvSpPr txBox="1"/>
      </xdr:nvSpPr>
      <xdr:spPr>
        <a:xfrm>
          <a:off x="10515600" y="943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62865</xdr:rowOff>
    </xdr:from>
    <xdr:to>
      <xdr:col>55</xdr:col>
      <xdr:colOff>88900</xdr:colOff>
      <xdr:row>56</xdr:row>
      <xdr:rowOff>62865</xdr:rowOff>
    </xdr:to>
    <xdr:cxnSp macro="">
      <xdr:nvCxnSpPr>
        <xdr:cNvPr id="221" name="直線コネクタ 220">
          <a:extLst>
            <a:ext uri="{FF2B5EF4-FFF2-40B4-BE49-F238E27FC236}">
              <a16:creationId xmlns:a16="http://schemas.microsoft.com/office/drawing/2014/main" id="{322EEB85-B3E0-440A-8836-36FC11C8226E}"/>
            </a:ext>
          </a:extLst>
        </xdr:cNvPr>
        <xdr:cNvCxnSpPr/>
      </xdr:nvCxnSpPr>
      <xdr:spPr>
        <a:xfrm>
          <a:off x="10388600" y="966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148607</xdr:rowOff>
    </xdr:from>
    <xdr:ext cx="469744" cy="259045"/>
    <xdr:sp macro="" textlink="">
      <xdr:nvSpPr>
        <xdr:cNvPr id="222" name="【体育館・プール】&#10;一人当たり面積平均値テキスト">
          <a:extLst>
            <a:ext uri="{FF2B5EF4-FFF2-40B4-BE49-F238E27FC236}">
              <a16:creationId xmlns:a16="http://schemas.microsoft.com/office/drawing/2014/main" id="{9E486435-C86B-4E26-80E0-DCA522FBF7B3}"/>
            </a:ext>
          </a:extLst>
        </xdr:cNvPr>
        <xdr:cNvSpPr txBox="1"/>
      </xdr:nvSpPr>
      <xdr:spPr>
        <a:xfrm>
          <a:off x="10515600" y="1043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170180</xdr:rowOff>
    </xdr:from>
    <xdr:to>
      <xdr:col>55</xdr:col>
      <xdr:colOff>50800</xdr:colOff>
      <xdr:row>61</xdr:row>
      <xdr:rowOff>100330</xdr:rowOff>
    </xdr:to>
    <xdr:sp macro="" textlink="">
      <xdr:nvSpPr>
        <xdr:cNvPr id="223" name="フローチャート: 判断 222">
          <a:extLst>
            <a:ext uri="{FF2B5EF4-FFF2-40B4-BE49-F238E27FC236}">
              <a16:creationId xmlns:a16="http://schemas.microsoft.com/office/drawing/2014/main" id="{FB163C8F-C08B-486B-AE3E-D22B0F0A2491}"/>
            </a:ext>
          </a:extLst>
        </xdr:cNvPr>
        <xdr:cNvSpPr/>
      </xdr:nvSpPr>
      <xdr:spPr>
        <a:xfrm>
          <a:off x="104267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4445</xdr:rowOff>
    </xdr:from>
    <xdr:to>
      <xdr:col>50</xdr:col>
      <xdr:colOff>165100</xdr:colOff>
      <xdr:row>61</xdr:row>
      <xdr:rowOff>106045</xdr:rowOff>
    </xdr:to>
    <xdr:sp macro="" textlink="">
      <xdr:nvSpPr>
        <xdr:cNvPr id="224" name="フローチャート: 判断 223">
          <a:extLst>
            <a:ext uri="{FF2B5EF4-FFF2-40B4-BE49-F238E27FC236}">
              <a16:creationId xmlns:a16="http://schemas.microsoft.com/office/drawing/2014/main" id="{5BEB3A4E-E082-44BD-B4E4-B399EBDCE170}"/>
            </a:ext>
          </a:extLst>
        </xdr:cNvPr>
        <xdr:cNvSpPr/>
      </xdr:nvSpPr>
      <xdr:spPr>
        <a:xfrm>
          <a:off x="9588500" y="1046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153035</xdr:rowOff>
    </xdr:from>
    <xdr:to>
      <xdr:col>46</xdr:col>
      <xdr:colOff>38100</xdr:colOff>
      <xdr:row>61</xdr:row>
      <xdr:rowOff>83185</xdr:rowOff>
    </xdr:to>
    <xdr:sp macro="" textlink="">
      <xdr:nvSpPr>
        <xdr:cNvPr id="225" name="フローチャート: 判断 224">
          <a:extLst>
            <a:ext uri="{FF2B5EF4-FFF2-40B4-BE49-F238E27FC236}">
              <a16:creationId xmlns:a16="http://schemas.microsoft.com/office/drawing/2014/main" id="{51E4B385-4359-4B19-879D-B55A8AD26937}"/>
            </a:ext>
          </a:extLst>
        </xdr:cNvPr>
        <xdr:cNvSpPr/>
      </xdr:nvSpPr>
      <xdr:spPr>
        <a:xfrm>
          <a:off x="86995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19685</xdr:rowOff>
    </xdr:from>
    <xdr:to>
      <xdr:col>41</xdr:col>
      <xdr:colOff>101600</xdr:colOff>
      <xdr:row>61</xdr:row>
      <xdr:rowOff>121285</xdr:rowOff>
    </xdr:to>
    <xdr:sp macro="" textlink="">
      <xdr:nvSpPr>
        <xdr:cNvPr id="226" name="フローチャート: 判断 225">
          <a:extLst>
            <a:ext uri="{FF2B5EF4-FFF2-40B4-BE49-F238E27FC236}">
              <a16:creationId xmlns:a16="http://schemas.microsoft.com/office/drawing/2014/main" id="{35EABE3B-4B15-4C66-8E1C-51A5EE052B5D}"/>
            </a:ext>
          </a:extLst>
        </xdr:cNvPr>
        <xdr:cNvSpPr/>
      </xdr:nvSpPr>
      <xdr:spPr>
        <a:xfrm>
          <a:off x="7810500" y="1047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8568EA73-A356-4C79-AF8D-B6238B39538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6A1273F3-D306-4CC3-9C67-1F43BF7D7D7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FC8FFA24-38E9-4E67-BA50-670B7260D87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B0786887-CA46-43CA-AF37-5F8010C3FB0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32CF5C79-EEAF-4B0D-8CEE-1D9E15CE4A8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80645</xdr:rowOff>
    </xdr:from>
    <xdr:to>
      <xdr:col>55</xdr:col>
      <xdr:colOff>50800</xdr:colOff>
      <xdr:row>61</xdr:row>
      <xdr:rowOff>10795</xdr:rowOff>
    </xdr:to>
    <xdr:sp macro="" textlink="">
      <xdr:nvSpPr>
        <xdr:cNvPr id="232" name="楕円 231">
          <a:extLst>
            <a:ext uri="{FF2B5EF4-FFF2-40B4-BE49-F238E27FC236}">
              <a16:creationId xmlns:a16="http://schemas.microsoft.com/office/drawing/2014/main" id="{C1EDEE87-8DA1-40D9-A3ED-FDDBB9D1F77C}"/>
            </a:ext>
          </a:extLst>
        </xdr:cNvPr>
        <xdr:cNvSpPr/>
      </xdr:nvSpPr>
      <xdr:spPr>
        <a:xfrm>
          <a:off x="10426700" y="1036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103522</xdr:rowOff>
    </xdr:from>
    <xdr:ext cx="469744" cy="259045"/>
    <xdr:sp macro="" textlink="">
      <xdr:nvSpPr>
        <xdr:cNvPr id="233" name="【体育館・プール】&#10;一人当たり面積該当値テキスト">
          <a:extLst>
            <a:ext uri="{FF2B5EF4-FFF2-40B4-BE49-F238E27FC236}">
              <a16:creationId xmlns:a16="http://schemas.microsoft.com/office/drawing/2014/main" id="{32F80BB1-6391-4457-92F5-2F501F9C73AB}"/>
            </a:ext>
          </a:extLst>
        </xdr:cNvPr>
        <xdr:cNvSpPr txBox="1"/>
      </xdr:nvSpPr>
      <xdr:spPr>
        <a:xfrm>
          <a:off x="10515600" y="1021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63500</xdr:rowOff>
    </xdr:from>
    <xdr:to>
      <xdr:col>50</xdr:col>
      <xdr:colOff>165100</xdr:colOff>
      <xdr:row>60</xdr:row>
      <xdr:rowOff>165100</xdr:rowOff>
    </xdr:to>
    <xdr:sp macro="" textlink="">
      <xdr:nvSpPr>
        <xdr:cNvPr id="234" name="楕円 233">
          <a:extLst>
            <a:ext uri="{FF2B5EF4-FFF2-40B4-BE49-F238E27FC236}">
              <a16:creationId xmlns:a16="http://schemas.microsoft.com/office/drawing/2014/main" id="{F93D0DFC-7F07-42F6-975E-BD9BA2AD5E05}"/>
            </a:ext>
          </a:extLst>
        </xdr:cNvPr>
        <xdr:cNvSpPr/>
      </xdr:nvSpPr>
      <xdr:spPr>
        <a:xfrm>
          <a:off x="9588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114300</xdr:rowOff>
    </xdr:from>
    <xdr:to>
      <xdr:col>55</xdr:col>
      <xdr:colOff>0</xdr:colOff>
      <xdr:row>60</xdr:row>
      <xdr:rowOff>131445</xdr:rowOff>
    </xdr:to>
    <xdr:cxnSp macro="">
      <xdr:nvCxnSpPr>
        <xdr:cNvPr id="235" name="直線コネクタ 234">
          <a:extLst>
            <a:ext uri="{FF2B5EF4-FFF2-40B4-BE49-F238E27FC236}">
              <a16:creationId xmlns:a16="http://schemas.microsoft.com/office/drawing/2014/main" id="{31CAAFCE-5595-4B7D-965F-ED1A8F96F4BF}"/>
            </a:ext>
          </a:extLst>
        </xdr:cNvPr>
        <xdr:cNvCxnSpPr/>
      </xdr:nvCxnSpPr>
      <xdr:spPr>
        <a:xfrm>
          <a:off x="9639300" y="1040130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71120</xdr:rowOff>
    </xdr:from>
    <xdr:to>
      <xdr:col>46</xdr:col>
      <xdr:colOff>38100</xdr:colOff>
      <xdr:row>61</xdr:row>
      <xdr:rowOff>1270</xdr:rowOff>
    </xdr:to>
    <xdr:sp macro="" textlink="">
      <xdr:nvSpPr>
        <xdr:cNvPr id="236" name="楕円 235">
          <a:extLst>
            <a:ext uri="{FF2B5EF4-FFF2-40B4-BE49-F238E27FC236}">
              <a16:creationId xmlns:a16="http://schemas.microsoft.com/office/drawing/2014/main" id="{1F3B5780-1440-4416-8A43-842E1A19D743}"/>
            </a:ext>
          </a:extLst>
        </xdr:cNvPr>
        <xdr:cNvSpPr/>
      </xdr:nvSpPr>
      <xdr:spPr>
        <a:xfrm>
          <a:off x="86995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114300</xdr:rowOff>
    </xdr:from>
    <xdr:to>
      <xdr:col>50</xdr:col>
      <xdr:colOff>114300</xdr:colOff>
      <xdr:row>60</xdr:row>
      <xdr:rowOff>121920</xdr:rowOff>
    </xdr:to>
    <xdr:cxnSp macro="">
      <xdr:nvCxnSpPr>
        <xdr:cNvPr id="237" name="直線コネクタ 236">
          <a:extLst>
            <a:ext uri="{FF2B5EF4-FFF2-40B4-BE49-F238E27FC236}">
              <a16:creationId xmlns:a16="http://schemas.microsoft.com/office/drawing/2014/main" id="{7490ED73-F4C7-4CF2-8C98-580B7BCE9BA3}"/>
            </a:ext>
          </a:extLst>
        </xdr:cNvPr>
        <xdr:cNvCxnSpPr/>
      </xdr:nvCxnSpPr>
      <xdr:spPr>
        <a:xfrm flipV="1">
          <a:off x="8750300" y="10401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6350</xdr:rowOff>
    </xdr:from>
    <xdr:to>
      <xdr:col>41</xdr:col>
      <xdr:colOff>101600</xdr:colOff>
      <xdr:row>58</xdr:row>
      <xdr:rowOff>107950</xdr:rowOff>
    </xdr:to>
    <xdr:sp macro="" textlink="">
      <xdr:nvSpPr>
        <xdr:cNvPr id="238" name="楕円 237">
          <a:extLst>
            <a:ext uri="{FF2B5EF4-FFF2-40B4-BE49-F238E27FC236}">
              <a16:creationId xmlns:a16="http://schemas.microsoft.com/office/drawing/2014/main" id="{CCB444D4-0528-4F5A-A57F-7EF1B36F3E52}"/>
            </a:ext>
          </a:extLst>
        </xdr:cNvPr>
        <xdr:cNvSpPr/>
      </xdr:nvSpPr>
      <xdr:spPr>
        <a:xfrm>
          <a:off x="78105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57150</xdr:rowOff>
    </xdr:from>
    <xdr:to>
      <xdr:col>45</xdr:col>
      <xdr:colOff>177800</xdr:colOff>
      <xdr:row>60</xdr:row>
      <xdr:rowOff>121920</xdr:rowOff>
    </xdr:to>
    <xdr:cxnSp macro="">
      <xdr:nvCxnSpPr>
        <xdr:cNvPr id="239" name="直線コネクタ 238">
          <a:extLst>
            <a:ext uri="{FF2B5EF4-FFF2-40B4-BE49-F238E27FC236}">
              <a16:creationId xmlns:a16="http://schemas.microsoft.com/office/drawing/2014/main" id="{C96779DB-2342-4139-AAC2-0EF7415EDC12}"/>
            </a:ext>
          </a:extLst>
        </xdr:cNvPr>
        <xdr:cNvCxnSpPr/>
      </xdr:nvCxnSpPr>
      <xdr:spPr>
        <a:xfrm>
          <a:off x="7861300" y="10001250"/>
          <a:ext cx="889000" cy="40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97172</xdr:rowOff>
    </xdr:from>
    <xdr:ext cx="469744" cy="259045"/>
    <xdr:sp macro="" textlink="">
      <xdr:nvSpPr>
        <xdr:cNvPr id="240" name="n_1aveValue【体育館・プール】&#10;一人当たり面積">
          <a:extLst>
            <a:ext uri="{FF2B5EF4-FFF2-40B4-BE49-F238E27FC236}">
              <a16:creationId xmlns:a16="http://schemas.microsoft.com/office/drawing/2014/main" id="{97A55DC8-024B-44E0-A070-CC552A7A722E}"/>
            </a:ext>
          </a:extLst>
        </xdr:cNvPr>
        <xdr:cNvSpPr txBox="1"/>
      </xdr:nvSpPr>
      <xdr:spPr>
        <a:xfrm>
          <a:off x="9391727" y="1055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74312</xdr:rowOff>
    </xdr:from>
    <xdr:ext cx="469744" cy="259045"/>
    <xdr:sp macro="" textlink="">
      <xdr:nvSpPr>
        <xdr:cNvPr id="241" name="n_2aveValue【体育館・プール】&#10;一人当たり面積">
          <a:extLst>
            <a:ext uri="{FF2B5EF4-FFF2-40B4-BE49-F238E27FC236}">
              <a16:creationId xmlns:a16="http://schemas.microsoft.com/office/drawing/2014/main" id="{61CFF2BE-5BC1-440C-9259-EC76E8535FCB}"/>
            </a:ext>
          </a:extLst>
        </xdr:cNvPr>
        <xdr:cNvSpPr txBox="1"/>
      </xdr:nvSpPr>
      <xdr:spPr>
        <a:xfrm>
          <a:off x="8515427" y="10532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112412</xdr:rowOff>
    </xdr:from>
    <xdr:ext cx="469744" cy="259045"/>
    <xdr:sp macro="" textlink="">
      <xdr:nvSpPr>
        <xdr:cNvPr id="242" name="n_3aveValue【体育館・プール】&#10;一人当たり面積">
          <a:extLst>
            <a:ext uri="{FF2B5EF4-FFF2-40B4-BE49-F238E27FC236}">
              <a16:creationId xmlns:a16="http://schemas.microsoft.com/office/drawing/2014/main" id="{2F1F0277-F8FE-498F-BE84-1E3C6CA25680}"/>
            </a:ext>
          </a:extLst>
        </xdr:cNvPr>
        <xdr:cNvSpPr txBox="1"/>
      </xdr:nvSpPr>
      <xdr:spPr>
        <a:xfrm>
          <a:off x="7626427" y="10570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10177</xdr:rowOff>
    </xdr:from>
    <xdr:ext cx="469744" cy="259045"/>
    <xdr:sp macro="" textlink="">
      <xdr:nvSpPr>
        <xdr:cNvPr id="243" name="n_1mainValue【体育館・プール】&#10;一人当たり面積">
          <a:extLst>
            <a:ext uri="{FF2B5EF4-FFF2-40B4-BE49-F238E27FC236}">
              <a16:creationId xmlns:a16="http://schemas.microsoft.com/office/drawing/2014/main" id="{C96AB4B7-7E14-40C9-A8DD-FDFF1905ED3E}"/>
            </a:ext>
          </a:extLst>
        </xdr:cNvPr>
        <xdr:cNvSpPr txBox="1"/>
      </xdr:nvSpPr>
      <xdr:spPr>
        <a:xfrm>
          <a:off x="93917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17797</xdr:rowOff>
    </xdr:from>
    <xdr:ext cx="469744" cy="259045"/>
    <xdr:sp macro="" textlink="">
      <xdr:nvSpPr>
        <xdr:cNvPr id="244" name="n_2mainValue【体育館・プール】&#10;一人当たり面積">
          <a:extLst>
            <a:ext uri="{FF2B5EF4-FFF2-40B4-BE49-F238E27FC236}">
              <a16:creationId xmlns:a16="http://schemas.microsoft.com/office/drawing/2014/main" id="{61895981-10DB-49D4-8F74-4679432A7344}"/>
            </a:ext>
          </a:extLst>
        </xdr:cNvPr>
        <xdr:cNvSpPr txBox="1"/>
      </xdr:nvSpPr>
      <xdr:spPr>
        <a:xfrm>
          <a:off x="8515427" y="1013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56</xdr:row>
      <xdr:rowOff>124477</xdr:rowOff>
    </xdr:from>
    <xdr:ext cx="469744" cy="259045"/>
    <xdr:sp macro="" textlink="">
      <xdr:nvSpPr>
        <xdr:cNvPr id="245" name="n_3mainValue【体育館・プール】&#10;一人当たり面積">
          <a:extLst>
            <a:ext uri="{FF2B5EF4-FFF2-40B4-BE49-F238E27FC236}">
              <a16:creationId xmlns:a16="http://schemas.microsoft.com/office/drawing/2014/main" id="{9E2C8369-810D-4808-8582-60729C11FE28}"/>
            </a:ext>
          </a:extLst>
        </xdr:cNvPr>
        <xdr:cNvSpPr txBox="1"/>
      </xdr:nvSpPr>
      <xdr:spPr>
        <a:xfrm>
          <a:off x="7626427" y="972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6" name="正方形/長方形 245">
          <a:extLst>
            <a:ext uri="{FF2B5EF4-FFF2-40B4-BE49-F238E27FC236}">
              <a16:creationId xmlns:a16="http://schemas.microsoft.com/office/drawing/2014/main" id="{E1403732-6C70-4CC2-A741-EC4278C9412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7" name="正方形/長方形 246">
          <a:extLst>
            <a:ext uri="{FF2B5EF4-FFF2-40B4-BE49-F238E27FC236}">
              <a16:creationId xmlns:a16="http://schemas.microsoft.com/office/drawing/2014/main" id="{6DC3F96A-0603-49CE-926C-63E83352FA1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8" name="正方形/長方形 247">
          <a:extLst>
            <a:ext uri="{FF2B5EF4-FFF2-40B4-BE49-F238E27FC236}">
              <a16:creationId xmlns:a16="http://schemas.microsoft.com/office/drawing/2014/main" id="{4437CD79-B803-49FA-A193-43D6B4BFFEF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9" name="正方形/長方形 248">
          <a:extLst>
            <a:ext uri="{FF2B5EF4-FFF2-40B4-BE49-F238E27FC236}">
              <a16:creationId xmlns:a16="http://schemas.microsoft.com/office/drawing/2014/main" id="{A1758AD0-9E92-4D1D-AA09-C79F7E49C8E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0" name="正方形/長方形 249">
          <a:extLst>
            <a:ext uri="{FF2B5EF4-FFF2-40B4-BE49-F238E27FC236}">
              <a16:creationId xmlns:a16="http://schemas.microsoft.com/office/drawing/2014/main" id="{D04A2135-462E-474E-A312-BD6A096343D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1" name="正方形/長方形 250">
          <a:extLst>
            <a:ext uri="{FF2B5EF4-FFF2-40B4-BE49-F238E27FC236}">
              <a16:creationId xmlns:a16="http://schemas.microsoft.com/office/drawing/2014/main" id="{9FD0986D-FE2E-48D6-8D40-2DEB37CB046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2" name="正方形/長方形 251">
          <a:extLst>
            <a:ext uri="{FF2B5EF4-FFF2-40B4-BE49-F238E27FC236}">
              <a16:creationId xmlns:a16="http://schemas.microsoft.com/office/drawing/2014/main" id="{B854FFD2-9F5C-46CA-ADD8-8D932361B8F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3" name="正方形/長方形 252">
          <a:extLst>
            <a:ext uri="{FF2B5EF4-FFF2-40B4-BE49-F238E27FC236}">
              <a16:creationId xmlns:a16="http://schemas.microsoft.com/office/drawing/2014/main" id="{048A5916-1F5E-4828-B53C-89D8AA364CB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4" name="テキスト ボックス 253">
          <a:extLst>
            <a:ext uri="{FF2B5EF4-FFF2-40B4-BE49-F238E27FC236}">
              <a16:creationId xmlns:a16="http://schemas.microsoft.com/office/drawing/2014/main" id="{2B2DEFDF-A44D-4B7A-A954-ADB500708BA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5" name="直線コネクタ 254">
          <a:extLst>
            <a:ext uri="{FF2B5EF4-FFF2-40B4-BE49-F238E27FC236}">
              <a16:creationId xmlns:a16="http://schemas.microsoft.com/office/drawing/2014/main" id="{5FFC78B8-121F-4EFA-B6A4-0D4B0DF7E80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6" name="テキスト ボックス 255">
          <a:extLst>
            <a:ext uri="{FF2B5EF4-FFF2-40B4-BE49-F238E27FC236}">
              <a16:creationId xmlns:a16="http://schemas.microsoft.com/office/drawing/2014/main" id="{96F8C4BE-A716-4DE2-B010-747DF3F35136}"/>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7" name="直線コネクタ 256">
          <a:extLst>
            <a:ext uri="{FF2B5EF4-FFF2-40B4-BE49-F238E27FC236}">
              <a16:creationId xmlns:a16="http://schemas.microsoft.com/office/drawing/2014/main" id="{5876B8C8-3502-499E-8318-BF4CE9C735D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8" name="テキスト ボックス 257">
          <a:extLst>
            <a:ext uri="{FF2B5EF4-FFF2-40B4-BE49-F238E27FC236}">
              <a16:creationId xmlns:a16="http://schemas.microsoft.com/office/drawing/2014/main" id="{C2A5D43F-D8D8-4007-8CC3-35FF1DDC9A4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9" name="直線コネクタ 258">
          <a:extLst>
            <a:ext uri="{FF2B5EF4-FFF2-40B4-BE49-F238E27FC236}">
              <a16:creationId xmlns:a16="http://schemas.microsoft.com/office/drawing/2014/main" id="{ACD5023B-11B1-4597-8608-C4AC91C208A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0" name="テキスト ボックス 259">
          <a:extLst>
            <a:ext uri="{FF2B5EF4-FFF2-40B4-BE49-F238E27FC236}">
              <a16:creationId xmlns:a16="http://schemas.microsoft.com/office/drawing/2014/main" id="{4E30E2C9-191E-495A-BA65-7793A877D46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1" name="直線コネクタ 260">
          <a:extLst>
            <a:ext uri="{FF2B5EF4-FFF2-40B4-BE49-F238E27FC236}">
              <a16:creationId xmlns:a16="http://schemas.microsoft.com/office/drawing/2014/main" id="{D08A4447-26A8-4C47-B18C-089D4D62B59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2" name="テキスト ボックス 261">
          <a:extLst>
            <a:ext uri="{FF2B5EF4-FFF2-40B4-BE49-F238E27FC236}">
              <a16:creationId xmlns:a16="http://schemas.microsoft.com/office/drawing/2014/main" id="{69F420EA-3341-487E-A64E-FC633CA5F54E}"/>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3" name="直線コネクタ 262">
          <a:extLst>
            <a:ext uri="{FF2B5EF4-FFF2-40B4-BE49-F238E27FC236}">
              <a16:creationId xmlns:a16="http://schemas.microsoft.com/office/drawing/2014/main" id="{AFA1C537-7B65-4A32-AFE4-22ADB51AAE6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4" name="テキスト ボックス 263">
          <a:extLst>
            <a:ext uri="{FF2B5EF4-FFF2-40B4-BE49-F238E27FC236}">
              <a16:creationId xmlns:a16="http://schemas.microsoft.com/office/drawing/2014/main" id="{4ED3DDC5-85A5-4DFA-9C4D-462CD2A2BB7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5" name="直線コネクタ 264">
          <a:extLst>
            <a:ext uri="{FF2B5EF4-FFF2-40B4-BE49-F238E27FC236}">
              <a16:creationId xmlns:a16="http://schemas.microsoft.com/office/drawing/2014/main" id="{D8F68EA6-6511-48DE-B6D0-5EFC7DBDA8D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6" name="テキスト ボックス 265">
          <a:extLst>
            <a:ext uri="{FF2B5EF4-FFF2-40B4-BE49-F238E27FC236}">
              <a16:creationId xmlns:a16="http://schemas.microsoft.com/office/drawing/2014/main" id="{2E1B82E9-1EE0-4208-A7E2-4223766A95C1}"/>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7" name="直線コネクタ 266">
          <a:extLst>
            <a:ext uri="{FF2B5EF4-FFF2-40B4-BE49-F238E27FC236}">
              <a16:creationId xmlns:a16="http://schemas.microsoft.com/office/drawing/2014/main" id="{EAA1703D-FFBA-4F31-B7CB-9086DD08E2A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8" name="テキスト ボックス 267">
          <a:extLst>
            <a:ext uri="{FF2B5EF4-FFF2-40B4-BE49-F238E27FC236}">
              <a16:creationId xmlns:a16="http://schemas.microsoft.com/office/drawing/2014/main" id="{666AF57A-C8D3-44B4-B2C9-A6004A4146EE}"/>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9" name="【福祉施設】&#10;有形固定資産減価償却率グラフ枠">
          <a:extLst>
            <a:ext uri="{FF2B5EF4-FFF2-40B4-BE49-F238E27FC236}">
              <a16:creationId xmlns:a16="http://schemas.microsoft.com/office/drawing/2014/main" id="{B31F7192-FD37-49CC-B729-2FEEA446938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133350</xdr:rowOff>
    </xdr:from>
    <xdr:to>
      <xdr:col>24</xdr:col>
      <xdr:colOff>62865</xdr:colOff>
      <xdr:row>86</xdr:row>
      <xdr:rowOff>142875</xdr:rowOff>
    </xdr:to>
    <xdr:cxnSp macro="">
      <xdr:nvCxnSpPr>
        <xdr:cNvPr id="270" name="直線コネクタ 269">
          <a:extLst>
            <a:ext uri="{FF2B5EF4-FFF2-40B4-BE49-F238E27FC236}">
              <a16:creationId xmlns:a16="http://schemas.microsoft.com/office/drawing/2014/main" id="{4D4066C2-8F59-423F-A597-3C1B4AC53D1D}"/>
            </a:ext>
          </a:extLst>
        </xdr:cNvPr>
        <xdr:cNvCxnSpPr/>
      </xdr:nvCxnSpPr>
      <xdr:spPr>
        <a:xfrm flipV="1">
          <a:off x="4634865" y="13506450"/>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146702</xdr:rowOff>
    </xdr:from>
    <xdr:ext cx="405111" cy="259045"/>
    <xdr:sp macro="" textlink="">
      <xdr:nvSpPr>
        <xdr:cNvPr id="271" name="【福祉施設】&#10;有形固定資産減価償却率最小値テキスト">
          <a:extLst>
            <a:ext uri="{FF2B5EF4-FFF2-40B4-BE49-F238E27FC236}">
              <a16:creationId xmlns:a16="http://schemas.microsoft.com/office/drawing/2014/main" id="{B6BE7788-F066-4721-911F-330BCB650664}"/>
            </a:ext>
          </a:extLst>
        </xdr:cNvPr>
        <xdr:cNvSpPr txBox="1"/>
      </xdr:nvSpPr>
      <xdr:spPr>
        <a:xfrm>
          <a:off x="4673600" y="1489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142875</xdr:rowOff>
    </xdr:from>
    <xdr:to>
      <xdr:col>24</xdr:col>
      <xdr:colOff>152400</xdr:colOff>
      <xdr:row>86</xdr:row>
      <xdr:rowOff>142875</xdr:rowOff>
    </xdr:to>
    <xdr:cxnSp macro="">
      <xdr:nvCxnSpPr>
        <xdr:cNvPr id="272" name="直線コネクタ 271">
          <a:extLst>
            <a:ext uri="{FF2B5EF4-FFF2-40B4-BE49-F238E27FC236}">
              <a16:creationId xmlns:a16="http://schemas.microsoft.com/office/drawing/2014/main" id="{9A8278CD-4779-48B0-BBBD-05C89B59706F}"/>
            </a:ext>
          </a:extLst>
        </xdr:cNvPr>
        <xdr:cNvCxnSpPr/>
      </xdr:nvCxnSpPr>
      <xdr:spPr>
        <a:xfrm>
          <a:off x="4546600" y="1488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80027</xdr:rowOff>
    </xdr:from>
    <xdr:ext cx="405111" cy="259045"/>
    <xdr:sp macro="" textlink="">
      <xdr:nvSpPr>
        <xdr:cNvPr id="273" name="【福祉施設】&#10;有形固定資産減価償却率最大値テキスト">
          <a:extLst>
            <a:ext uri="{FF2B5EF4-FFF2-40B4-BE49-F238E27FC236}">
              <a16:creationId xmlns:a16="http://schemas.microsoft.com/office/drawing/2014/main" id="{8A359584-242A-45D4-9BEC-5F3C0B0F36C1}"/>
            </a:ext>
          </a:extLst>
        </xdr:cNvPr>
        <xdr:cNvSpPr txBox="1"/>
      </xdr:nvSpPr>
      <xdr:spPr>
        <a:xfrm>
          <a:off x="4673600"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133350</xdr:rowOff>
    </xdr:from>
    <xdr:to>
      <xdr:col>24</xdr:col>
      <xdr:colOff>152400</xdr:colOff>
      <xdr:row>78</xdr:row>
      <xdr:rowOff>133350</xdr:rowOff>
    </xdr:to>
    <xdr:cxnSp macro="">
      <xdr:nvCxnSpPr>
        <xdr:cNvPr id="274" name="直線コネクタ 273">
          <a:extLst>
            <a:ext uri="{FF2B5EF4-FFF2-40B4-BE49-F238E27FC236}">
              <a16:creationId xmlns:a16="http://schemas.microsoft.com/office/drawing/2014/main" id="{D01EE526-2C09-46C0-8488-FB1288BA7402}"/>
            </a:ext>
          </a:extLst>
        </xdr:cNvPr>
        <xdr:cNvCxnSpPr/>
      </xdr:nvCxnSpPr>
      <xdr:spPr>
        <a:xfrm>
          <a:off x="4546600" y="1350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150513</xdr:rowOff>
    </xdr:from>
    <xdr:ext cx="405111" cy="259045"/>
    <xdr:sp macro="" textlink="">
      <xdr:nvSpPr>
        <xdr:cNvPr id="275" name="【福祉施設】&#10;有形固定資産減価償却率平均値テキスト">
          <a:extLst>
            <a:ext uri="{FF2B5EF4-FFF2-40B4-BE49-F238E27FC236}">
              <a16:creationId xmlns:a16="http://schemas.microsoft.com/office/drawing/2014/main" id="{B83EC127-29E4-45E0-8DED-570E1E6F2D71}"/>
            </a:ext>
          </a:extLst>
        </xdr:cNvPr>
        <xdr:cNvSpPr txBox="1"/>
      </xdr:nvSpPr>
      <xdr:spPr>
        <a:xfrm>
          <a:off x="4673600" y="14037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636</xdr:rowOff>
    </xdr:from>
    <xdr:to>
      <xdr:col>24</xdr:col>
      <xdr:colOff>114300</xdr:colOff>
      <xdr:row>82</xdr:row>
      <xdr:rowOff>102236</xdr:rowOff>
    </xdr:to>
    <xdr:sp macro="" textlink="">
      <xdr:nvSpPr>
        <xdr:cNvPr id="276" name="フローチャート: 判断 275">
          <a:extLst>
            <a:ext uri="{FF2B5EF4-FFF2-40B4-BE49-F238E27FC236}">
              <a16:creationId xmlns:a16="http://schemas.microsoft.com/office/drawing/2014/main" id="{C161D96C-FDAC-495F-8B4F-5053848B1822}"/>
            </a:ext>
          </a:extLst>
        </xdr:cNvPr>
        <xdr:cNvSpPr/>
      </xdr:nvSpPr>
      <xdr:spPr>
        <a:xfrm>
          <a:off x="45847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65405</xdr:rowOff>
    </xdr:from>
    <xdr:to>
      <xdr:col>20</xdr:col>
      <xdr:colOff>38100</xdr:colOff>
      <xdr:row>82</xdr:row>
      <xdr:rowOff>167005</xdr:rowOff>
    </xdr:to>
    <xdr:sp macro="" textlink="">
      <xdr:nvSpPr>
        <xdr:cNvPr id="277" name="フローチャート: 判断 276">
          <a:extLst>
            <a:ext uri="{FF2B5EF4-FFF2-40B4-BE49-F238E27FC236}">
              <a16:creationId xmlns:a16="http://schemas.microsoft.com/office/drawing/2014/main" id="{E458E1D5-EB50-4ABC-82F8-315D526533B5}"/>
            </a:ext>
          </a:extLst>
        </xdr:cNvPr>
        <xdr:cNvSpPr/>
      </xdr:nvSpPr>
      <xdr:spPr>
        <a:xfrm>
          <a:off x="3746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15875</xdr:rowOff>
    </xdr:from>
    <xdr:to>
      <xdr:col>15</xdr:col>
      <xdr:colOff>101600</xdr:colOff>
      <xdr:row>82</xdr:row>
      <xdr:rowOff>117475</xdr:rowOff>
    </xdr:to>
    <xdr:sp macro="" textlink="">
      <xdr:nvSpPr>
        <xdr:cNvPr id="278" name="フローチャート: 判断 277">
          <a:extLst>
            <a:ext uri="{FF2B5EF4-FFF2-40B4-BE49-F238E27FC236}">
              <a16:creationId xmlns:a16="http://schemas.microsoft.com/office/drawing/2014/main" id="{57628C8F-F539-4BF5-AF2F-5ADB7AA1953A}"/>
            </a:ext>
          </a:extLst>
        </xdr:cNvPr>
        <xdr:cNvSpPr/>
      </xdr:nvSpPr>
      <xdr:spPr>
        <a:xfrm>
          <a:off x="2857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19686</xdr:rowOff>
    </xdr:from>
    <xdr:to>
      <xdr:col>10</xdr:col>
      <xdr:colOff>165100</xdr:colOff>
      <xdr:row>83</xdr:row>
      <xdr:rowOff>121286</xdr:rowOff>
    </xdr:to>
    <xdr:sp macro="" textlink="">
      <xdr:nvSpPr>
        <xdr:cNvPr id="279" name="フローチャート: 判断 278">
          <a:extLst>
            <a:ext uri="{FF2B5EF4-FFF2-40B4-BE49-F238E27FC236}">
              <a16:creationId xmlns:a16="http://schemas.microsoft.com/office/drawing/2014/main" id="{8A10DE91-4CD8-44F4-9294-6F62FF4B04D3}"/>
            </a:ext>
          </a:extLst>
        </xdr:cNvPr>
        <xdr:cNvSpPr/>
      </xdr:nvSpPr>
      <xdr:spPr>
        <a:xfrm>
          <a:off x="1968500" y="1425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2EF319BA-E330-4516-A3FB-035FFA25A2B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721E1249-9F97-4681-B43A-38A37B4057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C2163188-4904-4A77-99B3-9AA827CDE27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90B6B5E0-17BA-4701-AFB8-09B7E9F3F44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FA9DB4E0-B290-499E-94D9-5F5C8D8BA16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42545</xdr:rowOff>
    </xdr:from>
    <xdr:to>
      <xdr:col>24</xdr:col>
      <xdr:colOff>114300</xdr:colOff>
      <xdr:row>81</xdr:row>
      <xdr:rowOff>144145</xdr:rowOff>
    </xdr:to>
    <xdr:sp macro="" textlink="">
      <xdr:nvSpPr>
        <xdr:cNvPr id="285" name="楕円 284">
          <a:extLst>
            <a:ext uri="{FF2B5EF4-FFF2-40B4-BE49-F238E27FC236}">
              <a16:creationId xmlns:a16="http://schemas.microsoft.com/office/drawing/2014/main" id="{396493B5-2284-4729-86AB-DDDAE423EEB8}"/>
            </a:ext>
          </a:extLst>
        </xdr:cNvPr>
        <xdr:cNvSpPr/>
      </xdr:nvSpPr>
      <xdr:spPr>
        <a:xfrm>
          <a:off x="4584700" y="1392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65422</xdr:rowOff>
    </xdr:from>
    <xdr:ext cx="405111" cy="259045"/>
    <xdr:sp macro="" textlink="">
      <xdr:nvSpPr>
        <xdr:cNvPr id="286" name="【福祉施設】&#10;有形固定資産減価償却率該当値テキスト">
          <a:extLst>
            <a:ext uri="{FF2B5EF4-FFF2-40B4-BE49-F238E27FC236}">
              <a16:creationId xmlns:a16="http://schemas.microsoft.com/office/drawing/2014/main" id="{ED250678-5732-4C42-A35E-DDF7DB8CA88F}"/>
            </a:ext>
          </a:extLst>
        </xdr:cNvPr>
        <xdr:cNvSpPr txBox="1"/>
      </xdr:nvSpPr>
      <xdr:spPr>
        <a:xfrm>
          <a:off x="4673600" y="1378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80645</xdr:rowOff>
    </xdr:from>
    <xdr:to>
      <xdr:col>20</xdr:col>
      <xdr:colOff>38100</xdr:colOff>
      <xdr:row>82</xdr:row>
      <xdr:rowOff>10795</xdr:rowOff>
    </xdr:to>
    <xdr:sp macro="" textlink="">
      <xdr:nvSpPr>
        <xdr:cNvPr id="287" name="楕円 286">
          <a:extLst>
            <a:ext uri="{FF2B5EF4-FFF2-40B4-BE49-F238E27FC236}">
              <a16:creationId xmlns:a16="http://schemas.microsoft.com/office/drawing/2014/main" id="{93265BBF-7726-4926-94D4-F250CF7E7F44}"/>
            </a:ext>
          </a:extLst>
        </xdr:cNvPr>
        <xdr:cNvSpPr/>
      </xdr:nvSpPr>
      <xdr:spPr>
        <a:xfrm>
          <a:off x="3746500" y="1396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93345</xdr:rowOff>
    </xdr:from>
    <xdr:to>
      <xdr:col>24</xdr:col>
      <xdr:colOff>63500</xdr:colOff>
      <xdr:row>81</xdr:row>
      <xdr:rowOff>131445</xdr:rowOff>
    </xdr:to>
    <xdr:cxnSp macro="">
      <xdr:nvCxnSpPr>
        <xdr:cNvPr id="288" name="直線コネクタ 287">
          <a:extLst>
            <a:ext uri="{FF2B5EF4-FFF2-40B4-BE49-F238E27FC236}">
              <a16:creationId xmlns:a16="http://schemas.microsoft.com/office/drawing/2014/main" id="{81E85588-1090-4C8E-84EA-D45895365BAA}"/>
            </a:ext>
          </a:extLst>
        </xdr:cNvPr>
        <xdr:cNvCxnSpPr/>
      </xdr:nvCxnSpPr>
      <xdr:spPr>
        <a:xfrm flipV="1">
          <a:off x="3797300" y="1398079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118745</xdr:rowOff>
    </xdr:from>
    <xdr:to>
      <xdr:col>15</xdr:col>
      <xdr:colOff>101600</xdr:colOff>
      <xdr:row>82</xdr:row>
      <xdr:rowOff>48895</xdr:rowOff>
    </xdr:to>
    <xdr:sp macro="" textlink="">
      <xdr:nvSpPr>
        <xdr:cNvPr id="289" name="楕円 288">
          <a:extLst>
            <a:ext uri="{FF2B5EF4-FFF2-40B4-BE49-F238E27FC236}">
              <a16:creationId xmlns:a16="http://schemas.microsoft.com/office/drawing/2014/main" id="{451532CF-2D4B-45E2-9874-0127489DDF99}"/>
            </a:ext>
          </a:extLst>
        </xdr:cNvPr>
        <xdr:cNvSpPr/>
      </xdr:nvSpPr>
      <xdr:spPr>
        <a:xfrm>
          <a:off x="2857500" y="1400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131445</xdr:rowOff>
    </xdr:from>
    <xdr:to>
      <xdr:col>19</xdr:col>
      <xdr:colOff>177800</xdr:colOff>
      <xdr:row>81</xdr:row>
      <xdr:rowOff>169545</xdr:rowOff>
    </xdr:to>
    <xdr:cxnSp macro="">
      <xdr:nvCxnSpPr>
        <xdr:cNvPr id="290" name="直線コネクタ 289">
          <a:extLst>
            <a:ext uri="{FF2B5EF4-FFF2-40B4-BE49-F238E27FC236}">
              <a16:creationId xmlns:a16="http://schemas.microsoft.com/office/drawing/2014/main" id="{E2F85B58-6D82-4E26-9FC8-3E7A1ED15E51}"/>
            </a:ext>
          </a:extLst>
        </xdr:cNvPr>
        <xdr:cNvCxnSpPr/>
      </xdr:nvCxnSpPr>
      <xdr:spPr>
        <a:xfrm flipV="1">
          <a:off x="2908300" y="140188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151130</xdr:rowOff>
    </xdr:from>
    <xdr:to>
      <xdr:col>10</xdr:col>
      <xdr:colOff>165100</xdr:colOff>
      <xdr:row>82</xdr:row>
      <xdr:rowOff>81280</xdr:rowOff>
    </xdr:to>
    <xdr:sp macro="" textlink="">
      <xdr:nvSpPr>
        <xdr:cNvPr id="291" name="楕円 290">
          <a:extLst>
            <a:ext uri="{FF2B5EF4-FFF2-40B4-BE49-F238E27FC236}">
              <a16:creationId xmlns:a16="http://schemas.microsoft.com/office/drawing/2014/main" id="{404E7E04-50F5-466F-B601-29A8AA2BC28E}"/>
            </a:ext>
          </a:extLst>
        </xdr:cNvPr>
        <xdr:cNvSpPr/>
      </xdr:nvSpPr>
      <xdr:spPr>
        <a:xfrm>
          <a:off x="1968500" y="140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169545</xdr:rowOff>
    </xdr:from>
    <xdr:to>
      <xdr:col>15</xdr:col>
      <xdr:colOff>50800</xdr:colOff>
      <xdr:row>82</xdr:row>
      <xdr:rowOff>30480</xdr:rowOff>
    </xdr:to>
    <xdr:cxnSp macro="">
      <xdr:nvCxnSpPr>
        <xdr:cNvPr id="292" name="直線コネクタ 291">
          <a:extLst>
            <a:ext uri="{FF2B5EF4-FFF2-40B4-BE49-F238E27FC236}">
              <a16:creationId xmlns:a16="http://schemas.microsoft.com/office/drawing/2014/main" id="{7EC30E2D-EC5D-486D-9745-C077A44B637B}"/>
            </a:ext>
          </a:extLst>
        </xdr:cNvPr>
        <xdr:cNvCxnSpPr/>
      </xdr:nvCxnSpPr>
      <xdr:spPr>
        <a:xfrm flipV="1">
          <a:off x="2019300" y="140569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158132</xdr:rowOff>
    </xdr:from>
    <xdr:ext cx="405111" cy="259045"/>
    <xdr:sp macro="" textlink="">
      <xdr:nvSpPr>
        <xdr:cNvPr id="293" name="n_1aveValue【福祉施設】&#10;有形固定資産減価償却率">
          <a:extLst>
            <a:ext uri="{FF2B5EF4-FFF2-40B4-BE49-F238E27FC236}">
              <a16:creationId xmlns:a16="http://schemas.microsoft.com/office/drawing/2014/main" id="{61D2D263-796B-48C6-8016-C89E67B527D8}"/>
            </a:ext>
          </a:extLst>
        </xdr:cNvPr>
        <xdr:cNvSpPr txBox="1"/>
      </xdr:nvSpPr>
      <xdr:spPr>
        <a:xfrm>
          <a:off x="35820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108602</xdr:rowOff>
    </xdr:from>
    <xdr:ext cx="405111" cy="259045"/>
    <xdr:sp macro="" textlink="">
      <xdr:nvSpPr>
        <xdr:cNvPr id="294" name="n_2aveValue【福祉施設】&#10;有形固定資産減価償却率">
          <a:extLst>
            <a:ext uri="{FF2B5EF4-FFF2-40B4-BE49-F238E27FC236}">
              <a16:creationId xmlns:a16="http://schemas.microsoft.com/office/drawing/2014/main" id="{D7F7E917-C058-44BE-8973-295D1A7A4B8C}"/>
            </a:ext>
          </a:extLst>
        </xdr:cNvPr>
        <xdr:cNvSpPr txBox="1"/>
      </xdr:nvSpPr>
      <xdr:spPr>
        <a:xfrm>
          <a:off x="2705744"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112413</xdr:rowOff>
    </xdr:from>
    <xdr:ext cx="405111" cy="259045"/>
    <xdr:sp macro="" textlink="">
      <xdr:nvSpPr>
        <xdr:cNvPr id="295" name="n_3aveValue【福祉施設】&#10;有形固定資産減価償却率">
          <a:extLst>
            <a:ext uri="{FF2B5EF4-FFF2-40B4-BE49-F238E27FC236}">
              <a16:creationId xmlns:a16="http://schemas.microsoft.com/office/drawing/2014/main" id="{3E9E1767-4097-40E2-BDA6-12CD7E99121A}"/>
            </a:ext>
          </a:extLst>
        </xdr:cNvPr>
        <xdr:cNvSpPr txBox="1"/>
      </xdr:nvSpPr>
      <xdr:spPr>
        <a:xfrm>
          <a:off x="1816744" y="1434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27322</xdr:rowOff>
    </xdr:from>
    <xdr:ext cx="405111" cy="259045"/>
    <xdr:sp macro="" textlink="">
      <xdr:nvSpPr>
        <xdr:cNvPr id="296" name="n_1mainValue【福祉施設】&#10;有形固定資産減価償却率">
          <a:extLst>
            <a:ext uri="{FF2B5EF4-FFF2-40B4-BE49-F238E27FC236}">
              <a16:creationId xmlns:a16="http://schemas.microsoft.com/office/drawing/2014/main" id="{FEB983E3-8452-4503-9F97-0E4DBD57F133}"/>
            </a:ext>
          </a:extLst>
        </xdr:cNvPr>
        <xdr:cNvSpPr txBox="1"/>
      </xdr:nvSpPr>
      <xdr:spPr>
        <a:xfrm>
          <a:off x="35820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65422</xdr:rowOff>
    </xdr:from>
    <xdr:ext cx="405111" cy="259045"/>
    <xdr:sp macro="" textlink="">
      <xdr:nvSpPr>
        <xdr:cNvPr id="297" name="n_2mainValue【福祉施設】&#10;有形固定資産減価償却率">
          <a:extLst>
            <a:ext uri="{FF2B5EF4-FFF2-40B4-BE49-F238E27FC236}">
              <a16:creationId xmlns:a16="http://schemas.microsoft.com/office/drawing/2014/main" id="{66242C2A-7F63-4552-AECD-E1F7B0E8CFA3}"/>
            </a:ext>
          </a:extLst>
        </xdr:cNvPr>
        <xdr:cNvSpPr txBox="1"/>
      </xdr:nvSpPr>
      <xdr:spPr>
        <a:xfrm>
          <a:off x="2705744" y="1378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97807</xdr:rowOff>
    </xdr:from>
    <xdr:ext cx="405111" cy="259045"/>
    <xdr:sp macro="" textlink="">
      <xdr:nvSpPr>
        <xdr:cNvPr id="298" name="n_3mainValue【福祉施設】&#10;有形固定資産減価償却率">
          <a:extLst>
            <a:ext uri="{FF2B5EF4-FFF2-40B4-BE49-F238E27FC236}">
              <a16:creationId xmlns:a16="http://schemas.microsoft.com/office/drawing/2014/main" id="{1ED220E6-AFE2-4030-85CA-492324CD8AA9}"/>
            </a:ext>
          </a:extLst>
        </xdr:cNvPr>
        <xdr:cNvSpPr txBox="1"/>
      </xdr:nvSpPr>
      <xdr:spPr>
        <a:xfrm>
          <a:off x="18167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9" name="正方形/長方形 298">
          <a:extLst>
            <a:ext uri="{FF2B5EF4-FFF2-40B4-BE49-F238E27FC236}">
              <a16:creationId xmlns:a16="http://schemas.microsoft.com/office/drawing/2014/main" id="{4D1BBDA4-69B8-4AB5-80CB-F849610DBEF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0" name="正方形/長方形 299">
          <a:extLst>
            <a:ext uri="{FF2B5EF4-FFF2-40B4-BE49-F238E27FC236}">
              <a16:creationId xmlns:a16="http://schemas.microsoft.com/office/drawing/2014/main" id="{4C13456E-0914-447A-981E-68A77D013C7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1" name="正方形/長方形 300">
          <a:extLst>
            <a:ext uri="{FF2B5EF4-FFF2-40B4-BE49-F238E27FC236}">
              <a16:creationId xmlns:a16="http://schemas.microsoft.com/office/drawing/2014/main" id="{4B8D9794-7354-4438-BA48-051C55925A1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2" name="正方形/長方形 301">
          <a:extLst>
            <a:ext uri="{FF2B5EF4-FFF2-40B4-BE49-F238E27FC236}">
              <a16:creationId xmlns:a16="http://schemas.microsoft.com/office/drawing/2014/main" id="{27B42958-5BAE-41F3-BC1E-E9931C250BA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3" name="正方形/長方形 302">
          <a:extLst>
            <a:ext uri="{FF2B5EF4-FFF2-40B4-BE49-F238E27FC236}">
              <a16:creationId xmlns:a16="http://schemas.microsoft.com/office/drawing/2014/main" id="{718BB6A8-F3BF-4417-98FC-FD922D8D140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4" name="正方形/長方形 303">
          <a:extLst>
            <a:ext uri="{FF2B5EF4-FFF2-40B4-BE49-F238E27FC236}">
              <a16:creationId xmlns:a16="http://schemas.microsoft.com/office/drawing/2014/main" id="{6B1ECE80-FAFD-4B53-BFB7-8901A8B5223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5" name="正方形/長方形 304">
          <a:extLst>
            <a:ext uri="{FF2B5EF4-FFF2-40B4-BE49-F238E27FC236}">
              <a16:creationId xmlns:a16="http://schemas.microsoft.com/office/drawing/2014/main" id="{25CCEBCB-8AD6-4FF3-B419-A93D33961D6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6" name="正方形/長方形 305">
          <a:extLst>
            <a:ext uri="{FF2B5EF4-FFF2-40B4-BE49-F238E27FC236}">
              <a16:creationId xmlns:a16="http://schemas.microsoft.com/office/drawing/2014/main" id="{47BE3F45-720E-4C3D-95CA-DFF8D74553D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7" name="テキスト ボックス 306">
          <a:extLst>
            <a:ext uri="{FF2B5EF4-FFF2-40B4-BE49-F238E27FC236}">
              <a16:creationId xmlns:a16="http://schemas.microsoft.com/office/drawing/2014/main" id="{A764DDBD-56E8-4BBA-A717-8C80FEEB47C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8" name="直線コネクタ 307">
          <a:extLst>
            <a:ext uri="{FF2B5EF4-FFF2-40B4-BE49-F238E27FC236}">
              <a16:creationId xmlns:a16="http://schemas.microsoft.com/office/drawing/2014/main" id="{C170A0B6-7361-4FAE-9720-BABB5525CF9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9" name="直線コネクタ 308">
          <a:extLst>
            <a:ext uri="{FF2B5EF4-FFF2-40B4-BE49-F238E27FC236}">
              <a16:creationId xmlns:a16="http://schemas.microsoft.com/office/drawing/2014/main" id="{FD572AF3-F6CF-4DF4-828E-40AE3AAE40B2}"/>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0" name="テキスト ボックス 309">
          <a:extLst>
            <a:ext uri="{FF2B5EF4-FFF2-40B4-BE49-F238E27FC236}">
              <a16:creationId xmlns:a16="http://schemas.microsoft.com/office/drawing/2014/main" id="{55B08805-EA61-4B0F-880E-70AADEB87B0F}"/>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1" name="直線コネクタ 310">
          <a:extLst>
            <a:ext uri="{FF2B5EF4-FFF2-40B4-BE49-F238E27FC236}">
              <a16:creationId xmlns:a16="http://schemas.microsoft.com/office/drawing/2014/main" id="{FF5C88A0-56C5-4D85-95E4-22DCE9A70FB4}"/>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2" name="テキスト ボックス 311">
          <a:extLst>
            <a:ext uri="{FF2B5EF4-FFF2-40B4-BE49-F238E27FC236}">
              <a16:creationId xmlns:a16="http://schemas.microsoft.com/office/drawing/2014/main" id="{955218B6-70EC-4BAE-8C56-BB67CC94072B}"/>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3" name="直線コネクタ 312">
          <a:extLst>
            <a:ext uri="{FF2B5EF4-FFF2-40B4-BE49-F238E27FC236}">
              <a16:creationId xmlns:a16="http://schemas.microsoft.com/office/drawing/2014/main" id="{DD11F7E5-9A6C-4307-9EF4-7A2A638A0CC7}"/>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4" name="テキスト ボックス 313">
          <a:extLst>
            <a:ext uri="{FF2B5EF4-FFF2-40B4-BE49-F238E27FC236}">
              <a16:creationId xmlns:a16="http://schemas.microsoft.com/office/drawing/2014/main" id="{055C0D5E-E171-420A-92EF-C2285853FA96}"/>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5" name="直線コネクタ 314">
          <a:extLst>
            <a:ext uri="{FF2B5EF4-FFF2-40B4-BE49-F238E27FC236}">
              <a16:creationId xmlns:a16="http://schemas.microsoft.com/office/drawing/2014/main" id="{B92E94E8-B9E6-4131-BE78-7689C73857CE}"/>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6" name="テキスト ボックス 315">
          <a:extLst>
            <a:ext uri="{FF2B5EF4-FFF2-40B4-BE49-F238E27FC236}">
              <a16:creationId xmlns:a16="http://schemas.microsoft.com/office/drawing/2014/main" id="{9ACF8860-D1FD-4AE2-9057-506A43B50B82}"/>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7" name="直線コネクタ 316">
          <a:extLst>
            <a:ext uri="{FF2B5EF4-FFF2-40B4-BE49-F238E27FC236}">
              <a16:creationId xmlns:a16="http://schemas.microsoft.com/office/drawing/2014/main" id="{A3CFDAD9-F7FE-488A-BBB3-C70D15DCBB38}"/>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8" name="テキスト ボックス 317">
          <a:extLst>
            <a:ext uri="{FF2B5EF4-FFF2-40B4-BE49-F238E27FC236}">
              <a16:creationId xmlns:a16="http://schemas.microsoft.com/office/drawing/2014/main" id="{47B88CC7-7C0D-41FE-9D54-BE81010670FE}"/>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9" name="直線コネクタ 318">
          <a:extLst>
            <a:ext uri="{FF2B5EF4-FFF2-40B4-BE49-F238E27FC236}">
              <a16:creationId xmlns:a16="http://schemas.microsoft.com/office/drawing/2014/main" id="{AB9B6C2C-2557-4C71-B846-7AC859ED8D7D}"/>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0" name="テキスト ボックス 319">
          <a:extLst>
            <a:ext uri="{FF2B5EF4-FFF2-40B4-BE49-F238E27FC236}">
              <a16:creationId xmlns:a16="http://schemas.microsoft.com/office/drawing/2014/main" id="{2F8FDB5F-4480-4D43-BD2E-3E2EEDE55BD4}"/>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1" name="直線コネクタ 320">
          <a:extLst>
            <a:ext uri="{FF2B5EF4-FFF2-40B4-BE49-F238E27FC236}">
              <a16:creationId xmlns:a16="http://schemas.microsoft.com/office/drawing/2014/main" id="{4CC07A37-7DE3-4B4D-A4AD-DA77BBA0164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2" name="テキスト ボックス 321">
          <a:extLst>
            <a:ext uri="{FF2B5EF4-FFF2-40B4-BE49-F238E27FC236}">
              <a16:creationId xmlns:a16="http://schemas.microsoft.com/office/drawing/2014/main" id="{32B8A4E4-8A99-4326-A28E-5B342B71AED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3" name="【福祉施設】&#10;一人当たり面積グラフ枠">
          <a:extLst>
            <a:ext uri="{FF2B5EF4-FFF2-40B4-BE49-F238E27FC236}">
              <a16:creationId xmlns:a16="http://schemas.microsoft.com/office/drawing/2014/main" id="{D49AB0C3-EFFF-4AFD-8BC7-367A96E2B60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54429</xdr:rowOff>
    </xdr:from>
    <xdr:to>
      <xdr:col>54</xdr:col>
      <xdr:colOff>189865</xdr:colOff>
      <xdr:row>86</xdr:row>
      <xdr:rowOff>109945</xdr:rowOff>
    </xdr:to>
    <xdr:cxnSp macro="">
      <xdr:nvCxnSpPr>
        <xdr:cNvPr id="324" name="直線コネクタ 323">
          <a:extLst>
            <a:ext uri="{FF2B5EF4-FFF2-40B4-BE49-F238E27FC236}">
              <a16:creationId xmlns:a16="http://schemas.microsoft.com/office/drawing/2014/main" id="{C7C5391F-C08F-46D0-9A3D-B064EF48760D}"/>
            </a:ext>
          </a:extLst>
        </xdr:cNvPr>
        <xdr:cNvCxnSpPr/>
      </xdr:nvCxnSpPr>
      <xdr:spPr>
        <a:xfrm flipV="1">
          <a:off x="10476865" y="13427529"/>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113772</xdr:rowOff>
    </xdr:from>
    <xdr:ext cx="469744" cy="259045"/>
    <xdr:sp macro="" textlink="">
      <xdr:nvSpPr>
        <xdr:cNvPr id="325" name="【福祉施設】&#10;一人当たり面積最小値テキスト">
          <a:extLst>
            <a:ext uri="{FF2B5EF4-FFF2-40B4-BE49-F238E27FC236}">
              <a16:creationId xmlns:a16="http://schemas.microsoft.com/office/drawing/2014/main" id="{C557E94D-9571-4430-8B3F-3EC436E2FAC5}"/>
            </a:ext>
          </a:extLst>
        </xdr:cNvPr>
        <xdr:cNvSpPr txBox="1"/>
      </xdr:nvSpPr>
      <xdr:spPr>
        <a:xfrm>
          <a:off x="10515600" y="1485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109945</xdr:rowOff>
    </xdr:from>
    <xdr:to>
      <xdr:col>55</xdr:col>
      <xdr:colOff>88900</xdr:colOff>
      <xdr:row>86</xdr:row>
      <xdr:rowOff>109945</xdr:rowOff>
    </xdr:to>
    <xdr:cxnSp macro="">
      <xdr:nvCxnSpPr>
        <xdr:cNvPr id="326" name="直線コネクタ 325">
          <a:extLst>
            <a:ext uri="{FF2B5EF4-FFF2-40B4-BE49-F238E27FC236}">
              <a16:creationId xmlns:a16="http://schemas.microsoft.com/office/drawing/2014/main" id="{DD5C070F-1894-474C-8B96-7DA74B724BF4}"/>
            </a:ext>
          </a:extLst>
        </xdr:cNvPr>
        <xdr:cNvCxnSpPr/>
      </xdr:nvCxnSpPr>
      <xdr:spPr>
        <a:xfrm>
          <a:off x="10388600" y="1485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1106</xdr:rowOff>
    </xdr:from>
    <xdr:ext cx="469744" cy="259045"/>
    <xdr:sp macro="" textlink="">
      <xdr:nvSpPr>
        <xdr:cNvPr id="327" name="【福祉施設】&#10;一人当たり面積最大値テキスト">
          <a:extLst>
            <a:ext uri="{FF2B5EF4-FFF2-40B4-BE49-F238E27FC236}">
              <a16:creationId xmlns:a16="http://schemas.microsoft.com/office/drawing/2014/main" id="{EDE53679-3D97-4F71-9AE6-C9E896B09CD4}"/>
            </a:ext>
          </a:extLst>
        </xdr:cNvPr>
        <xdr:cNvSpPr txBox="1"/>
      </xdr:nvSpPr>
      <xdr:spPr>
        <a:xfrm>
          <a:off x="10515600" y="1320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54429</xdr:rowOff>
    </xdr:from>
    <xdr:to>
      <xdr:col>55</xdr:col>
      <xdr:colOff>88900</xdr:colOff>
      <xdr:row>78</xdr:row>
      <xdr:rowOff>54429</xdr:rowOff>
    </xdr:to>
    <xdr:cxnSp macro="">
      <xdr:nvCxnSpPr>
        <xdr:cNvPr id="328" name="直線コネクタ 327">
          <a:extLst>
            <a:ext uri="{FF2B5EF4-FFF2-40B4-BE49-F238E27FC236}">
              <a16:creationId xmlns:a16="http://schemas.microsoft.com/office/drawing/2014/main" id="{AC8097D7-7900-4159-80CE-A503C64548E9}"/>
            </a:ext>
          </a:extLst>
        </xdr:cNvPr>
        <xdr:cNvCxnSpPr/>
      </xdr:nvCxnSpPr>
      <xdr:spPr>
        <a:xfrm>
          <a:off x="10388600" y="1342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125747</xdr:rowOff>
    </xdr:from>
    <xdr:ext cx="469744" cy="259045"/>
    <xdr:sp macro="" textlink="">
      <xdr:nvSpPr>
        <xdr:cNvPr id="329" name="【福祉施設】&#10;一人当たり面積平均値テキスト">
          <a:extLst>
            <a:ext uri="{FF2B5EF4-FFF2-40B4-BE49-F238E27FC236}">
              <a16:creationId xmlns:a16="http://schemas.microsoft.com/office/drawing/2014/main" id="{4AFD3BD4-9595-440D-B42F-A75348657991}"/>
            </a:ext>
          </a:extLst>
        </xdr:cNvPr>
        <xdr:cNvSpPr txBox="1"/>
      </xdr:nvSpPr>
      <xdr:spPr>
        <a:xfrm>
          <a:off x="10515600" y="14527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147320</xdr:rowOff>
    </xdr:from>
    <xdr:to>
      <xdr:col>55</xdr:col>
      <xdr:colOff>50800</xdr:colOff>
      <xdr:row>85</xdr:row>
      <xdr:rowOff>77470</xdr:rowOff>
    </xdr:to>
    <xdr:sp macro="" textlink="">
      <xdr:nvSpPr>
        <xdr:cNvPr id="330" name="フローチャート: 判断 329">
          <a:extLst>
            <a:ext uri="{FF2B5EF4-FFF2-40B4-BE49-F238E27FC236}">
              <a16:creationId xmlns:a16="http://schemas.microsoft.com/office/drawing/2014/main" id="{41B174F8-CC4A-40EF-9794-BCCBFC937FED}"/>
            </a:ext>
          </a:extLst>
        </xdr:cNvPr>
        <xdr:cNvSpPr/>
      </xdr:nvSpPr>
      <xdr:spPr>
        <a:xfrm>
          <a:off x="10426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72208</xdr:rowOff>
    </xdr:from>
    <xdr:to>
      <xdr:col>50</xdr:col>
      <xdr:colOff>165100</xdr:colOff>
      <xdr:row>85</xdr:row>
      <xdr:rowOff>2358</xdr:rowOff>
    </xdr:to>
    <xdr:sp macro="" textlink="">
      <xdr:nvSpPr>
        <xdr:cNvPr id="331" name="フローチャート: 判断 330">
          <a:extLst>
            <a:ext uri="{FF2B5EF4-FFF2-40B4-BE49-F238E27FC236}">
              <a16:creationId xmlns:a16="http://schemas.microsoft.com/office/drawing/2014/main" id="{CD12700B-4BC6-4415-9A36-1F51682740E6}"/>
            </a:ext>
          </a:extLst>
        </xdr:cNvPr>
        <xdr:cNvSpPr/>
      </xdr:nvSpPr>
      <xdr:spPr>
        <a:xfrm>
          <a:off x="9588500" y="1447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95069</xdr:rowOff>
    </xdr:from>
    <xdr:to>
      <xdr:col>46</xdr:col>
      <xdr:colOff>38100</xdr:colOff>
      <xdr:row>85</xdr:row>
      <xdr:rowOff>25219</xdr:rowOff>
    </xdr:to>
    <xdr:sp macro="" textlink="">
      <xdr:nvSpPr>
        <xdr:cNvPr id="332" name="フローチャート: 判断 331">
          <a:extLst>
            <a:ext uri="{FF2B5EF4-FFF2-40B4-BE49-F238E27FC236}">
              <a16:creationId xmlns:a16="http://schemas.microsoft.com/office/drawing/2014/main" id="{5084EC0C-3548-4521-BC44-B9A6B8D30679}"/>
            </a:ext>
          </a:extLst>
        </xdr:cNvPr>
        <xdr:cNvSpPr/>
      </xdr:nvSpPr>
      <xdr:spPr>
        <a:xfrm>
          <a:off x="8699500" y="1449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82006</xdr:rowOff>
    </xdr:from>
    <xdr:to>
      <xdr:col>41</xdr:col>
      <xdr:colOff>101600</xdr:colOff>
      <xdr:row>85</xdr:row>
      <xdr:rowOff>12156</xdr:rowOff>
    </xdr:to>
    <xdr:sp macro="" textlink="">
      <xdr:nvSpPr>
        <xdr:cNvPr id="333" name="フローチャート: 判断 332">
          <a:extLst>
            <a:ext uri="{FF2B5EF4-FFF2-40B4-BE49-F238E27FC236}">
              <a16:creationId xmlns:a16="http://schemas.microsoft.com/office/drawing/2014/main" id="{B20CAF3D-4395-42AB-BB14-FEC032D96207}"/>
            </a:ext>
          </a:extLst>
        </xdr:cNvPr>
        <xdr:cNvSpPr/>
      </xdr:nvSpPr>
      <xdr:spPr>
        <a:xfrm>
          <a:off x="7810500" y="1448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2FEA91F6-0249-48AB-911C-BF6ED5F4062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5" name="テキスト ボックス 334">
          <a:extLst>
            <a:ext uri="{FF2B5EF4-FFF2-40B4-BE49-F238E27FC236}">
              <a16:creationId xmlns:a16="http://schemas.microsoft.com/office/drawing/2014/main" id="{6E15A236-91DC-46D0-BB27-E21B6255E6F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id="{4401BDE1-0C62-431A-AC08-4D2694F31A7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6848E34B-81A0-4C59-A6D1-A1A98A1DFE9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7CCCEE24-5750-4D81-A15A-511F34412FB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6894</xdr:rowOff>
    </xdr:from>
    <xdr:to>
      <xdr:col>55</xdr:col>
      <xdr:colOff>50800</xdr:colOff>
      <xdr:row>82</xdr:row>
      <xdr:rowOff>108494</xdr:rowOff>
    </xdr:to>
    <xdr:sp macro="" textlink="">
      <xdr:nvSpPr>
        <xdr:cNvPr id="339" name="楕円 338">
          <a:extLst>
            <a:ext uri="{FF2B5EF4-FFF2-40B4-BE49-F238E27FC236}">
              <a16:creationId xmlns:a16="http://schemas.microsoft.com/office/drawing/2014/main" id="{7A2A1560-DD1A-433D-8590-EB11D78BF3AD}"/>
            </a:ext>
          </a:extLst>
        </xdr:cNvPr>
        <xdr:cNvSpPr/>
      </xdr:nvSpPr>
      <xdr:spPr>
        <a:xfrm>
          <a:off x="10426700" y="1406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29771</xdr:rowOff>
    </xdr:from>
    <xdr:ext cx="469744" cy="259045"/>
    <xdr:sp macro="" textlink="">
      <xdr:nvSpPr>
        <xdr:cNvPr id="340" name="【福祉施設】&#10;一人当たり面積該当値テキスト">
          <a:extLst>
            <a:ext uri="{FF2B5EF4-FFF2-40B4-BE49-F238E27FC236}">
              <a16:creationId xmlns:a16="http://schemas.microsoft.com/office/drawing/2014/main" id="{20B2AC7B-CBC5-489C-A815-BA902CA3E4D3}"/>
            </a:ext>
          </a:extLst>
        </xdr:cNvPr>
        <xdr:cNvSpPr txBox="1"/>
      </xdr:nvSpPr>
      <xdr:spPr>
        <a:xfrm>
          <a:off x="10515600" y="1391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16692</xdr:rowOff>
    </xdr:from>
    <xdr:to>
      <xdr:col>50</xdr:col>
      <xdr:colOff>165100</xdr:colOff>
      <xdr:row>82</xdr:row>
      <xdr:rowOff>118292</xdr:rowOff>
    </xdr:to>
    <xdr:sp macro="" textlink="">
      <xdr:nvSpPr>
        <xdr:cNvPr id="341" name="楕円 340">
          <a:extLst>
            <a:ext uri="{FF2B5EF4-FFF2-40B4-BE49-F238E27FC236}">
              <a16:creationId xmlns:a16="http://schemas.microsoft.com/office/drawing/2014/main" id="{B60B32AE-4F21-4092-9BAF-662D4B054AEA}"/>
            </a:ext>
          </a:extLst>
        </xdr:cNvPr>
        <xdr:cNvSpPr/>
      </xdr:nvSpPr>
      <xdr:spPr>
        <a:xfrm>
          <a:off x="9588500" y="1407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57694</xdr:rowOff>
    </xdr:from>
    <xdr:to>
      <xdr:col>55</xdr:col>
      <xdr:colOff>0</xdr:colOff>
      <xdr:row>82</xdr:row>
      <xdr:rowOff>67492</xdr:rowOff>
    </xdr:to>
    <xdr:cxnSp macro="">
      <xdr:nvCxnSpPr>
        <xdr:cNvPr id="342" name="直線コネクタ 341">
          <a:extLst>
            <a:ext uri="{FF2B5EF4-FFF2-40B4-BE49-F238E27FC236}">
              <a16:creationId xmlns:a16="http://schemas.microsoft.com/office/drawing/2014/main" id="{A51DE4EA-39BA-4575-A8E7-A5A913F4AB0A}"/>
            </a:ext>
          </a:extLst>
        </xdr:cNvPr>
        <xdr:cNvCxnSpPr/>
      </xdr:nvCxnSpPr>
      <xdr:spPr>
        <a:xfrm flipV="1">
          <a:off x="9639300" y="14116594"/>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23223</xdr:rowOff>
    </xdr:from>
    <xdr:to>
      <xdr:col>46</xdr:col>
      <xdr:colOff>38100</xdr:colOff>
      <xdr:row>82</xdr:row>
      <xdr:rowOff>124823</xdr:rowOff>
    </xdr:to>
    <xdr:sp macro="" textlink="">
      <xdr:nvSpPr>
        <xdr:cNvPr id="343" name="楕円 342">
          <a:extLst>
            <a:ext uri="{FF2B5EF4-FFF2-40B4-BE49-F238E27FC236}">
              <a16:creationId xmlns:a16="http://schemas.microsoft.com/office/drawing/2014/main" id="{1A2F4312-2CF9-4082-BC25-BC7A760EA443}"/>
            </a:ext>
          </a:extLst>
        </xdr:cNvPr>
        <xdr:cNvSpPr/>
      </xdr:nvSpPr>
      <xdr:spPr>
        <a:xfrm>
          <a:off x="8699500" y="1408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67492</xdr:rowOff>
    </xdr:from>
    <xdr:to>
      <xdr:col>50</xdr:col>
      <xdr:colOff>114300</xdr:colOff>
      <xdr:row>82</xdr:row>
      <xdr:rowOff>74023</xdr:rowOff>
    </xdr:to>
    <xdr:cxnSp macro="">
      <xdr:nvCxnSpPr>
        <xdr:cNvPr id="344" name="直線コネクタ 343">
          <a:extLst>
            <a:ext uri="{FF2B5EF4-FFF2-40B4-BE49-F238E27FC236}">
              <a16:creationId xmlns:a16="http://schemas.microsoft.com/office/drawing/2014/main" id="{43206B52-C3F9-4857-B7E9-2926E53C8066}"/>
            </a:ext>
          </a:extLst>
        </xdr:cNvPr>
        <xdr:cNvCxnSpPr/>
      </xdr:nvCxnSpPr>
      <xdr:spPr>
        <a:xfrm flipV="1">
          <a:off x="8750300" y="1412639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65677</xdr:rowOff>
    </xdr:from>
    <xdr:to>
      <xdr:col>41</xdr:col>
      <xdr:colOff>101600</xdr:colOff>
      <xdr:row>82</xdr:row>
      <xdr:rowOff>167277</xdr:rowOff>
    </xdr:to>
    <xdr:sp macro="" textlink="">
      <xdr:nvSpPr>
        <xdr:cNvPr id="345" name="楕円 344">
          <a:extLst>
            <a:ext uri="{FF2B5EF4-FFF2-40B4-BE49-F238E27FC236}">
              <a16:creationId xmlns:a16="http://schemas.microsoft.com/office/drawing/2014/main" id="{6A085D27-367F-4259-A6F5-989354BD92B5}"/>
            </a:ext>
          </a:extLst>
        </xdr:cNvPr>
        <xdr:cNvSpPr/>
      </xdr:nvSpPr>
      <xdr:spPr>
        <a:xfrm>
          <a:off x="7810500" y="1412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74023</xdr:rowOff>
    </xdr:from>
    <xdr:to>
      <xdr:col>45</xdr:col>
      <xdr:colOff>177800</xdr:colOff>
      <xdr:row>82</xdr:row>
      <xdr:rowOff>116477</xdr:rowOff>
    </xdr:to>
    <xdr:cxnSp macro="">
      <xdr:nvCxnSpPr>
        <xdr:cNvPr id="346" name="直線コネクタ 345">
          <a:extLst>
            <a:ext uri="{FF2B5EF4-FFF2-40B4-BE49-F238E27FC236}">
              <a16:creationId xmlns:a16="http://schemas.microsoft.com/office/drawing/2014/main" id="{358884CF-8A1F-4C84-B511-9F15B1DD0EE4}"/>
            </a:ext>
          </a:extLst>
        </xdr:cNvPr>
        <xdr:cNvCxnSpPr/>
      </xdr:nvCxnSpPr>
      <xdr:spPr>
        <a:xfrm flipV="1">
          <a:off x="7861300" y="1413292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164935</xdr:rowOff>
    </xdr:from>
    <xdr:ext cx="469744" cy="259045"/>
    <xdr:sp macro="" textlink="">
      <xdr:nvSpPr>
        <xdr:cNvPr id="347" name="n_1aveValue【福祉施設】&#10;一人当たり面積">
          <a:extLst>
            <a:ext uri="{FF2B5EF4-FFF2-40B4-BE49-F238E27FC236}">
              <a16:creationId xmlns:a16="http://schemas.microsoft.com/office/drawing/2014/main" id="{7F405379-0DE9-47C1-B62E-B058B43A4D24}"/>
            </a:ext>
          </a:extLst>
        </xdr:cNvPr>
        <xdr:cNvSpPr txBox="1"/>
      </xdr:nvSpPr>
      <xdr:spPr>
        <a:xfrm>
          <a:off x="9391727" y="1456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16346</xdr:rowOff>
    </xdr:from>
    <xdr:ext cx="469744" cy="259045"/>
    <xdr:sp macro="" textlink="">
      <xdr:nvSpPr>
        <xdr:cNvPr id="348" name="n_2aveValue【福祉施設】&#10;一人当たり面積">
          <a:extLst>
            <a:ext uri="{FF2B5EF4-FFF2-40B4-BE49-F238E27FC236}">
              <a16:creationId xmlns:a16="http://schemas.microsoft.com/office/drawing/2014/main" id="{2AD8783E-8D92-4CB3-9242-5AA47BCC8BAA}"/>
            </a:ext>
          </a:extLst>
        </xdr:cNvPr>
        <xdr:cNvSpPr txBox="1"/>
      </xdr:nvSpPr>
      <xdr:spPr>
        <a:xfrm>
          <a:off x="8515427" y="1458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3283</xdr:rowOff>
    </xdr:from>
    <xdr:ext cx="469744" cy="259045"/>
    <xdr:sp macro="" textlink="">
      <xdr:nvSpPr>
        <xdr:cNvPr id="349" name="n_3aveValue【福祉施設】&#10;一人当たり面積">
          <a:extLst>
            <a:ext uri="{FF2B5EF4-FFF2-40B4-BE49-F238E27FC236}">
              <a16:creationId xmlns:a16="http://schemas.microsoft.com/office/drawing/2014/main" id="{7EE9E3E4-F2E5-4671-B6E0-419B27927E1F}"/>
            </a:ext>
          </a:extLst>
        </xdr:cNvPr>
        <xdr:cNvSpPr txBox="1"/>
      </xdr:nvSpPr>
      <xdr:spPr>
        <a:xfrm>
          <a:off x="7626427" y="1457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134819</xdr:rowOff>
    </xdr:from>
    <xdr:ext cx="469744" cy="259045"/>
    <xdr:sp macro="" textlink="">
      <xdr:nvSpPr>
        <xdr:cNvPr id="350" name="n_1mainValue【福祉施設】&#10;一人当たり面積">
          <a:extLst>
            <a:ext uri="{FF2B5EF4-FFF2-40B4-BE49-F238E27FC236}">
              <a16:creationId xmlns:a16="http://schemas.microsoft.com/office/drawing/2014/main" id="{2E47F9ED-CAB2-4286-97FF-4F9CA1B4A717}"/>
            </a:ext>
          </a:extLst>
        </xdr:cNvPr>
        <xdr:cNvSpPr txBox="1"/>
      </xdr:nvSpPr>
      <xdr:spPr>
        <a:xfrm>
          <a:off x="9391727" y="1385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141350</xdr:rowOff>
    </xdr:from>
    <xdr:ext cx="469744" cy="259045"/>
    <xdr:sp macro="" textlink="">
      <xdr:nvSpPr>
        <xdr:cNvPr id="351" name="n_2mainValue【福祉施設】&#10;一人当たり面積">
          <a:extLst>
            <a:ext uri="{FF2B5EF4-FFF2-40B4-BE49-F238E27FC236}">
              <a16:creationId xmlns:a16="http://schemas.microsoft.com/office/drawing/2014/main" id="{C2F7B879-1394-48F4-B0F0-4B885BA67D32}"/>
            </a:ext>
          </a:extLst>
        </xdr:cNvPr>
        <xdr:cNvSpPr txBox="1"/>
      </xdr:nvSpPr>
      <xdr:spPr>
        <a:xfrm>
          <a:off x="8515427" y="1385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12354</xdr:rowOff>
    </xdr:from>
    <xdr:ext cx="469744" cy="259045"/>
    <xdr:sp macro="" textlink="">
      <xdr:nvSpPr>
        <xdr:cNvPr id="352" name="n_3mainValue【福祉施設】&#10;一人当たり面積">
          <a:extLst>
            <a:ext uri="{FF2B5EF4-FFF2-40B4-BE49-F238E27FC236}">
              <a16:creationId xmlns:a16="http://schemas.microsoft.com/office/drawing/2014/main" id="{77AB53E1-288E-4750-A513-8C99797F58EF}"/>
            </a:ext>
          </a:extLst>
        </xdr:cNvPr>
        <xdr:cNvSpPr txBox="1"/>
      </xdr:nvSpPr>
      <xdr:spPr>
        <a:xfrm>
          <a:off x="7626427" y="1389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3" name="正方形/長方形 352">
          <a:extLst>
            <a:ext uri="{FF2B5EF4-FFF2-40B4-BE49-F238E27FC236}">
              <a16:creationId xmlns:a16="http://schemas.microsoft.com/office/drawing/2014/main" id="{F977EDF5-567E-4E72-B299-AB0F73AEB37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4" name="正方形/長方形 353">
          <a:extLst>
            <a:ext uri="{FF2B5EF4-FFF2-40B4-BE49-F238E27FC236}">
              <a16:creationId xmlns:a16="http://schemas.microsoft.com/office/drawing/2014/main" id="{9B62C50D-C737-40F8-AE4F-17C608FC588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5" name="正方形/長方形 354">
          <a:extLst>
            <a:ext uri="{FF2B5EF4-FFF2-40B4-BE49-F238E27FC236}">
              <a16:creationId xmlns:a16="http://schemas.microsoft.com/office/drawing/2014/main" id="{22C4C8A9-EDDD-4E22-93B8-9DAA9098751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6" name="正方形/長方形 355">
          <a:extLst>
            <a:ext uri="{FF2B5EF4-FFF2-40B4-BE49-F238E27FC236}">
              <a16:creationId xmlns:a16="http://schemas.microsoft.com/office/drawing/2014/main" id="{B549E28E-C047-4A1A-9AE5-1CD7C7561E8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7" name="正方形/長方形 356">
          <a:extLst>
            <a:ext uri="{FF2B5EF4-FFF2-40B4-BE49-F238E27FC236}">
              <a16:creationId xmlns:a16="http://schemas.microsoft.com/office/drawing/2014/main" id="{616C5EEB-DEB1-4435-9416-199F6695F8D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8" name="正方形/長方形 357">
          <a:extLst>
            <a:ext uri="{FF2B5EF4-FFF2-40B4-BE49-F238E27FC236}">
              <a16:creationId xmlns:a16="http://schemas.microsoft.com/office/drawing/2014/main" id="{1861B8AE-896F-4325-9AB7-D1C3F02CACB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9" name="正方形/長方形 358">
          <a:extLst>
            <a:ext uri="{FF2B5EF4-FFF2-40B4-BE49-F238E27FC236}">
              <a16:creationId xmlns:a16="http://schemas.microsoft.com/office/drawing/2014/main" id="{7D8A6BC5-896F-4CF6-8DAB-F9C195F6B40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0" name="正方形/長方形 359">
          <a:extLst>
            <a:ext uri="{FF2B5EF4-FFF2-40B4-BE49-F238E27FC236}">
              <a16:creationId xmlns:a16="http://schemas.microsoft.com/office/drawing/2014/main" id="{81C49C2B-AA41-4442-87E5-832AC473D31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1" name="テキスト ボックス 360">
          <a:extLst>
            <a:ext uri="{FF2B5EF4-FFF2-40B4-BE49-F238E27FC236}">
              <a16:creationId xmlns:a16="http://schemas.microsoft.com/office/drawing/2014/main" id="{9EA54378-FA35-416E-8A74-8702250186D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2" name="直線コネクタ 361">
          <a:extLst>
            <a:ext uri="{FF2B5EF4-FFF2-40B4-BE49-F238E27FC236}">
              <a16:creationId xmlns:a16="http://schemas.microsoft.com/office/drawing/2014/main" id="{ECF699E6-1C41-4F65-962D-A88FE839B9D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63" name="直線コネクタ 362">
          <a:extLst>
            <a:ext uri="{FF2B5EF4-FFF2-40B4-BE49-F238E27FC236}">
              <a16:creationId xmlns:a16="http://schemas.microsoft.com/office/drawing/2014/main" id="{8A5C2E11-E2A5-47B9-8C7F-61B051BCE457}"/>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64" name="テキスト ボックス 363">
          <a:extLst>
            <a:ext uri="{FF2B5EF4-FFF2-40B4-BE49-F238E27FC236}">
              <a16:creationId xmlns:a16="http://schemas.microsoft.com/office/drawing/2014/main" id="{A4D15C76-2892-4DC8-ABBF-199D12C60C02}"/>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5" name="直線コネクタ 364">
          <a:extLst>
            <a:ext uri="{FF2B5EF4-FFF2-40B4-BE49-F238E27FC236}">
              <a16:creationId xmlns:a16="http://schemas.microsoft.com/office/drawing/2014/main" id="{75A35196-FB54-477C-8D5C-FF33C9A118D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6" name="テキスト ボックス 365">
          <a:extLst>
            <a:ext uri="{FF2B5EF4-FFF2-40B4-BE49-F238E27FC236}">
              <a16:creationId xmlns:a16="http://schemas.microsoft.com/office/drawing/2014/main" id="{174455A4-131E-4C86-B7D7-E04AC4B57CC2}"/>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7" name="直線コネクタ 366">
          <a:extLst>
            <a:ext uri="{FF2B5EF4-FFF2-40B4-BE49-F238E27FC236}">
              <a16:creationId xmlns:a16="http://schemas.microsoft.com/office/drawing/2014/main" id="{BA2ABCAF-19DC-479C-9442-F63D13C6B13A}"/>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8" name="テキスト ボックス 367">
          <a:extLst>
            <a:ext uri="{FF2B5EF4-FFF2-40B4-BE49-F238E27FC236}">
              <a16:creationId xmlns:a16="http://schemas.microsoft.com/office/drawing/2014/main" id="{03230CFF-81E3-40AC-B5FB-2101220B3073}"/>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9" name="直線コネクタ 368">
          <a:extLst>
            <a:ext uri="{FF2B5EF4-FFF2-40B4-BE49-F238E27FC236}">
              <a16:creationId xmlns:a16="http://schemas.microsoft.com/office/drawing/2014/main" id="{5A91EA1E-5691-4A52-8B19-FFE22FA3D74D}"/>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0" name="テキスト ボックス 369">
          <a:extLst>
            <a:ext uri="{FF2B5EF4-FFF2-40B4-BE49-F238E27FC236}">
              <a16:creationId xmlns:a16="http://schemas.microsoft.com/office/drawing/2014/main" id="{2574BC49-F918-4F81-B224-36883A9489EF}"/>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1" name="直線コネクタ 370">
          <a:extLst>
            <a:ext uri="{FF2B5EF4-FFF2-40B4-BE49-F238E27FC236}">
              <a16:creationId xmlns:a16="http://schemas.microsoft.com/office/drawing/2014/main" id="{3AEF79CB-EBD9-488F-A29E-0685BD594799}"/>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2" name="テキスト ボックス 371">
          <a:extLst>
            <a:ext uri="{FF2B5EF4-FFF2-40B4-BE49-F238E27FC236}">
              <a16:creationId xmlns:a16="http://schemas.microsoft.com/office/drawing/2014/main" id="{2903FA12-8137-478F-AC65-BDCF93A5B0AD}"/>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3" name="直線コネクタ 372">
          <a:extLst>
            <a:ext uri="{FF2B5EF4-FFF2-40B4-BE49-F238E27FC236}">
              <a16:creationId xmlns:a16="http://schemas.microsoft.com/office/drawing/2014/main" id="{37134FBB-EA63-4CC3-A94E-31CE0708DABC}"/>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74" name="テキスト ボックス 373">
          <a:extLst>
            <a:ext uri="{FF2B5EF4-FFF2-40B4-BE49-F238E27FC236}">
              <a16:creationId xmlns:a16="http://schemas.microsoft.com/office/drawing/2014/main" id="{94A5E671-228B-4A6A-8620-0620D0016F7A}"/>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5" name="直線コネクタ 374">
          <a:extLst>
            <a:ext uri="{FF2B5EF4-FFF2-40B4-BE49-F238E27FC236}">
              <a16:creationId xmlns:a16="http://schemas.microsoft.com/office/drawing/2014/main" id="{9634E0EF-7532-4B76-A278-9EA29149CF5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6" name="テキスト ボックス 375">
          <a:extLst>
            <a:ext uri="{FF2B5EF4-FFF2-40B4-BE49-F238E27FC236}">
              <a16:creationId xmlns:a16="http://schemas.microsoft.com/office/drawing/2014/main" id="{24C4B325-0A81-457B-BD29-CB75AF66925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7" name="【市民会館】&#10;有形固定資産減価償却率グラフ枠">
          <a:extLst>
            <a:ext uri="{FF2B5EF4-FFF2-40B4-BE49-F238E27FC236}">
              <a16:creationId xmlns:a16="http://schemas.microsoft.com/office/drawing/2014/main" id="{11438197-DAD8-42D4-9600-436AD325320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107</xdr:row>
      <xdr:rowOff>157843</xdr:rowOff>
    </xdr:to>
    <xdr:cxnSp macro="">
      <xdr:nvCxnSpPr>
        <xdr:cNvPr id="378" name="直線コネクタ 377">
          <a:extLst>
            <a:ext uri="{FF2B5EF4-FFF2-40B4-BE49-F238E27FC236}">
              <a16:creationId xmlns:a16="http://schemas.microsoft.com/office/drawing/2014/main" id="{6C5CC13A-455D-4928-AFA4-9CCC1E3EA930}"/>
            </a:ext>
          </a:extLst>
        </xdr:cNvPr>
        <xdr:cNvCxnSpPr/>
      </xdr:nvCxnSpPr>
      <xdr:spPr>
        <a:xfrm flipV="1">
          <a:off x="4634865" y="17090571"/>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161670</xdr:rowOff>
    </xdr:from>
    <xdr:ext cx="405111" cy="259045"/>
    <xdr:sp macro="" textlink="">
      <xdr:nvSpPr>
        <xdr:cNvPr id="379" name="【市民会館】&#10;有形固定資産減価償却率最小値テキスト">
          <a:extLst>
            <a:ext uri="{FF2B5EF4-FFF2-40B4-BE49-F238E27FC236}">
              <a16:creationId xmlns:a16="http://schemas.microsoft.com/office/drawing/2014/main" id="{2BA3C094-A047-41B6-A93D-1BAFEFE4AA15}"/>
            </a:ext>
          </a:extLst>
        </xdr:cNvPr>
        <xdr:cNvSpPr txBox="1"/>
      </xdr:nvSpPr>
      <xdr:spPr>
        <a:xfrm>
          <a:off x="4673600" y="1850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157843</xdr:rowOff>
    </xdr:from>
    <xdr:to>
      <xdr:col>24</xdr:col>
      <xdr:colOff>152400</xdr:colOff>
      <xdr:row>107</xdr:row>
      <xdr:rowOff>157843</xdr:rowOff>
    </xdr:to>
    <xdr:cxnSp macro="">
      <xdr:nvCxnSpPr>
        <xdr:cNvPr id="380" name="直線コネクタ 379">
          <a:extLst>
            <a:ext uri="{FF2B5EF4-FFF2-40B4-BE49-F238E27FC236}">
              <a16:creationId xmlns:a16="http://schemas.microsoft.com/office/drawing/2014/main" id="{102E5554-45DB-443C-801D-9323288FCF0F}"/>
            </a:ext>
          </a:extLst>
        </xdr:cNvPr>
        <xdr:cNvCxnSpPr/>
      </xdr:nvCxnSpPr>
      <xdr:spPr>
        <a:xfrm>
          <a:off x="4546600" y="1850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81" name="【市民会館】&#10;有形固定資産減価償却率最大値テキスト">
          <a:extLst>
            <a:ext uri="{FF2B5EF4-FFF2-40B4-BE49-F238E27FC236}">
              <a16:creationId xmlns:a16="http://schemas.microsoft.com/office/drawing/2014/main" id="{1EC9A5B2-85AF-4424-8321-7A1B8AA49A72}"/>
            </a:ext>
          </a:extLst>
        </xdr:cNvPr>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82" name="直線コネクタ 381">
          <a:extLst>
            <a:ext uri="{FF2B5EF4-FFF2-40B4-BE49-F238E27FC236}">
              <a16:creationId xmlns:a16="http://schemas.microsoft.com/office/drawing/2014/main" id="{A20305B7-17BD-4296-8880-160D9F5DA3F0}"/>
            </a:ext>
          </a:extLst>
        </xdr:cNvPr>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54808</xdr:rowOff>
    </xdr:from>
    <xdr:ext cx="405111" cy="259045"/>
    <xdr:sp macro="" textlink="">
      <xdr:nvSpPr>
        <xdr:cNvPr id="383" name="【市民会館】&#10;有形固定資産減価償却率平均値テキスト">
          <a:extLst>
            <a:ext uri="{FF2B5EF4-FFF2-40B4-BE49-F238E27FC236}">
              <a16:creationId xmlns:a16="http://schemas.microsoft.com/office/drawing/2014/main" id="{73F35871-1A8E-4F8C-95A0-EF933ABC8F59}"/>
            </a:ext>
          </a:extLst>
        </xdr:cNvPr>
        <xdr:cNvSpPr txBox="1"/>
      </xdr:nvSpPr>
      <xdr:spPr>
        <a:xfrm>
          <a:off x="4673600" y="17542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31931</xdr:rowOff>
    </xdr:from>
    <xdr:to>
      <xdr:col>24</xdr:col>
      <xdr:colOff>114300</xdr:colOff>
      <xdr:row>103</xdr:row>
      <xdr:rowOff>133531</xdr:rowOff>
    </xdr:to>
    <xdr:sp macro="" textlink="">
      <xdr:nvSpPr>
        <xdr:cNvPr id="384" name="フローチャート: 判断 383">
          <a:extLst>
            <a:ext uri="{FF2B5EF4-FFF2-40B4-BE49-F238E27FC236}">
              <a16:creationId xmlns:a16="http://schemas.microsoft.com/office/drawing/2014/main" id="{3AB3CAF7-12B4-48CB-AF72-FF6E7B723432}"/>
            </a:ext>
          </a:extLst>
        </xdr:cNvPr>
        <xdr:cNvSpPr/>
      </xdr:nvSpPr>
      <xdr:spPr>
        <a:xfrm>
          <a:off x="4584700" y="1769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128270</xdr:rowOff>
    </xdr:from>
    <xdr:to>
      <xdr:col>20</xdr:col>
      <xdr:colOff>38100</xdr:colOff>
      <xdr:row>104</xdr:row>
      <xdr:rowOff>58420</xdr:rowOff>
    </xdr:to>
    <xdr:sp macro="" textlink="">
      <xdr:nvSpPr>
        <xdr:cNvPr id="385" name="フローチャート: 判断 384">
          <a:extLst>
            <a:ext uri="{FF2B5EF4-FFF2-40B4-BE49-F238E27FC236}">
              <a16:creationId xmlns:a16="http://schemas.microsoft.com/office/drawing/2014/main" id="{2ECC327C-A32C-4509-B6F8-10E6DEF1B66B}"/>
            </a:ext>
          </a:extLst>
        </xdr:cNvPr>
        <xdr:cNvSpPr/>
      </xdr:nvSpPr>
      <xdr:spPr>
        <a:xfrm>
          <a:off x="3746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7438</xdr:rowOff>
    </xdr:from>
    <xdr:to>
      <xdr:col>15</xdr:col>
      <xdr:colOff>101600</xdr:colOff>
      <xdr:row>104</xdr:row>
      <xdr:rowOff>109038</xdr:rowOff>
    </xdr:to>
    <xdr:sp macro="" textlink="">
      <xdr:nvSpPr>
        <xdr:cNvPr id="386" name="フローチャート: 判断 385">
          <a:extLst>
            <a:ext uri="{FF2B5EF4-FFF2-40B4-BE49-F238E27FC236}">
              <a16:creationId xmlns:a16="http://schemas.microsoft.com/office/drawing/2014/main" id="{1C21867A-F8A7-47E2-9201-3EDFE716434C}"/>
            </a:ext>
          </a:extLst>
        </xdr:cNvPr>
        <xdr:cNvSpPr/>
      </xdr:nvSpPr>
      <xdr:spPr>
        <a:xfrm>
          <a:off x="2857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10705</xdr:rowOff>
    </xdr:from>
    <xdr:to>
      <xdr:col>10</xdr:col>
      <xdr:colOff>165100</xdr:colOff>
      <xdr:row>104</xdr:row>
      <xdr:rowOff>112305</xdr:rowOff>
    </xdr:to>
    <xdr:sp macro="" textlink="">
      <xdr:nvSpPr>
        <xdr:cNvPr id="387" name="フローチャート: 判断 386">
          <a:extLst>
            <a:ext uri="{FF2B5EF4-FFF2-40B4-BE49-F238E27FC236}">
              <a16:creationId xmlns:a16="http://schemas.microsoft.com/office/drawing/2014/main" id="{51622685-F359-49C9-9865-7FB8F38B6D5D}"/>
            </a:ext>
          </a:extLst>
        </xdr:cNvPr>
        <xdr:cNvSpPr/>
      </xdr:nvSpPr>
      <xdr:spPr>
        <a:xfrm>
          <a:off x="1968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8" name="テキスト ボックス 387">
          <a:extLst>
            <a:ext uri="{FF2B5EF4-FFF2-40B4-BE49-F238E27FC236}">
              <a16:creationId xmlns:a16="http://schemas.microsoft.com/office/drawing/2014/main" id="{048200A6-E619-417D-85D9-7564467FB9F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9" name="テキスト ボックス 388">
          <a:extLst>
            <a:ext uri="{FF2B5EF4-FFF2-40B4-BE49-F238E27FC236}">
              <a16:creationId xmlns:a16="http://schemas.microsoft.com/office/drawing/2014/main" id="{F162941E-EBEF-4277-8C32-06D68AF04E6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0" name="テキスト ボックス 389">
          <a:extLst>
            <a:ext uri="{FF2B5EF4-FFF2-40B4-BE49-F238E27FC236}">
              <a16:creationId xmlns:a16="http://schemas.microsoft.com/office/drawing/2014/main" id="{D613F044-81CB-4305-A050-50D975DD8FB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1" name="テキスト ボックス 390">
          <a:extLst>
            <a:ext uri="{FF2B5EF4-FFF2-40B4-BE49-F238E27FC236}">
              <a16:creationId xmlns:a16="http://schemas.microsoft.com/office/drawing/2014/main" id="{DA93E3B0-728C-4C8F-8C65-F4F1AF6F8C0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2" name="テキスト ボックス 391">
          <a:extLst>
            <a:ext uri="{FF2B5EF4-FFF2-40B4-BE49-F238E27FC236}">
              <a16:creationId xmlns:a16="http://schemas.microsoft.com/office/drawing/2014/main" id="{C5856BA7-CB1E-4031-AD20-148BE33A478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100512</xdr:rowOff>
    </xdr:from>
    <xdr:to>
      <xdr:col>24</xdr:col>
      <xdr:colOff>114300</xdr:colOff>
      <xdr:row>104</xdr:row>
      <xdr:rowOff>30662</xdr:rowOff>
    </xdr:to>
    <xdr:sp macro="" textlink="">
      <xdr:nvSpPr>
        <xdr:cNvPr id="393" name="楕円 392">
          <a:extLst>
            <a:ext uri="{FF2B5EF4-FFF2-40B4-BE49-F238E27FC236}">
              <a16:creationId xmlns:a16="http://schemas.microsoft.com/office/drawing/2014/main" id="{853044F2-2B41-46DC-931B-36DACA07D4BE}"/>
            </a:ext>
          </a:extLst>
        </xdr:cNvPr>
        <xdr:cNvSpPr/>
      </xdr:nvSpPr>
      <xdr:spPr>
        <a:xfrm>
          <a:off x="4584700" y="1775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78939</xdr:rowOff>
    </xdr:from>
    <xdr:ext cx="405111" cy="259045"/>
    <xdr:sp macro="" textlink="">
      <xdr:nvSpPr>
        <xdr:cNvPr id="394" name="【市民会館】&#10;有形固定資産減価償却率該当値テキスト">
          <a:extLst>
            <a:ext uri="{FF2B5EF4-FFF2-40B4-BE49-F238E27FC236}">
              <a16:creationId xmlns:a16="http://schemas.microsoft.com/office/drawing/2014/main" id="{296C0DCF-BCDB-42C4-AF19-DD5A7D5EE8D1}"/>
            </a:ext>
          </a:extLst>
        </xdr:cNvPr>
        <xdr:cNvSpPr txBox="1"/>
      </xdr:nvSpPr>
      <xdr:spPr>
        <a:xfrm>
          <a:off x="4673600" y="17738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134801</xdr:rowOff>
    </xdr:from>
    <xdr:to>
      <xdr:col>20</xdr:col>
      <xdr:colOff>38100</xdr:colOff>
      <xdr:row>104</xdr:row>
      <xdr:rowOff>64951</xdr:rowOff>
    </xdr:to>
    <xdr:sp macro="" textlink="">
      <xdr:nvSpPr>
        <xdr:cNvPr id="395" name="楕円 394">
          <a:extLst>
            <a:ext uri="{FF2B5EF4-FFF2-40B4-BE49-F238E27FC236}">
              <a16:creationId xmlns:a16="http://schemas.microsoft.com/office/drawing/2014/main" id="{ED37E482-1E03-4E35-B5F4-24661D38FC3A}"/>
            </a:ext>
          </a:extLst>
        </xdr:cNvPr>
        <xdr:cNvSpPr/>
      </xdr:nvSpPr>
      <xdr:spPr>
        <a:xfrm>
          <a:off x="3746500" y="177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151312</xdr:rowOff>
    </xdr:from>
    <xdr:to>
      <xdr:col>24</xdr:col>
      <xdr:colOff>63500</xdr:colOff>
      <xdr:row>104</xdr:row>
      <xdr:rowOff>14151</xdr:rowOff>
    </xdr:to>
    <xdr:cxnSp macro="">
      <xdr:nvCxnSpPr>
        <xdr:cNvPr id="396" name="直線コネクタ 395">
          <a:extLst>
            <a:ext uri="{FF2B5EF4-FFF2-40B4-BE49-F238E27FC236}">
              <a16:creationId xmlns:a16="http://schemas.microsoft.com/office/drawing/2014/main" id="{E4E1AF7A-7B28-409C-8EF6-3D3B3197B9E7}"/>
            </a:ext>
          </a:extLst>
        </xdr:cNvPr>
        <xdr:cNvCxnSpPr/>
      </xdr:nvCxnSpPr>
      <xdr:spPr>
        <a:xfrm flipV="1">
          <a:off x="3797300" y="17810662"/>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169092</xdr:rowOff>
    </xdr:from>
    <xdr:to>
      <xdr:col>15</xdr:col>
      <xdr:colOff>101600</xdr:colOff>
      <xdr:row>104</xdr:row>
      <xdr:rowOff>99242</xdr:rowOff>
    </xdr:to>
    <xdr:sp macro="" textlink="">
      <xdr:nvSpPr>
        <xdr:cNvPr id="397" name="楕円 396">
          <a:extLst>
            <a:ext uri="{FF2B5EF4-FFF2-40B4-BE49-F238E27FC236}">
              <a16:creationId xmlns:a16="http://schemas.microsoft.com/office/drawing/2014/main" id="{CE940AFD-465B-42F3-85AD-94887A699F73}"/>
            </a:ext>
          </a:extLst>
        </xdr:cNvPr>
        <xdr:cNvSpPr/>
      </xdr:nvSpPr>
      <xdr:spPr>
        <a:xfrm>
          <a:off x="2857500" y="1782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14151</xdr:rowOff>
    </xdr:from>
    <xdr:to>
      <xdr:col>19</xdr:col>
      <xdr:colOff>177800</xdr:colOff>
      <xdr:row>104</xdr:row>
      <xdr:rowOff>48442</xdr:rowOff>
    </xdr:to>
    <xdr:cxnSp macro="">
      <xdr:nvCxnSpPr>
        <xdr:cNvPr id="398" name="直線コネクタ 397">
          <a:extLst>
            <a:ext uri="{FF2B5EF4-FFF2-40B4-BE49-F238E27FC236}">
              <a16:creationId xmlns:a16="http://schemas.microsoft.com/office/drawing/2014/main" id="{3BAC1441-C784-47AE-B901-2F05CDB2E11B}"/>
            </a:ext>
          </a:extLst>
        </xdr:cNvPr>
        <xdr:cNvCxnSpPr/>
      </xdr:nvCxnSpPr>
      <xdr:spPr>
        <a:xfrm flipV="1">
          <a:off x="2908300" y="1784495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27032</xdr:rowOff>
    </xdr:from>
    <xdr:to>
      <xdr:col>10</xdr:col>
      <xdr:colOff>165100</xdr:colOff>
      <xdr:row>104</xdr:row>
      <xdr:rowOff>128632</xdr:rowOff>
    </xdr:to>
    <xdr:sp macro="" textlink="">
      <xdr:nvSpPr>
        <xdr:cNvPr id="399" name="楕円 398">
          <a:extLst>
            <a:ext uri="{FF2B5EF4-FFF2-40B4-BE49-F238E27FC236}">
              <a16:creationId xmlns:a16="http://schemas.microsoft.com/office/drawing/2014/main" id="{429D4625-D88D-4EE3-9C40-9543C32B9543}"/>
            </a:ext>
          </a:extLst>
        </xdr:cNvPr>
        <xdr:cNvSpPr/>
      </xdr:nvSpPr>
      <xdr:spPr>
        <a:xfrm>
          <a:off x="1968500" y="1785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48442</xdr:rowOff>
    </xdr:from>
    <xdr:to>
      <xdr:col>15</xdr:col>
      <xdr:colOff>50800</xdr:colOff>
      <xdr:row>104</xdr:row>
      <xdr:rowOff>77832</xdr:rowOff>
    </xdr:to>
    <xdr:cxnSp macro="">
      <xdr:nvCxnSpPr>
        <xdr:cNvPr id="400" name="直線コネクタ 399">
          <a:extLst>
            <a:ext uri="{FF2B5EF4-FFF2-40B4-BE49-F238E27FC236}">
              <a16:creationId xmlns:a16="http://schemas.microsoft.com/office/drawing/2014/main" id="{1B98CB00-4F06-4936-B082-BA2FAC990D18}"/>
            </a:ext>
          </a:extLst>
        </xdr:cNvPr>
        <xdr:cNvCxnSpPr/>
      </xdr:nvCxnSpPr>
      <xdr:spPr>
        <a:xfrm flipV="1">
          <a:off x="2019300" y="17879242"/>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74947</xdr:rowOff>
    </xdr:from>
    <xdr:ext cx="405111" cy="259045"/>
    <xdr:sp macro="" textlink="">
      <xdr:nvSpPr>
        <xdr:cNvPr id="401" name="n_1aveValue【市民会館】&#10;有形固定資産減価償却率">
          <a:extLst>
            <a:ext uri="{FF2B5EF4-FFF2-40B4-BE49-F238E27FC236}">
              <a16:creationId xmlns:a16="http://schemas.microsoft.com/office/drawing/2014/main" id="{2D910A6A-AA1F-492C-93F6-C5A94C39674F}"/>
            </a:ext>
          </a:extLst>
        </xdr:cNvPr>
        <xdr:cNvSpPr txBox="1"/>
      </xdr:nvSpPr>
      <xdr:spPr>
        <a:xfrm>
          <a:off x="35820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100165</xdr:rowOff>
    </xdr:from>
    <xdr:ext cx="405111" cy="259045"/>
    <xdr:sp macro="" textlink="">
      <xdr:nvSpPr>
        <xdr:cNvPr id="402" name="n_2aveValue【市民会館】&#10;有形固定資産減価償却率">
          <a:extLst>
            <a:ext uri="{FF2B5EF4-FFF2-40B4-BE49-F238E27FC236}">
              <a16:creationId xmlns:a16="http://schemas.microsoft.com/office/drawing/2014/main" id="{578BFAE1-4681-47ED-86C9-EA862A6846D8}"/>
            </a:ext>
          </a:extLst>
        </xdr:cNvPr>
        <xdr:cNvSpPr txBox="1"/>
      </xdr:nvSpPr>
      <xdr:spPr>
        <a:xfrm>
          <a:off x="2705744" y="1793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128832</xdr:rowOff>
    </xdr:from>
    <xdr:ext cx="405111" cy="259045"/>
    <xdr:sp macro="" textlink="">
      <xdr:nvSpPr>
        <xdr:cNvPr id="403" name="n_3aveValue【市民会館】&#10;有形固定資産減価償却率">
          <a:extLst>
            <a:ext uri="{FF2B5EF4-FFF2-40B4-BE49-F238E27FC236}">
              <a16:creationId xmlns:a16="http://schemas.microsoft.com/office/drawing/2014/main" id="{E9ED99E7-67D4-45C9-80C9-5395FD70E4B9}"/>
            </a:ext>
          </a:extLst>
        </xdr:cNvPr>
        <xdr:cNvSpPr txBox="1"/>
      </xdr:nvSpPr>
      <xdr:spPr>
        <a:xfrm>
          <a:off x="1816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56078</xdr:rowOff>
    </xdr:from>
    <xdr:ext cx="405111" cy="259045"/>
    <xdr:sp macro="" textlink="">
      <xdr:nvSpPr>
        <xdr:cNvPr id="404" name="n_1mainValue【市民会館】&#10;有形固定資産減価償却率">
          <a:extLst>
            <a:ext uri="{FF2B5EF4-FFF2-40B4-BE49-F238E27FC236}">
              <a16:creationId xmlns:a16="http://schemas.microsoft.com/office/drawing/2014/main" id="{2908640E-7BE8-4CA0-9344-267E997DED2A}"/>
            </a:ext>
          </a:extLst>
        </xdr:cNvPr>
        <xdr:cNvSpPr txBox="1"/>
      </xdr:nvSpPr>
      <xdr:spPr>
        <a:xfrm>
          <a:off x="3582044" y="1788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115769</xdr:rowOff>
    </xdr:from>
    <xdr:ext cx="405111" cy="259045"/>
    <xdr:sp macro="" textlink="">
      <xdr:nvSpPr>
        <xdr:cNvPr id="405" name="n_2mainValue【市民会館】&#10;有形固定資産減価償却率">
          <a:extLst>
            <a:ext uri="{FF2B5EF4-FFF2-40B4-BE49-F238E27FC236}">
              <a16:creationId xmlns:a16="http://schemas.microsoft.com/office/drawing/2014/main" id="{32F8B15B-014C-42B8-A88B-907051815F0D}"/>
            </a:ext>
          </a:extLst>
        </xdr:cNvPr>
        <xdr:cNvSpPr txBox="1"/>
      </xdr:nvSpPr>
      <xdr:spPr>
        <a:xfrm>
          <a:off x="2705744" y="1760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119759</xdr:rowOff>
    </xdr:from>
    <xdr:ext cx="405111" cy="259045"/>
    <xdr:sp macro="" textlink="">
      <xdr:nvSpPr>
        <xdr:cNvPr id="406" name="n_3mainValue【市民会館】&#10;有形固定資産減価償却率">
          <a:extLst>
            <a:ext uri="{FF2B5EF4-FFF2-40B4-BE49-F238E27FC236}">
              <a16:creationId xmlns:a16="http://schemas.microsoft.com/office/drawing/2014/main" id="{29F16DCC-51DE-48E1-A90E-49ED6F87DCC8}"/>
            </a:ext>
          </a:extLst>
        </xdr:cNvPr>
        <xdr:cNvSpPr txBox="1"/>
      </xdr:nvSpPr>
      <xdr:spPr>
        <a:xfrm>
          <a:off x="1816744" y="1795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7" name="正方形/長方形 406">
          <a:extLst>
            <a:ext uri="{FF2B5EF4-FFF2-40B4-BE49-F238E27FC236}">
              <a16:creationId xmlns:a16="http://schemas.microsoft.com/office/drawing/2014/main" id="{933B4F08-7923-45E6-8E77-64EC92D099B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8" name="正方形/長方形 407">
          <a:extLst>
            <a:ext uri="{FF2B5EF4-FFF2-40B4-BE49-F238E27FC236}">
              <a16:creationId xmlns:a16="http://schemas.microsoft.com/office/drawing/2014/main" id="{2E131C07-4338-48FB-9AC9-98BAE0B2A0D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9" name="正方形/長方形 408">
          <a:extLst>
            <a:ext uri="{FF2B5EF4-FFF2-40B4-BE49-F238E27FC236}">
              <a16:creationId xmlns:a16="http://schemas.microsoft.com/office/drawing/2014/main" id="{A3131955-93FF-4A81-B843-3AAE1E17A9C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0" name="正方形/長方形 409">
          <a:extLst>
            <a:ext uri="{FF2B5EF4-FFF2-40B4-BE49-F238E27FC236}">
              <a16:creationId xmlns:a16="http://schemas.microsoft.com/office/drawing/2014/main" id="{2D629B66-5320-4241-B7B8-E203B172264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1" name="正方形/長方形 410">
          <a:extLst>
            <a:ext uri="{FF2B5EF4-FFF2-40B4-BE49-F238E27FC236}">
              <a16:creationId xmlns:a16="http://schemas.microsoft.com/office/drawing/2014/main" id="{D5A42937-A9FD-4949-9BE8-A67B13B4C92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2" name="正方形/長方形 411">
          <a:extLst>
            <a:ext uri="{FF2B5EF4-FFF2-40B4-BE49-F238E27FC236}">
              <a16:creationId xmlns:a16="http://schemas.microsoft.com/office/drawing/2014/main" id="{244788B9-4FA8-4888-8ED9-EC2BFC34E11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3" name="正方形/長方形 412">
          <a:extLst>
            <a:ext uri="{FF2B5EF4-FFF2-40B4-BE49-F238E27FC236}">
              <a16:creationId xmlns:a16="http://schemas.microsoft.com/office/drawing/2014/main" id="{D64FDA49-E27C-4132-9CF0-4FAE680851A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4" name="正方形/長方形 413">
          <a:extLst>
            <a:ext uri="{FF2B5EF4-FFF2-40B4-BE49-F238E27FC236}">
              <a16:creationId xmlns:a16="http://schemas.microsoft.com/office/drawing/2014/main" id="{7A8CB6F2-6C13-48BE-99BB-D97DA06D992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5" name="テキスト ボックス 414">
          <a:extLst>
            <a:ext uri="{FF2B5EF4-FFF2-40B4-BE49-F238E27FC236}">
              <a16:creationId xmlns:a16="http://schemas.microsoft.com/office/drawing/2014/main" id="{2E35682F-3D4E-48DD-A9CF-B32DB8CFBE8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6" name="直線コネクタ 415">
          <a:extLst>
            <a:ext uri="{FF2B5EF4-FFF2-40B4-BE49-F238E27FC236}">
              <a16:creationId xmlns:a16="http://schemas.microsoft.com/office/drawing/2014/main" id="{F0019BCA-D5A4-4E1B-8BB6-A8DBF8112F1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17" name="直線コネクタ 416">
          <a:extLst>
            <a:ext uri="{FF2B5EF4-FFF2-40B4-BE49-F238E27FC236}">
              <a16:creationId xmlns:a16="http://schemas.microsoft.com/office/drawing/2014/main" id="{5D61C657-6BEE-4305-883F-EC34840BE961}"/>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18" name="テキスト ボックス 417">
          <a:extLst>
            <a:ext uri="{FF2B5EF4-FFF2-40B4-BE49-F238E27FC236}">
              <a16:creationId xmlns:a16="http://schemas.microsoft.com/office/drawing/2014/main" id="{99F5BBBF-2A41-4417-9817-40B85E90284E}"/>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19" name="直線コネクタ 418">
          <a:extLst>
            <a:ext uri="{FF2B5EF4-FFF2-40B4-BE49-F238E27FC236}">
              <a16:creationId xmlns:a16="http://schemas.microsoft.com/office/drawing/2014/main" id="{73E90C9C-A88F-4E8C-B188-A0C3AF015D8C}"/>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20" name="テキスト ボックス 419">
          <a:extLst>
            <a:ext uri="{FF2B5EF4-FFF2-40B4-BE49-F238E27FC236}">
              <a16:creationId xmlns:a16="http://schemas.microsoft.com/office/drawing/2014/main" id="{1229C110-9F6A-4302-82F3-A03473AD5307}"/>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21" name="直線コネクタ 420">
          <a:extLst>
            <a:ext uri="{FF2B5EF4-FFF2-40B4-BE49-F238E27FC236}">
              <a16:creationId xmlns:a16="http://schemas.microsoft.com/office/drawing/2014/main" id="{503B3E2E-10EE-4D99-B155-977CA599FD3B}"/>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22" name="テキスト ボックス 421">
          <a:extLst>
            <a:ext uri="{FF2B5EF4-FFF2-40B4-BE49-F238E27FC236}">
              <a16:creationId xmlns:a16="http://schemas.microsoft.com/office/drawing/2014/main" id="{CFBB6B02-DEB4-48D6-9518-D251C7FB2B75}"/>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23" name="直線コネクタ 422">
          <a:extLst>
            <a:ext uri="{FF2B5EF4-FFF2-40B4-BE49-F238E27FC236}">
              <a16:creationId xmlns:a16="http://schemas.microsoft.com/office/drawing/2014/main" id="{7E2E1304-ACD0-4519-9D80-4A7BF1F3C51C}"/>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24" name="テキスト ボックス 423">
          <a:extLst>
            <a:ext uri="{FF2B5EF4-FFF2-40B4-BE49-F238E27FC236}">
              <a16:creationId xmlns:a16="http://schemas.microsoft.com/office/drawing/2014/main" id="{2082A62D-BBE0-48BE-AB36-4B1F0BCC6EE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25" name="直線コネクタ 424">
          <a:extLst>
            <a:ext uri="{FF2B5EF4-FFF2-40B4-BE49-F238E27FC236}">
              <a16:creationId xmlns:a16="http://schemas.microsoft.com/office/drawing/2014/main" id="{B1566543-F5F0-4E1E-B277-20BFC0D4C161}"/>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26" name="テキスト ボックス 425">
          <a:extLst>
            <a:ext uri="{FF2B5EF4-FFF2-40B4-BE49-F238E27FC236}">
              <a16:creationId xmlns:a16="http://schemas.microsoft.com/office/drawing/2014/main" id="{5C9555CF-47D2-454F-9BEC-9B0B148B729A}"/>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27" name="直線コネクタ 426">
          <a:extLst>
            <a:ext uri="{FF2B5EF4-FFF2-40B4-BE49-F238E27FC236}">
              <a16:creationId xmlns:a16="http://schemas.microsoft.com/office/drawing/2014/main" id="{EA014D90-AA42-4739-9739-494C9C6E9B3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28" name="テキスト ボックス 427">
          <a:extLst>
            <a:ext uri="{FF2B5EF4-FFF2-40B4-BE49-F238E27FC236}">
              <a16:creationId xmlns:a16="http://schemas.microsoft.com/office/drawing/2014/main" id="{1D378C9F-E222-4F78-A11C-E781BD828DA2}"/>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9" name="直線コネクタ 428">
          <a:extLst>
            <a:ext uri="{FF2B5EF4-FFF2-40B4-BE49-F238E27FC236}">
              <a16:creationId xmlns:a16="http://schemas.microsoft.com/office/drawing/2014/main" id="{65476B82-9697-4A7E-BFC3-D39C0E003E2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0" name="テキスト ボックス 429">
          <a:extLst>
            <a:ext uri="{FF2B5EF4-FFF2-40B4-BE49-F238E27FC236}">
              <a16:creationId xmlns:a16="http://schemas.microsoft.com/office/drawing/2014/main" id="{09F35214-DD8D-42D0-A5F5-B728E4262F06}"/>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1" name="【市民会館】&#10;一人当たり面積グラフ枠">
          <a:extLst>
            <a:ext uri="{FF2B5EF4-FFF2-40B4-BE49-F238E27FC236}">
              <a16:creationId xmlns:a16="http://schemas.microsoft.com/office/drawing/2014/main" id="{C561EB0C-FBE6-478A-9AAB-5A27D225994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82731</xdr:rowOff>
    </xdr:from>
    <xdr:to>
      <xdr:col>54</xdr:col>
      <xdr:colOff>189865</xdr:colOff>
      <xdr:row>109</xdr:row>
      <xdr:rowOff>2721</xdr:rowOff>
    </xdr:to>
    <xdr:cxnSp macro="">
      <xdr:nvCxnSpPr>
        <xdr:cNvPr id="432" name="直線コネクタ 431">
          <a:extLst>
            <a:ext uri="{FF2B5EF4-FFF2-40B4-BE49-F238E27FC236}">
              <a16:creationId xmlns:a16="http://schemas.microsoft.com/office/drawing/2014/main" id="{0B03FFEF-8F4A-4108-894B-E47B15134768}"/>
            </a:ext>
          </a:extLst>
        </xdr:cNvPr>
        <xdr:cNvCxnSpPr/>
      </xdr:nvCxnSpPr>
      <xdr:spPr>
        <a:xfrm flipV="1">
          <a:off x="10476865" y="17227731"/>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6548</xdr:rowOff>
    </xdr:from>
    <xdr:ext cx="469744" cy="259045"/>
    <xdr:sp macro="" textlink="">
      <xdr:nvSpPr>
        <xdr:cNvPr id="433" name="【市民会館】&#10;一人当たり面積最小値テキスト">
          <a:extLst>
            <a:ext uri="{FF2B5EF4-FFF2-40B4-BE49-F238E27FC236}">
              <a16:creationId xmlns:a16="http://schemas.microsoft.com/office/drawing/2014/main" id="{3EA4BB7A-7DD4-444E-95D1-190F57DEB1A1}"/>
            </a:ext>
          </a:extLst>
        </xdr:cNvPr>
        <xdr:cNvSpPr txBox="1"/>
      </xdr:nvSpPr>
      <xdr:spPr>
        <a:xfrm>
          <a:off x="10515600" y="1869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2721</xdr:rowOff>
    </xdr:from>
    <xdr:to>
      <xdr:col>55</xdr:col>
      <xdr:colOff>88900</xdr:colOff>
      <xdr:row>109</xdr:row>
      <xdr:rowOff>2721</xdr:rowOff>
    </xdr:to>
    <xdr:cxnSp macro="">
      <xdr:nvCxnSpPr>
        <xdr:cNvPr id="434" name="直線コネクタ 433">
          <a:extLst>
            <a:ext uri="{FF2B5EF4-FFF2-40B4-BE49-F238E27FC236}">
              <a16:creationId xmlns:a16="http://schemas.microsoft.com/office/drawing/2014/main" id="{15A8A1E4-3337-4BE2-A484-1D5729C09CE7}"/>
            </a:ext>
          </a:extLst>
        </xdr:cNvPr>
        <xdr:cNvCxnSpPr/>
      </xdr:nvCxnSpPr>
      <xdr:spPr>
        <a:xfrm>
          <a:off x="10388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29408</xdr:rowOff>
    </xdr:from>
    <xdr:ext cx="469744" cy="259045"/>
    <xdr:sp macro="" textlink="">
      <xdr:nvSpPr>
        <xdr:cNvPr id="435" name="【市民会館】&#10;一人当たり面積最大値テキスト">
          <a:extLst>
            <a:ext uri="{FF2B5EF4-FFF2-40B4-BE49-F238E27FC236}">
              <a16:creationId xmlns:a16="http://schemas.microsoft.com/office/drawing/2014/main" id="{EC513B13-D5D7-4BF3-8159-10824D7A4F68}"/>
            </a:ext>
          </a:extLst>
        </xdr:cNvPr>
        <xdr:cNvSpPr txBox="1"/>
      </xdr:nvSpPr>
      <xdr:spPr>
        <a:xfrm>
          <a:off x="10515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82731</xdr:rowOff>
    </xdr:from>
    <xdr:to>
      <xdr:col>55</xdr:col>
      <xdr:colOff>88900</xdr:colOff>
      <xdr:row>100</xdr:row>
      <xdr:rowOff>82731</xdr:rowOff>
    </xdr:to>
    <xdr:cxnSp macro="">
      <xdr:nvCxnSpPr>
        <xdr:cNvPr id="436" name="直線コネクタ 435">
          <a:extLst>
            <a:ext uri="{FF2B5EF4-FFF2-40B4-BE49-F238E27FC236}">
              <a16:creationId xmlns:a16="http://schemas.microsoft.com/office/drawing/2014/main" id="{7A4E176F-689C-4F3A-899F-095BF3A4D0A2}"/>
            </a:ext>
          </a:extLst>
        </xdr:cNvPr>
        <xdr:cNvCxnSpPr/>
      </xdr:nvCxnSpPr>
      <xdr:spPr>
        <a:xfrm>
          <a:off x="10388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31585</xdr:rowOff>
    </xdr:from>
    <xdr:ext cx="469744" cy="259045"/>
    <xdr:sp macro="" textlink="">
      <xdr:nvSpPr>
        <xdr:cNvPr id="437" name="【市民会館】&#10;一人当たり面積平均値テキスト">
          <a:extLst>
            <a:ext uri="{FF2B5EF4-FFF2-40B4-BE49-F238E27FC236}">
              <a16:creationId xmlns:a16="http://schemas.microsoft.com/office/drawing/2014/main" id="{37356EC1-5C95-4606-A96D-3B5B9CDA83CF}"/>
            </a:ext>
          </a:extLst>
        </xdr:cNvPr>
        <xdr:cNvSpPr txBox="1"/>
      </xdr:nvSpPr>
      <xdr:spPr>
        <a:xfrm>
          <a:off x="10515600" y="18376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53158</xdr:rowOff>
    </xdr:from>
    <xdr:to>
      <xdr:col>55</xdr:col>
      <xdr:colOff>50800</xdr:colOff>
      <xdr:row>107</xdr:row>
      <xdr:rowOff>154758</xdr:rowOff>
    </xdr:to>
    <xdr:sp macro="" textlink="">
      <xdr:nvSpPr>
        <xdr:cNvPr id="438" name="フローチャート: 判断 437">
          <a:extLst>
            <a:ext uri="{FF2B5EF4-FFF2-40B4-BE49-F238E27FC236}">
              <a16:creationId xmlns:a16="http://schemas.microsoft.com/office/drawing/2014/main" id="{79D091CB-DF77-48D9-8DBF-0379005857AD}"/>
            </a:ext>
          </a:extLst>
        </xdr:cNvPr>
        <xdr:cNvSpPr/>
      </xdr:nvSpPr>
      <xdr:spPr>
        <a:xfrm>
          <a:off x="10426700" y="1839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46627</xdr:rowOff>
    </xdr:from>
    <xdr:to>
      <xdr:col>50</xdr:col>
      <xdr:colOff>165100</xdr:colOff>
      <xdr:row>107</xdr:row>
      <xdr:rowOff>148227</xdr:rowOff>
    </xdr:to>
    <xdr:sp macro="" textlink="">
      <xdr:nvSpPr>
        <xdr:cNvPr id="439" name="フローチャート: 判断 438">
          <a:extLst>
            <a:ext uri="{FF2B5EF4-FFF2-40B4-BE49-F238E27FC236}">
              <a16:creationId xmlns:a16="http://schemas.microsoft.com/office/drawing/2014/main" id="{4812B832-2385-4B5F-888F-A4A30B4E8B29}"/>
            </a:ext>
          </a:extLst>
        </xdr:cNvPr>
        <xdr:cNvSpPr/>
      </xdr:nvSpPr>
      <xdr:spPr>
        <a:xfrm>
          <a:off x="9588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25400</xdr:rowOff>
    </xdr:from>
    <xdr:to>
      <xdr:col>46</xdr:col>
      <xdr:colOff>38100</xdr:colOff>
      <xdr:row>107</xdr:row>
      <xdr:rowOff>127000</xdr:rowOff>
    </xdr:to>
    <xdr:sp macro="" textlink="">
      <xdr:nvSpPr>
        <xdr:cNvPr id="440" name="フローチャート: 判断 439">
          <a:extLst>
            <a:ext uri="{FF2B5EF4-FFF2-40B4-BE49-F238E27FC236}">
              <a16:creationId xmlns:a16="http://schemas.microsoft.com/office/drawing/2014/main" id="{D604F448-CCD2-45A6-A374-1EAE669B0D92}"/>
            </a:ext>
          </a:extLst>
        </xdr:cNvPr>
        <xdr:cNvSpPr/>
      </xdr:nvSpPr>
      <xdr:spPr>
        <a:xfrm>
          <a:off x="8699500" y="1837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15602</xdr:rowOff>
    </xdr:from>
    <xdr:to>
      <xdr:col>41</xdr:col>
      <xdr:colOff>101600</xdr:colOff>
      <xdr:row>107</xdr:row>
      <xdr:rowOff>117202</xdr:rowOff>
    </xdr:to>
    <xdr:sp macro="" textlink="">
      <xdr:nvSpPr>
        <xdr:cNvPr id="441" name="フローチャート: 判断 440">
          <a:extLst>
            <a:ext uri="{FF2B5EF4-FFF2-40B4-BE49-F238E27FC236}">
              <a16:creationId xmlns:a16="http://schemas.microsoft.com/office/drawing/2014/main" id="{E68B55AA-A75D-4AE5-B6C1-2991C01CF276}"/>
            </a:ext>
          </a:extLst>
        </xdr:cNvPr>
        <xdr:cNvSpPr/>
      </xdr:nvSpPr>
      <xdr:spPr>
        <a:xfrm>
          <a:off x="7810500" y="1836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2" name="テキスト ボックス 441">
          <a:extLst>
            <a:ext uri="{FF2B5EF4-FFF2-40B4-BE49-F238E27FC236}">
              <a16:creationId xmlns:a16="http://schemas.microsoft.com/office/drawing/2014/main" id="{4C8599E7-95A3-4C45-8D89-E3CD40DCD68D}"/>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3" name="テキスト ボックス 442">
          <a:extLst>
            <a:ext uri="{FF2B5EF4-FFF2-40B4-BE49-F238E27FC236}">
              <a16:creationId xmlns:a16="http://schemas.microsoft.com/office/drawing/2014/main" id="{088D7396-F297-4213-86EC-68CFB1A67C2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4" name="テキスト ボックス 443">
          <a:extLst>
            <a:ext uri="{FF2B5EF4-FFF2-40B4-BE49-F238E27FC236}">
              <a16:creationId xmlns:a16="http://schemas.microsoft.com/office/drawing/2014/main" id="{D07FA10D-A7AD-413E-BA02-A4A47FADF07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5" name="テキスト ボックス 444">
          <a:extLst>
            <a:ext uri="{FF2B5EF4-FFF2-40B4-BE49-F238E27FC236}">
              <a16:creationId xmlns:a16="http://schemas.microsoft.com/office/drawing/2014/main" id="{5A2C802B-719B-41E0-907C-EC759FAF166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6" name="テキスト ボックス 445">
          <a:extLst>
            <a:ext uri="{FF2B5EF4-FFF2-40B4-BE49-F238E27FC236}">
              <a16:creationId xmlns:a16="http://schemas.microsoft.com/office/drawing/2014/main" id="{71B274C0-1D4A-43FD-90B2-56FD933D562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35198</xdr:rowOff>
    </xdr:from>
    <xdr:to>
      <xdr:col>55</xdr:col>
      <xdr:colOff>50800</xdr:colOff>
      <xdr:row>107</xdr:row>
      <xdr:rowOff>136798</xdr:rowOff>
    </xdr:to>
    <xdr:sp macro="" textlink="">
      <xdr:nvSpPr>
        <xdr:cNvPr id="447" name="楕円 446">
          <a:extLst>
            <a:ext uri="{FF2B5EF4-FFF2-40B4-BE49-F238E27FC236}">
              <a16:creationId xmlns:a16="http://schemas.microsoft.com/office/drawing/2014/main" id="{062871D5-DC0E-4FDC-AAFB-858857F625FB}"/>
            </a:ext>
          </a:extLst>
        </xdr:cNvPr>
        <xdr:cNvSpPr/>
      </xdr:nvSpPr>
      <xdr:spPr>
        <a:xfrm>
          <a:off x="10426700" y="1838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58075</xdr:rowOff>
    </xdr:from>
    <xdr:ext cx="469744" cy="259045"/>
    <xdr:sp macro="" textlink="">
      <xdr:nvSpPr>
        <xdr:cNvPr id="448" name="【市民会館】&#10;一人当たり面積該当値テキスト">
          <a:extLst>
            <a:ext uri="{FF2B5EF4-FFF2-40B4-BE49-F238E27FC236}">
              <a16:creationId xmlns:a16="http://schemas.microsoft.com/office/drawing/2014/main" id="{EEA4DC14-CEBA-479D-A86D-9E9FFB48C3ED}"/>
            </a:ext>
          </a:extLst>
        </xdr:cNvPr>
        <xdr:cNvSpPr txBox="1"/>
      </xdr:nvSpPr>
      <xdr:spPr>
        <a:xfrm>
          <a:off x="10515600" y="18231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38463</xdr:rowOff>
    </xdr:from>
    <xdr:to>
      <xdr:col>50</xdr:col>
      <xdr:colOff>165100</xdr:colOff>
      <xdr:row>107</xdr:row>
      <xdr:rowOff>140063</xdr:rowOff>
    </xdr:to>
    <xdr:sp macro="" textlink="">
      <xdr:nvSpPr>
        <xdr:cNvPr id="449" name="楕円 448">
          <a:extLst>
            <a:ext uri="{FF2B5EF4-FFF2-40B4-BE49-F238E27FC236}">
              <a16:creationId xmlns:a16="http://schemas.microsoft.com/office/drawing/2014/main" id="{F280E3DB-56F3-4ED0-A1E4-B8CD29B6970C}"/>
            </a:ext>
          </a:extLst>
        </xdr:cNvPr>
        <xdr:cNvSpPr/>
      </xdr:nvSpPr>
      <xdr:spPr>
        <a:xfrm>
          <a:off x="9588500" y="1838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85998</xdr:rowOff>
    </xdr:from>
    <xdr:to>
      <xdr:col>55</xdr:col>
      <xdr:colOff>0</xdr:colOff>
      <xdr:row>107</xdr:row>
      <xdr:rowOff>89263</xdr:rowOff>
    </xdr:to>
    <xdr:cxnSp macro="">
      <xdr:nvCxnSpPr>
        <xdr:cNvPr id="450" name="直線コネクタ 449">
          <a:extLst>
            <a:ext uri="{FF2B5EF4-FFF2-40B4-BE49-F238E27FC236}">
              <a16:creationId xmlns:a16="http://schemas.microsoft.com/office/drawing/2014/main" id="{963412D7-73E2-4007-A462-EB94108CE359}"/>
            </a:ext>
          </a:extLst>
        </xdr:cNvPr>
        <xdr:cNvCxnSpPr/>
      </xdr:nvCxnSpPr>
      <xdr:spPr>
        <a:xfrm flipV="1">
          <a:off x="9639300" y="18431148"/>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41729</xdr:rowOff>
    </xdr:from>
    <xdr:to>
      <xdr:col>46</xdr:col>
      <xdr:colOff>38100</xdr:colOff>
      <xdr:row>107</xdr:row>
      <xdr:rowOff>143329</xdr:rowOff>
    </xdr:to>
    <xdr:sp macro="" textlink="">
      <xdr:nvSpPr>
        <xdr:cNvPr id="451" name="楕円 450">
          <a:extLst>
            <a:ext uri="{FF2B5EF4-FFF2-40B4-BE49-F238E27FC236}">
              <a16:creationId xmlns:a16="http://schemas.microsoft.com/office/drawing/2014/main" id="{0BA4C291-0351-49DD-BA95-39C400AEDA72}"/>
            </a:ext>
          </a:extLst>
        </xdr:cNvPr>
        <xdr:cNvSpPr/>
      </xdr:nvSpPr>
      <xdr:spPr>
        <a:xfrm>
          <a:off x="8699500" y="1838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89263</xdr:rowOff>
    </xdr:from>
    <xdr:to>
      <xdr:col>50</xdr:col>
      <xdr:colOff>114300</xdr:colOff>
      <xdr:row>107</xdr:row>
      <xdr:rowOff>92529</xdr:rowOff>
    </xdr:to>
    <xdr:cxnSp macro="">
      <xdr:nvCxnSpPr>
        <xdr:cNvPr id="452" name="直線コネクタ 451">
          <a:extLst>
            <a:ext uri="{FF2B5EF4-FFF2-40B4-BE49-F238E27FC236}">
              <a16:creationId xmlns:a16="http://schemas.microsoft.com/office/drawing/2014/main" id="{38880E88-F8AC-4285-8301-886785FE25FF}"/>
            </a:ext>
          </a:extLst>
        </xdr:cNvPr>
        <xdr:cNvCxnSpPr/>
      </xdr:nvCxnSpPr>
      <xdr:spPr>
        <a:xfrm flipV="1">
          <a:off x="8750300" y="1843441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43362</xdr:rowOff>
    </xdr:from>
    <xdr:to>
      <xdr:col>41</xdr:col>
      <xdr:colOff>101600</xdr:colOff>
      <xdr:row>107</xdr:row>
      <xdr:rowOff>144962</xdr:rowOff>
    </xdr:to>
    <xdr:sp macro="" textlink="">
      <xdr:nvSpPr>
        <xdr:cNvPr id="453" name="楕円 452">
          <a:extLst>
            <a:ext uri="{FF2B5EF4-FFF2-40B4-BE49-F238E27FC236}">
              <a16:creationId xmlns:a16="http://schemas.microsoft.com/office/drawing/2014/main" id="{229B88FD-4B7B-41E2-8F2D-28D691074860}"/>
            </a:ext>
          </a:extLst>
        </xdr:cNvPr>
        <xdr:cNvSpPr/>
      </xdr:nvSpPr>
      <xdr:spPr>
        <a:xfrm>
          <a:off x="7810500" y="1838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92529</xdr:rowOff>
    </xdr:from>
    <xdr:to>
      <xdr:col>45</xdr:col>
      <xdr:colOff>177800</xdr:colOff>
      <xdr:row>107</xdr:row>
      <xdr:rowOff>94162</xdr:rowOff>
    </xdr:to>
    <xdr:cxnSp macro="">
      <xdr:nvCxnSpPr>
        <xdr:cNvPr id="454" name="直線コネクタ 453">
          <a:extLst>
            <a:ext uri="{FF2B5EF4-FFF2-40B4-BE49-F238E27FC236}">
              <a16:creationId xmlns:a16="http://schemas.microsoft.com/office/drawing/2014/main" id="{42DEACAA-9846-4C9C-82C8-AA3D5B4A7CB3}"/>
            </a:ext>
          </a:extLst>
        </xdr:cNvPr>
        <xdr:cNvCxnSpPr/>
      </xdr:nvCxnSpPr>
      <xdr:spPr>
        <a:xfrm flipV="1">
          <a:off x="7861300" y="18437679"/>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139354</xdr:rowOff>
    </xdr:from>
    <xdr:ext cx="469744" cy="259045"/>
    <xdr:sp macro="" textlink="">
      <xdr:nvSpPr>
        <xdr:cNvPr id="455" name="n_1aveValue【市民会館】&#10;一人当たり面積">
          <a:extLst>
            <a:ext uri="{FF2B5EF4-FFF2-40B4-BE49-F238E27FC236}">
              <a16:creationId xmlns:a16="http://schemas.microsoft.com/office/drawing/2014/main" id="{77039D8F-D44D-43BC-B1E9-7E7F7AC3C0DF}"/>
            </a:ext>
          </a:extLst>
        </xdr:cNvPr>
        <xdr:cNvSpPr txBox="1"/>
      </xdr:nvSpPr>
      <xdr:spPr>
        <a:xfrm>
          <a:off x="939172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143527</xdr:rowOff>
    </xdr:from>
    <xdr:ext cx="469744" cy="259045"/>
    <xdr:sp macro="" textlink="">
      <xdr:nvSpPr>
        <xdr:cNvPr id="456" name="n_2aveValue【市民会館】&#10;一人当たり面積">
          <a:extLst>
            <a:ext uri="{FF2B5EF4-FFF2-40B4-BE49-F238E27FC236}">
              <a16:creationId xmlns:a16="http://schemas.microsoft.com/office/drawing/2014/main" id="{E8F92CF2-8AC4-4714-A7E3-B98ACBAB8EA4}"/>
            </a:ext>
          </a:extLst>
        </xdr:cNvPr>
        <xdr:cNvSpPr txBox="1"/>
      </xdr:nvSpPr>
      <xdr:spPr>
        <a:xfrm>
          <a:off x="8515427" y="1814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133729</xdr:rowOff>
    </xdr:from>
    <xdr:ext cx="469744" cy="259045"/>
    <xdr:sp macro="" textlink="">
      <xdr:nvSpPr>
        <xdr:cNvPr id="457" name="n_3aveValue【市民会館】&#10;一人当たり面積">
          <a:extLst>
            <a:ext uri="{FF2B5EF4-FFF2-40B4-BE49-F238E27FC236}">
              <a16:creationId xmlns:a16="http://schemas.microsoft.com/office/drawing/2014/main" id="{8D501553-F4E1-4C60-AAEB-34420140D7EC}"/>
            </a:ext>
          </a:extLst>
        </xdr:cNvPr>
        <xdr:cNvSpPr txBox="1"/>
      </xdr:nvSpPr>
      <xdr:spPr>
        <a:xfrm>
          <a:off x="7626427" y="1813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156590</xdr:rowOff>
    </xdr:from>
    <xdr:ext cx="469744" cy="259045"/>
    <xdr:sp macro="" textlink="">
      <xdr:nvSpPr>
        <xdr:cNvPr id="458" name="n_1mainValue【市民会館】&#10;一人当たり面積">
          <a:extLst>
            <a:ext uri="{FF2B5EF4-FFF2-40B4-BE49-F238E27FC236}">
              <a16:creationId xmlns:a16="http://schemas.microsoft.com/office/drawing/2014/main" id="{FC5A0D06-D010-4469-A731-D36F21643875}"/>
            </a:ext>
          </a:extLst>
        </xdr:cNvPr>
        <xdr:cNvSpPr txBox="1"/>
      </xdr:nvSpPr>
      <xdr:spPr>
        <a:xfrm>
          <a:off x="9391727" y="18158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134456</xdr:rowOff>
    </xdr:from>
    <xdr:ext cx="469744" cy="259045"/>
    <xdr:sp macro="" textlink="">
      <xdr:nvSpPr>
        <xdr:cNvPr id="459" name="n_2mainValue【市民会館】&#10;一人当たり面積">
          <a:extLst>
            <a:ext uri="{FF2B5EF4-FFF2-40B4-BE49-F238E27FC236}">
              <a16:creationId xmlns:a16="http://schemas.microsoft.com/office/drawing/2014/main" id="{B28D571A-8FE9-4602-989A-026005881E7D}"/>
            </a:ext>
          </a:extLst>
        </xdr:cNvPr>
        <xdr:cNvSpPr txBox="1"/>
      </xdr:nvSpPr>
      <xdr:spPr>
        <a:xfrm>
          <a:off x="8515427" y="18479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136089</xdr:rowOff>
    </xdr:from>
    <xdr:ext cx="469744" cy="259045"/>
    <xdr:sp macro="" textlink="">
      <xdr:nvSpPr>
        <xdr:cNvPr id="460" name="n_3mainValue【市民会館】&#10;一人当たり面積">
          <a:extLst>
            <a:ext uri="{FF2B5EF4-FFF2-40B4-BE49-F238E27FC236}">
              <a16:creationId xmlns:a16="http://schemas.microsoft.com/office/drawing/2014/main" id="{384EB694-11BD-4B87-935F-AEC378DD1046}"/>
            </a:ext>
          </a:extLst>
        </xdr:cNvPr>
        <xdr:cNvSpPr txBox="1"/>
      </xdr:nvSpPr>
      <xdr:spPr>
        <a:xfrm>
          <a:off x="7626427" y="1848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1" name="正方形/長方形 460">
          <a:extLst>
            <a:ext uri="{FF2B5EF4-FFF2-40B4-BE49-F238E27FC236}">
              <a16:creationId xmlns:a16="http://schemas.microsoft.com/office/drawing/2014/main" id="{BD499529-556D-4D3D-863D-2BF220F01D5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2" name="正方形/長方形 461">
          <a:extLst>
            <a:ext uri="{FF2B5EF4-FFF2-40B4-BE49-F238E27FC236}">
              <a16:creationId xmlns:a16="http://schemas.microsoft.com/office/drawing/2014/main" id="{F9FE70D4-C912-410C-9E86-AF3730AAD6A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3" name="正方形/長方形 462">
          <a:extLst>
            <a:ext uri="{FF2B5EF4-FFF2-40B4-BE49-F238E27FC236}">
              <a16:creationId xmlns:a16="http://schemas.microsoft.com/office/drawing/2014/main" id="{440A5014-6768-47B1-9548-BAE3AC1080C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4" name="正方形/長方形 463">
          <a:extLst>
            <a:ext uri="{FF2B5EF4-FFF2-40B4-BE49-F238E27FC236}">
              <a16:creationId xmlns:a16="http://schemas.microsoft.com/office/drawing/2014/main" id="{B70351C6-19D6-4CAE-8EE5-CCC8F12EB54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5" name="正方形/長方形 464">
          <a:extLst>
            <a:ext uri="{FF2B5EF4-FFF2-40B4-BE49-F238E27FC236}">
              <a16:creationId xmlns:a16="http://schemas.microsoft.com/office/drawing/2014/main" id="{F0A06922-BB77-455E-86E7-768040D3E74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6" name="正方形/長方形 465">
          <a:extLst>
            <a:ext uri="{FF2B5EF4-FFF2-40B4-BE49-F238E27FC236}">
              <a16:creationId xmlns:a16="http://schemas.microsoft.com/office/drawing/2014/main" id="{E3E67E21-8C7B-4983-87BB-ED69F83BE8B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7" name="正方形/長方形 466">
          <a:extLst>
            <a:ext uri="{FF2B5EF4-FFF2-40B4-BE49-F238E27FC236}">
              <a16:creationId xmlns:a16="http://schemas.microsoft.com/office/drawing/2014/main" id="{2AF0BD1D-62AF-4C7D-8C4F-9A406044415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8" name="正方形/長方形 467">
          <a:extLst>
            <a:ext uri="{FF2B5EF4-FFF2-40B4-BE49-F238E27FC236}">
              <a16:creationId xmlns:a16="http://schemas.microsoft.com/office/drawing/2014/main" id="{BF0D4C43-BB21-402A-95FF-D3A2BAB6597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9" name="テキスト ボックス 468">
          <a:extLst>
            <a:ext uri="{FF2B5EF4-FFF2-40B4-BE49-F238E27FC236}">
              <a16:creationId xmlns:a16="http://schemas.microsoft.com/office/drawing/2014/main" id="{411E06CB-80B8-43B4-BB52-D1BE40CF654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0" name="直線コネクタ 469">
          <a:extLst>
            <a:ext uri="{FF2B5EF4-FFF2-40B4-BE49-F238E27FC236}">
              <a16:creationId xmlns:a16="http://schemas.microsoft.com/office/drawing/2014/main" id="{FABB3593-5FAC-491A-B990-501E6CC2959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71" name="テキスト ボックス 470">
          <a:extLst>
            <a:ext uri="{FF2B5EF4-FFF2-40B4-BE49-F238E27FC236}">
              <a16:creationId xmlns:a16="http://schemas.microsoft.com/office/drawing/2014/main" id="{2D180583-D64B-472D-99FA-9FE1D3E10B05}"/>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2" name="直線コネクタ 471">
          <a:extLst>
            <a:ext uri="{FF2B5EF4-FFF2-40B4-BE49-F238E27FC236}">
              <a16:creationId xmlns:a16="http://schemas.microsoft.com/office/drawing/2014/main" id="{0046FBD2-314E-44EC-8A07-855DA3933148}"/>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73" name="テキスト ボックス 472">
          <a:extLst>
            <a:ext uri="{FF2B5EF4-FFF2-40B4-BE49-F238E27FC236}">
              <a16:creationId xmlns:a16="http://schemas.microsoft.com/office/drawing/2014/main" id="{20C012B5-3346-430D-B8D2-CF30BF585738}"/>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74" name="直線コネクタ 473">
          <a:extLst>
            <a:ext uri="{FF2B5EF4-FFF2-40B4-BE49-F238E27FC236}">
              <a16:creationId xmlns:a16="http://schemas.microsoft.com/office/drawing/2014/main" id="{9CB2C296-D241-4B64-A2E5-8E9773FCC5E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75" name="テキスト ボックス 474">
          <a:extLst>
            <a:ext uri="{FF2B5EF4-FFF2-40B4-BE49-F238E27FC236}">
              <a16:creationId xmlns:a16="http://schemas.microsoft.com/office/drawing/2014/main" id="{EA947345-28BE-40DD-9C52-5655EE0488A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76" name="直線コネクタ 475">
          <a:extLst>
            <a:ext uri="{FF2B5EF4-FFF2-40B4-BE49-F238E27FC236}">
              <a16:creationId xmlns:a16="http://schemas.microsoft.com/office/drawing/2014/main" id="{E7DA5003-4F90-4043-A62C-31075F14E76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77" name="テキスト ボックス 476">
          <a:extLst>
            <a:ext uri="{FF2B5EF4-FFF2-40B4-BE49-F238E27FC236}">
              <a16:creationId xmlns:a16="http://schemas.microsoft.com/office/drawing/2014/main" id="{73D56D0E-154A-4C0F-9BA7-BC4B6C64202B}"/>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78" name="直線コネクタ 477">
          <a:extLst>
            <a:ext uri="{FF2B5EF4-FFF2-40B4-BE49-F238E27FC236}">
              <a16:creationId xmlns:a16="http://schemas.microsoft.com/office/drawing/2014/main" id="{B1E14875-1ED0-448E-8918-2F015327DA2F}"/>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79" name="テキスト ボックス 478">
          <a:extLst>
            <a:ext uri="{FF2B5EF4-FFF2-40B4-BE49-F238E27FC236}">
              <a16:creationId xmlns:a16="http://schemas.microsoft.com/office/drawing/2014/main" id="{3DAC7DE9-1CAC-40B6-9BDF-149F727A051E}"/>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0" name="直線コネクタ 479">
          <a:extLst>
            <a:ext uri="{FF2B5EF4-FFF2-40B4-BE49-F238E27FC236}">
              <a16:creationId xmlns:a16="http://schemas.microsoft.com/office/drawing/2014/main" id="{0B6B2509-2628-402C-87D8-5A3CA7D9215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81" name="テキスト ボックス 480">
          <a:extLst>
            <a:ext uri="{FF2B5EF4-FFF2-40B4-BE49-F238E27FC236}">
              <a16:creationId xmlns:a16="http://schemas.microsoft.com/office/drawing/2014/main" id="{BDC593B9-1FCE-4185-9BE2-069776184B31}"/>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2" name="直線コネクタ 481">
          <a:extLst>
            <a:ext uri="{FF2B5EF4-FFF2-40B4-BE49-F238E27FC236}">
              <a16:creationId xmlns:a16="http://schemas.microsoft.com/office/drawing/2014/main" id="{20DA84E5-BCCE-4BBC-9ECF-9040C8A779C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83" name="テキスト ボックス 482">
          <a:extLst>
            <a:ext uri="{FF2B5EF4-FFF2-40B4-BE49-F238E27FC236}">
              <a16:creationId xmlns:a16="http://schemas.microsoft.com/office/drawing/2014/main" id="{E0748845-127E-46BC-858A-ED1D55BB5617}"/>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4" name="【一般廃棄物処理施設】&#10;有形固定資産減価償却率グラフ枠">
          <a:extLst>
            <a:ext uri="{FF2B5EF4-FFF2-40B4-BE49-F238E27FC236}">
              <a16:creationId xmlns:a16="http://schemas.microsoft.com/office/drawing/2014/main" id="{25FC4DE6-B289-4655-BB1C-269012A7CAE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80010</xdr:rowOff>
    </xdr:from>
    <xdr:to>
      <xdr:col>85</xdr:col>
      <xdr:colOff>126364</xdr:colOff>
      <xdr:row>40</xdr:row>
      <xdr:rowOff>160020</xdr:rowOff>
    </xdr:to>
    <xdr:cxnSp macro="">
      <xdr:nvCxnSpPr>
        <xdr:cNvPr id="485" name="直線コネクタ 484">
          <a:extLst>
            <a:ext uri="{FF2B5EF4-FFF2-40B4-BE49-F238E27FC236}">
              <a16:creationId xmlns:a16="http://schemas.microsoft.com/office/drawing/2014/main" id="{6F9946DC-F1A2-47D9-95FF-388AE710A88B}"/>
            </a:ext>
          </a:extLst>
        </xdr:cNvPr>
        <xdr:cNvCxnSpPr/>
      </xdr:nvCxnSpPr>
      <xdr:spPr>
        <a:xfrm flipV="1">
          <a:off x="16318864" y="57378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163847</xdr:rowOff>
    </xdr:from>
    <xdr:ext cx="405111" cy="259045"/>
    <xdr:sp macro="" textlink="">
      <xdr:nvSpPr>
        <xdr:cNvPr id="486" name="【一般廃棄物処理施設】&#10;有形固定資産減価償却率最小値テキスト">
          <a:extLst>
            <a:ext uri="{FF2B5EF4-FFF2-40B4-BE49-F238E27FC236}">
              <a16:creationId xmlns:a16="http://schemas.microsoft.com/office/drawing/2014/main" id="{94CFCE73-D554-4327-8ADF-21D0F3890D98}"/>
            </a:ext>
          </a:extLst>
        </xdr:cNvPr>
        <xdr:cNvSpPr txBox="1"/>
      </xdr:nvSpPr>
      <xdr:spPr>
        <a:xfrm>
          <a:off x="16357600"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160020</xdr:rowOff>
    </xdr:from>
    <xdr:to>
      <xdr:col>86</xdr:col>
      <xdr:colOff>25400</xdr:colOff>
      <xdr:row>40</xdr:row>
      <xdr:rowOff>160020</xdr:rowOff>
    </xdr:to>
    <xdr:cxnSp macro="">
      <xdr:nvCxnSpPr>
        <xdr:cNvPr id="487" name="直線コネクタ 486">
          <a:extLst>
            <a:ext uri="{FF2B5EF4-FFF2-40B4-BE49-F238E27FC236}">
              <a16:creationId xmlns:a16="http://schemas.microsoft.com/office/drawing/2014/main" id="{AF8FE5AA-ED24-443A-B151-3C345218EA84}"/>
            </a:ext>
          </a:extLst>
        </xdr:cNvPr>
        <xdr:cNvCxnSpPr/>
      </xdr:nvCxnSpPr>
      <xdr:spPr>
        <a:xfrm>
          <a:off x="16230600" y="701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26687</xdr:rowOff>
    </xdr:from>
    <xdr:ext cx="405111" cy="259045"/>
    <xdr:sp macro="" textlink="">
      <xdr:nvSpPr>
        <xdr:cNvPr id="488" name="【一般廃棄物処理施設】&#10;有形固定資産減価償却率最大値テキスト">
          <a:extLst>
            <a:ext uri="{FF2B5EF4-FFF2-40B4-BE49-F238E27FC236}">
              <a16:creationId xmlns:a16="http://schemas.microsoft.com/office/drawing/2014/main" id="{73051F47-160D-47B0-9D7E-7D44B806B6C4}"/>
            </a:ext>
          </a:extLst>
        </xdr:cNvPr>
        <xdr:cNvSpPr txBox="1"/>
      </xdr:nvSpPr>
      <xdr:spPr>
        <a:xfrm>
          <a:off x="16357600" y="551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80010</xdr:rowOff>
    </xdr:from>
    <xdr:to>
      <xdr:col>86</xdr:col>
      <xdr:colOff>25400</xdr:colOff>
      <xdr:row>33</xdr:row>
      <xdr:rowOff>80010</xdr:rowOff>
    </xdr:to>
    <xdr:cxnSp macro="">
      <xdr:nvCxnSpPr>
        <xdr:cNvPr id="489" name="直線コネクタ 488">
          <a:extLst>
            <a:ext uri="{FF2B5EF4-FFF2-40B4-BE49-F238E27FC236}">
              <a16:creationId xmlns:a16="http://schemas.microsoft.com/office/drawing/2014/main" id="{8C58BD80-5960-4C8E-8D1F-CD79EAE29090}"/>
            </a:ext>
          </a:extLst>
        </xdr:cNvPr>
        <xdr:cNvCxnSpPr/>
      </xdr:nvCxnSpPr>
      <xdr:spPr>
        <a:xfrm>
          <a:off x="16230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99712</xdr:rowOff>
    </xdr:from>
    <xdr:ext cx="405111" cy="259045"/>
    <xdr:sp macro="" textlink="">
      <xdr:nvSpPr>
        <xdr:cNvPr id="490" name="【一般廃棄物処理施設】&#10;有形固定資産減価償却率平均値テキスト">
          <a:extLst>
            <a:ext uri="{FF2B5EF4-FFF2-40B4-BE49-F238E27FC236}">
              <a16:creationId xmlns:a16="http://schemas.microsoft.com/office/drawing/2014/main" id="{A5A9BB67-4753-4C44-AB90-170041128E05}"/>
            </a:ext>
          </a:extLst>
        </xdr:cNvPr>
        <xdr:cNvSpPr txBox="1"/>
      </xdr:nvSpPr>
      <xdr:spPr>
        <a:xfrm>
          <a:off x="16357600" y="6271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76835</xdr:rowOff>
    </xdr:from>
    <xdr:to>
      <xdr:col>85</xdr:col>
      <xdr:colOff>177800</xdr:colOff>
      <xdr:row>38</xdr:row>
      <xdr:rowOff>6985</xdr:rowOff>
    </xdr:to>
    <xdr:sp macro="" textlink="">
      <xdr:nvSpPr>
        <xdr:cNvPr id="491" name="フローチャート: 判断 490">
          <a:extLst>
            <a:ext uri="{FF2B5EF4-FFF2-40B4-BE49-F238E27FC236}">
              <a16:creationId xmlns:a16="http://schemas.microsoft.com/office/drawing/2014/main" id="{29148092-50C7-48CA-898D-F46E3E6FB6EB}"/>
            </a:ext>
          </a:extLst>
        </xdr:cNvPr>
        <xdr:cNvSpPr/>
      </xdr:nvSpPr>
      <xdr:spPr>
        <a:xfrm>
          <a:off x="162687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133985</xdr:rowOff>
    </xdr:from>
    <xdr:to>
      <xdr:col>81</xdr:col>
      <xdr:colOff>101600</xdr:colOff>
      <xdr:row>38</xdr:row>
      <xdr:rowOff>64135</xdr:rowOff>
    </xdr:to>
    <xdr:sp macro="" textlink="">
      <xdr:nvSpPr>
        <xdr:cNvPr id="492" name="フローチャート: 判断 491">
          <a:extLst>
            <a:ext uri="{FF2B5EF4-FFF2-40B4-BE49-F238E27FC236}">
              <a16:creationId xmlns:a16="http://schemas.microsoft.com/office/drawing/2014/main" id="{F1E9894F-091B-48DB-AD7F-61C29FCEF90F}"/>
            </a:ext>
          </a:extLst>
        </xdr:cNvPr>
        <xdr:cNvSpPr/>
      </xdr:nvSpPr>
      <xdr:spPr>
        <a:xfrm>
          <a:off x="15430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2540</xdr:rowOff>
    </xdr:from>
    <xdr:to>
      <xdr:col>76</xdr:col>
      <xdr:colOff>165100</xdr:colOff>
      <xdr:row>38</xdr:row>
      <xdr:rowOff>104140</xdr:rowOff>
    </xdr:to>
    <xdr:sp macro="" textlink="">
      <xdr:nvSpPr>
        <xdr:cNvPr id="493" name="フローチャート: 判断 492">
          <a:extLst>
            <a:ext uri="{FF2B5EF4-FFF2-40B4-BE49-F238E27FC236}">
              <a16:creationId xmlns:a16="http://schemas.microsoft.com/office/drawing/2014/main" id="{A1A7BE0F-4518-4CDF-A0A0-7153D58DB224}"/>
            </a:ext>
          </a:extLst>
        </xdr:cNvPr>
        <xdr:cNvSpPr/>
      </xdr:nvSpPr>
      <xdr:spPr>
        <a:xfrm>
          <a:off x="1454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46355</xdr:rowOff>
    </xdr:from>
    <xdr:to>
      <xdr:col>72</xdr:col>
      <xdr:colOff>38100</xdr:colOff>
      <xdr:row>38</xdr:row>
      <xdr:rowOff>147955</xdr:rowOff>
    </xdr:to>
    <xdr:sp macro="" textlink="">
      <xdr:nvSpPr>
        <xdr:cNvPr id="494" name="フローチャート: 判断 493">
          <a:extLst>
            <a:ext uri="{FF2B5EF4-FFF2-40B4-BE49-F238E27FC236}">
              <a16:creationId xmlns:a16="http://schemas.microsoft.com/office/drawing/2014/main" id="{255BBEB0-B51C-4FA6-BEC5-E161A6F00B75}"/>
            </a:ext>
          </a:extLst>
        </xdr:cNvPr>
        <xdr:cNvSpPr/>
      </xdr:nvSpPr>
      <xdr:spPr>
        <a:xfrm>
          <a:off x="136525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569D41BD-EC19-461E-910C-D178A8CB710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53FE0DE7-44F5-4512-909A-41E7E3A848E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EC5DB092-A09B-4FC9-8F50-8D3B5959F50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8" name="テキスト ボックス 497">
          <a:extLst>
            <a:ext uri="{FF2B5EF4-FFF2-40B4-BE49-F238E27FC236}">
              <a16:creationId xmlns:a16="http://schemas.microsoft.com/office/drawing/2014/main" id="{9001D75D-D789-4C91-B50A-3C7ED90CAEE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9" name="テキスト ボックス 498">
          <a:extLst>
            <a:ext uri="{FF2B5EF4-FFF2-40B4-BE49-F238E27FC236}">
              <a16:creationId xmlns:a16="http://schemas.microsoft.com/office/drawing/2014/main" id="{E03AC49F-B903-4326-8732-ED637102012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21590</xdr:rowOff>
    </xdr:from>
    <xdr:to>
      <xdr:col>85</xdr:col>
      <xdr:colOff>177800</xdr:colOff>
      <xdr:row>38</xdr:row>
      <xdr:rowOff>123190</xdr:rowOff>
    </xdr:to>
    <xdr:sp macro="" textlink="">
      <xdr:nvSpPr>
        <xdr:cNvPr id="500" name="楕円 499">
          <a:extLst>
            <a:ext uri="{FF2B5EF4-FFF2-40B4-BE49-F238E27FC236}">
              <a16:creationId xmlns:a16="http://schemas.microsoft.com/office/drawing/2014/main" id="{838317C1-D563-423D-A206-18206F1F1451}"/>
            </a:ext>
          </a:extLst>
        </xdr:cNvPr>
        <xdr:cNvSpPr/>
      </xdr:nvSpPr>
      <xdr:spPr>
        <a:xfrm>
          <a:off x="162687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17</xdr:rowOff>
    </xdr:from>
    <xdr:ext cx="405111" cy="259045"/>
    <xdr:sp macro="" textlink="">
      <xdr:nvSpPr>
        <xdr:cNvPr id="501" name="【一般廃棄物処理施設】&#10;有形固定資産減価償却率該当値テキスト">
          <a:extLst>
            <a:ext uri="{FF2B5EF4-FFF2-40B4-BE49-F238E27FC236}">
              <a16:creationId xmlns:a16="http://schemas.microsoft.com/office/drawing/2014/main" id="{1C83567D-812C-4398-9CAD-5B2121C71229}"/>
            </a:ext>
          </a:extLst>
        </xdr:cNvPr>
        <xdr:cNvSpPr txBox="1"/>
      </xdr:nvSpPr>
      <xdr:spPr>
        <a:xfrm>
          <a:off x="16357600"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73025</xdr:rowOff>
    </xdr:from>
    <xdr:to>
      <xdr:col>81</xdr:col>
      <xdr:colOff>101600</xdr:colOff>
      <xdr:row>39</xdr:row>
      <xdr:rowOff>3175</xdr:rowOff>
    </xdr:to>
    <xdr:sp macro="" textlink="">
      <xdr:nvSpPr>
        <xdr:cNvPr id="502" name="楕円 501">
          <a:extLst>
            <a:ext uri="{FF2B5EF4-FFF2-40B4-BE49-F238E27FC236}">
              <a16:creationId xmlns:a16="http://schemas.microsoft.com/office/drawing/2014/main" id="{35785290-55F8-4A94-96E9-47620A237D07}"/>
            </a:ext>
          </a:extLst>
        </xdr:cNvPr>
        <xdr:cNvSpPr/>
      </xdr:nvSpPr>
      <xdr:spPr>
        <a:xfrm>
          <a:off x="154305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72390</xdr:rowOff>
    </xdr:from>
    <xdr:to>
      <xdr:col>85</xdr:col>
      <xdr:colOff>127000</xdr:colOff>
      <xdr:row>38</xdr:row>
      <xdr:rowOff>123825</xdr:rowOff>
    </xdr:to>
    <xdr:cxnSp macro="">
      <xdr:nvCxnSpPr>
        <xdr:cNvPr id="503" name="直線コネクタ 502">
          <a:extLst>
            <a:ext uri="{FF2B5EF4-FFF2-40B4-BE49-F238E27FC236}">
              <a16:creationId xmlns:a16="http://schemas.microsoft.com/office/drawing/2014/main" id="{65304884-8B80-448A-8EFE-7FFE2FAAF058}"/>
            </a:ext>
          </a:extLst>
        </xdr:cNvPr>
        <xdr:cNvCxnSpPr/>
      </xdr:nvCxnSpPr>
      <xdr:spPr>
        <a:xfrm flipV="1">
          <a:off x="15481300" y="658749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122555</xdr:rowOff>
    </xdr:from>
    <xdr:to>
      <xdr:col>76</xdr:col>
      <xdr:colOff>165100</xdr:colOff>
      <xdr:row>39</xdr:row>
      <xdr:rowOff>52705</xdr:rowOff>
    </xdr:to>
    <xdr:sp macro="" textlink="">
      <xdr:nvSpPr>
        <xdr:cNvPr id="504" name="楕円 503">
          <a:extLst>
            <a:ext uri="{FF2B5EF4-FFF2-40B4-BE49-F238E27FC236}">
              <a16:creationId xmlns:a16="http://schemas.microsoft.com/office/drawing/2014/main" id="{8CF3C9CD-0631-45C6-B83B-C2984596D0B6}"/>
            </a:ext>
          </a:extLst>
        </xdr:cNvPr>
        <xdr:cNvSpPr/>
      </xdr:nvSpPr>
      <xdr:spPr>
        <a:xfrm>
          <a:off x="145415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123825</xdr:rowOff>
    </xdr:from>
    <xdr:to>
      <xdr:col>81</xdr:col>
      <xdr:colOff>50800</xdr:colOff>
      <xdr:row>39</xdr:row>
      <xdr:rowOff>1905</xdr:rowOff>
    </xdr:to>
    <xdr:cxnSp macro="">
      <xdr:nvCxnSpPr>
        <xdr:cNvPr id="505" name="直線コネクタ 504">
          <a:extLst>
            <a:ext uri="{FF2B5EF4-FFF2-40B4-BE49-F238E27FC236}">
              <a16:creationId xmlns:a16="http://schemas.microsoft.com/office/drawing/2014/main" id="{4B4DD1C9-D811-4F8F-BDC4-88A3AEB483BD}"/>
            </a:ext>
          </a:extLst>
        </xdr:cNvPr>
        <xdr:cNvCxnSpPr/>
      </xdr:nvCxnSpPr>
      <xdr:spPr>
        <a:xfrm flipV="1">
          <a:off x="14592300" y="663892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2540</xdr:rowOff>
    </xdr:from>
    <xdr:to>
      <xdr:col>72</xdr:col>
      <xdr:colOff>38100</xdr:colOff>
      <xdr:row>39</xdr:row>
      <xdr:rowOff>104140</xdr:rowOff>
    </xdr:to>
    <xdr:sp macro="" textlink="">
      <xdr:nvSpPr>
        <xdr:cNvPr id="506" name="楕円 505">
          <a:extLst>
            <a:ext uri="{FF2B5EF4-FFF2-40B4-BE49-F238E27FC236}">
              <a16:creationId xmlns:a16="http://schemas.microsoft.com/office/drawing/2014/main" id="{3D79B903-8D86-40F0-A3A0-D2310D40855D}"/>
            </a:ext>
          </a:extLst>
        </xdr:cNvPr>
        <xdr:cNvSpPr/>
      </xdr:nvSpPr>
      <xdr:spPr>
        <a:xfrm>
          <a:off x="13652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1905</xdr:rowOff>
    </xdr:from>
    <xdr:to>
      <xdr:col>76</xdr:col>
      <xdr:colOff>114300</xdr:colOff>
      <xdr:row>39</xdr:row>
      <xdr:rowOff>53340</xdr:rowOff>
    </xdr:to>
    <xdr:cxnSp macro="">
      <xdr:nvCxnSpPr>
        <xdr:cNvPr id="507" name="直線コネクタ 506">
          <a:extLst>
            <a:ext uri="{FF2B5EF4-FFF2-40B4-BE49-F238E27FC236}">
              <a16:creationId xmlns:a16="http://schemas.microsoft.com/office/drawing/2014/main" id="{4A60B5F0-9584-4B34-8CF6-37A508C71F98}"/>
            </a:ext>
          </a:extLst>
        </xdr:cNvPr>
        <xdr:cNvCxnSpPr/>
      </xdr:nvCxnSpPr>
      <xdr:spPr>
        <a:xfrm flipV="1">
          <a:off x="13703300" y="668845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80662</xdr:rowOff>
    </xdr:from>
    <xdr:ext cx="405111" cy="259045"/>
    <xdr:sp macro="" textlink="">
      <xdr:nvSpPr>
        <xdr:cNvPr id="508" name="n_1aveValue【一般廃棄物処理施設】&#10;有形固定資産減価償却率">
          <a:extLst>
            <a:ext uri="{FF2B5EF4-FFF2-40B4-BE49-F238E27FC236}">
              <a16:creationId xmlns:a16="http://schemas.microsoft.com/office/drawing/2014/main" id="{BF20A149-7C75-44A7-86C9-71656E2A23E1}"/>
            </a:ext>
          </a:extLst>
        </xdr:cNvPr>
        <xdr:cNvSpPr txBox="1"/>
      </xdr:nvSpPr>
      <xdr:spPr>
        <a:xfrm>
          <a:off x="152660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120667</xdr:rowOff>
    </xdr:from>
    <xdr:ext cx="405111" cy="259045"/>
    <xdr:sp macro="" textlink="">
      <xdr:nvSpPr>
        <xdr:cNvPr id="509" name="n_2aveValue【一般廃棄物処理施設】&#10;有形固定資産減価償却率">
          <a:extLst>
            <a:ext uri="{FF2B5EF4-FFF2-40B4-BE49-F238E27FC236}">
              <a16:creationId xmlns:a16="http://schemas.microsoft.com/office/drawing/2014/main" id="{1E05E367-718F-4A72-B864-A682CE693750}"/>
            </a:ext>
          </a:extLst>
        </xdr:cNvPr>
        <xdr:cNvSpPr txBox="1"/>
      </xdr:nvSpPr>
      <xdr:spPr>
        <a:xfrm>
          <a:off x="14389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164482</xdr:rowOff>
    </xdr:from>
    <xdr:ext cx="405111" cy="259045"/>
    <xdr:sp macro="" textlink="">
      <xdr:nvSpPr>
        <xdr:cNvPr id="510" name="n_3aveValue【一般廃棄物処理施設】&#10;有形固定資産減価償却率">
          <a:extLst>
            <a:ext uri="{FF2B5EF4-FFF2-40B4-BE49-F238E27FC236}">
              <a16:creationId xmlns:a16="http://schemas.microsoft.com/office/drawing/2014/main" id="{452EE22D-7D2C-4846-B537-B6A950EF2C82}"/>
            </a:ext>
          </a:extLst>
        </xdr:cNvPr>
        <xdr:cNvSpPr txBox="1"/>
      </xdr:nvSpPr>
      <xdr:spPr>
        <a:xfrm>
          <a:off x="13500744" y="633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165752</xdr:rowOff>
    </xdr:from>
    <xdr:ext cx="405111" cy="259045"/>
    <xdr:sp macro="" textlink="">
      <xdr:nvSpPr>
        <xdr:cNvPr id="511" name="n_1mainValue【一般廃棄物処理施設】&#10;有形固定資産減価償却率">
          <a:extLst>
            <a:ext uri="{FF2B5EF4-FFF2-40B4-BE49-F238E27FC236}">
              <a16:creationId xmlns:a16="http://schemas.microsoft.com/office/drawing/2014/main" id="{D9B8AAE3-BD4D-4257-9801-A3A0971033F6}"/>
            </a:ext>
          </a:extLst>
        </xdr:cNvPr>
        <xdr:cNvSpPr txBox="1"/>
      </xdr:nvSpPr>
      <xdr:spPr>
        <a:xfrm>
          <a:off x="15266044"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43832</xdr:rowOff>
    </xdr:from>
    <xdr:ext cx="405111" cy="259045"/>
    <xdr:sp macro="" textlink="">
      <xdr:nvSpPr>
        <xdr:cNvPr id="512" name="n_2mainValue【一般廃棄物処理施設】&#10;有形固定資産減価償却率">
          <a:extLst>
            <a:ext uri="{FF2B5EF4-FFF2-40B4-BE49-F238E27FC236}">
              <a16:creationId xmlns:a16="http://schemas.microsoft.com/office/drawing/2014/main" id="{9D803F71-11C4-4EBD-9536-22F95C4BAAD9}"/>
            </a:ext>
          </a:extLst>
        </xdr:cNvPr>
        <xdr:cNvSpPr txBox="1"/>
      </xdr:nvSpPr>
      <xdr:spPr>
        <a:xfrm>
          <a:off x="14389744" y="673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95267</xdr:rowOff>
    </xdr:from>
    <xdr:ext cx="405111" cy="259045"/>
    <xdr:sp macro="" textlink="">
      <xdr:nvSpPr>
        <xdr:cNvPr id="513" name="n_3mainValue【一般廃棄物処理施設】&#10;有形固定資産減価償却率">
          <a:extLst>
            <a:ext uri="{FF2B5EF4-FFF2-40B4-BE49-F238E27FC236}">
              <a16:creationId xmlns:a16="http://schemas.microsoft.com/office/drawing/2014/main" id="{02EE3ABC-A400-4C44-8D42-6CCCCAF7FAF2}"/>
            </a:ext>
          </a:extLst>
        </xdr:cNvPr>
        <xdr:cNvSpPr txBox="1"/>
      </xdr:nvSpPr>
      <xdr:spPr>
        <a:xfrm>
          <a:off x="135007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4" name="正方形/長方形 513">
          <a:extLst>
            <a:ext uri="{FF2B5EF4-FFF2-40B4-BE49-F238E27FC236}">
              <a16:creationId xmlns:a16="http://schemas.microsoft.com/office/drawing/2014/main" id="{F1A9173B-D5DC-4A82-BFD5-58FF07616D1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5" name="正方形/長方形 514">
          <a:extLst>
            <a:ext uri="{FF2B5EF4-FFF2-40B4-BE49-F238E27FC236}">
              <a16:creationId xmlns:a16="http://schemas.microsoft.com/office/drawing/2014/main" id="{801639F4-E7A3-4FD7-8B86-0A7C769353C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6" name="正方形/長方形 515">
          <a:extLst>
            <a:ext uri="{FF2B5EF4-FFF2-40B4-BE49-F238E27FC236}">
              <a16:creationId xmlns:a16="http://schemas.microsoft.com/office/drawing/2014/main" id="{2D6A5F55-36D6-468C-9EE3-68762BBE75B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7" name="正方形/長方形 516">
          <a:extLst>
            <a:ext uri="{FF2B5EF4-FFF2-40B4-BE49-F238E27FC236}">
              <a16:creationId xmlns:a16="http://schemas.microsoft.com/office/drawing/2014/main" id="{91611901-7F8A-48D0-8932-A32664032A6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8" name="正方形/長方形 517">
          <a:extLst>
            <a:ext uri="{FF2B5EF4-FFF2-40B4-BE49-F238E27FC236}">
              <a16:creationId xmlns:a16="http://schemas.microsoft.com/office/drawing/2014/main" id="{6FDAAEC4-1629-4068-A847-F5BF769651E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9" name="正方形/長方形 518">
          <a:extLst>
            <a:ext uri="{FF2B5EF4-FFF2-40B4-BE49-F238E27FC236}">
              <a16:creationId xmlns:a16="http://schemas.microsoft.com/office/drawing/2014/main" id="{056DBE65-4533-4EE8-B58F-31C00F3F19C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0" name="正方形/長方形 519">
          <a:extLst>
            <a:ext uri="{FF2B5EF4-FFF2-40B4-BE49-F238E27FC236}">
              <a16:creationId xmlns:a16="http://schemas.microsoft.com/office/drawing/2014/main" id="{DF5899FF-6360-440B-A6E1-524D4E9E1FF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1" name="正方形/長方形 520">
          <a:extLst>
            <a:ext uri="{FF2B5EF4-FFF2-40B4-BE49-F238E27FC236}">
              <a16:creationId xmlns:a16="http://schemas.microsoft.com/office/drawing/2014/main" id="{B3287F0B-0808-4B62-B462-E01023DB381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2" name="テキスト ボックス 521">
          <a:extLst>
            <a:ext uri="{FF2B5EF4-FFF2-40B4-BE49-F238E27FC236}">
              <a16:creationId xmlns:a16="http://schemas.microsoft.com/office/drawing/2014/main" id="{E7C4344A-A725-4B46-B6E7-872258A3551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3" name="直線コネクタ 522">
          <a:extLst>
            <a:ext uri="{FF2B5EF4-FFF2-40B4-BE49-F238E27FC236}">
              <a16:creationId xmlns:a16="http://schemas.microsoft.com/office/drawing/2014/main" id="{F11CE200-206F-4E53-9E0A-5E8AC037168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24" name="直線コネクタ 523">
          <a:extLst>
            <a:ext uri="{FF2B5EF4-FFF2-40B4-BE49-F238E27FC236}">
              <a16:creationId xmlns:a16="http://schemas.microsoft.com/office/drawing/2014/main" id="{F77E659F-84BE-4056-90FD-FDFCF98D816B}"/>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25" name="テキスト ボックス 524">
          <a:extLst>
            <a:ext uri="{FF2B5EF4-FFF2-40B4-BE49-F238E27FC236}">
              <a16:creationId xmlns:a16="http://schemas.microsoft.com/office/drawing/2014/main" id="{012A8420-52C9-41D4-80C6-F33073C67756}"/>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26" name="直線コネクタ 525">
          <a:extLst>
            <a:ext uri="{FF2B5EF4-FFF2-40B4-BE49-F238E27FC236}">
              <a16:creationId xmlns:a16="http://schemas.microsoft.com/office/drawing/2014/main" id="{D49C694D-2870-4CFA-9041-A916D61B2B2F}"/>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27" name="テキスト ボックス 526">
          <a:extLst>
            <a:ext uri="{FF2B5EF4-FFF2-40B4-BE49-F238E27FC236}">
              <a16:creationId xmlns:a16="http://schemas.microsoft.com/office/drawing/2014/main" id="{B9348F62-97F4-4069-80DC-AA2603B1FB9F}"/>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28" name="直線コネクタ 527">
          <a:extLst>
            <a:ext uri="{FF2B5EF4-FFF2-40B4-BE49-F238E27FC236}">
              <a16:creationId xmlns:a16="http://schemas.microsoft.com/office/drawing/2014/main" id="{457CD1DB-F349-4290-836A-3C4102D70AFA}"/>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29" name="テキスト ボックス 528">
          <a:extLst>
            <a:ext uri="{FF2B5EF4-FFF2-40B4-BE49-F238E27FC236}">
              <a16:creationId xmlns:a16="http://schemas.microsoft.com/office/drawing/2014/main" id="{059709BA-6E01-42AF-8E2B-CBE2B288DDB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30" name="直線コネクタ 529">
          <a:extLst>
            <a:ext uri="{FF2B5EF4-FFF2-40B4-BE49-F238E27FC236}">
              <a16:creationId xmlns:a16="http://schemas.microsoft.com/office/drawing/2014/main" id="{BB7603B4-A725-44B0-8CA5-A5E1BE5695F6}"/>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31" name="テキスト ボックス 530">
          <a:extLst>
            <a:ext uri="{FF2B5EF4-FFF2-40B4-BE49-F238E27FC236}">
              <a16:creationId xmlns:a16="http://schemas.microsoft.com/office/drawing/2014/main" id="{D97D3544-34DE-47F1-9A19-614616397308}"/>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2" name="直線コネクタ 531">
          <a:extLst>
            <a:ext uri="{FF2B5EF4-FFF2-40B4-BE49-F238E27FC236}">
              <a16:creationId xmlns:a16="http://schemas.microsoft.com/office/drawing/2014/main" id="{0D012240-2558-4C67-BF9D-A5F8B1AA704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33" name="テキスト ボックス 532">
          <a:extLst>
            <a:ext uri="{FF2B5EF4-FFF2-40B4-BE49-F238E27FC236}">
              <a16:creationId xmlns:a16="http://schemas.microsoft.com/office/drawing/2014/main" id="{4CE934C2-B7EB-40F7-8328-81B95DF620EF}"/>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34" name="【一般廃棄物処理施設】&#10;一人当たり有形固定資産（償却資産）額グラフ枠">
          <a:extLst>
            <a:ext uri="{FF2B5EF4-FFF2-40B4-BE49-F238E27FC236}">
              <a16:creationId xmlns:a16="http://schemas.microsoft.com/office/drawing/2014/main" id="{7E417A67-EBF5-455E-8A78-6509BC9465E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22804</xdr:rowOff>
    </xdr:from>
    <xdr:to>
      <xdr:col>116</xdr:col>
      <xdr:colOff>62864</xdr:colOff>
      <xdr:row>41</xdr:row>
      <xdr:rowOff>127777</xdr:rowOff>
    </xdr:to>
    <xdr:cxnSp macro="">
      <xdr:nvCxnSpPr>
        <xdr:cNvPr id="535" name="直線コネクタ 534">
          <a:extLst>
            <a:ext uri="{FF2B5EF4-FFF2-40B4-BE49-F238E27FC236}">
              <a16:creationId xmlns:a16="http://schemas.microsoft.com/office/drawing/2014/main" id="{AD02DC04-3984-4CD9-A16E-F11BDD3E66F8}"/>
            </a:ext>
          </a:extLst>
        </xdr:cNvPr>
        <xdr:cNvCxnSpPr/>
      </xdr:nvCxnSpPr>
      <xdr:spPr>
        <a:xfrm flipV="1">
          <a:off x="22160864" y="5852104"/>
          <a:ext cx="0" cy="1305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131604</xdr:rowOff>
    </xdr:from>
    <xdr:ext cx="469744" cy="259045"/>
    <xdr:sp macro="" textlink="">
      <xdr:nvSpPr>
        <xdr:cNvPr id="536" name="【一般廃棄物処理施設】&#10;一人当たり有形固定資産（償却資産）額最小値テキスト">
          <a:extLst>
            <a:ext uri="{FF2B5EF4-FFF2-40B4-BE49-F238E27FC236}">
              <a16:creationId xmlns:a16="http://schemas.microsoft.com/office/drawing/2014/main" id="{E4FD23C3-2D3F-4510-B65E-25BECEB419E5}"/>
            </a:ext>
          </a:extLst>
        </xdr:cNvPr>
        <xdr:cNvSpPr txBox="1"/>
      </xdr:nvSpPr>
      <xdr:spPr>
        <a:xfrm>
          <a:off x="22199600" y="716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127777</xdr:rowOff>
    </xdr:from>
    <xdr:to>
      <xdr:col>116</xdr:col>
      <xdr:colOff>152400</xdr:colOff>
      <xdr:row>41</xdr:row>
      <xdr:rowOff>127777</xdr:rowOff>
    </xdr:to>
    <xdr:cxnSp macro="">
      <xdr:nvCxnSpPr>
        <xdr:cNvPr id="537" name="直線コネクタ 536">
          <a:extLst>
            <a:ext uri="{FF2B5EF4-FFF2-40B4-BE49-F238E27FC236}">
              <a16:creationId xmlns:a16="http://schemas.microsoft.com/office/drawing/2014/main" id="{AAB19B94-140C-4A8F-A1BD-9EC09B22E243}"/>
            </a:ext>
          </a:extLst>
        </xdr:cNvPr>
        <xdr:cNvCxnSpPr/>
      </xdr:nvCxnSpPr>
      <xdr:spPr>
        <a:xfrm>
          <a:off x="22072600" y="7157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140931</xdr:rowOff>
    </xdr:from>
    <xdr:ext cx="599010" cy="259045"/>
    <xdr:sp macro="" textlink="">
      <xdr:nvSpPr>
        <xdr:cNvPr id="538" name="【一般廃棄物処理施設】&#10;一人当たり有形固定資産（償却資産）額最大値テキスト">
          <a:extLst>
            <a:ext uri="{FF2B5EF4-FFF2-40B4-BE49-F238E27FC236}">
              <a16:creationId xmlns:a16="http://schemas.microsoft.com/office/drawing/2014/main" id="{64034B7C-16DF-47AD-8BFB-A36690B99C0C}"/>
            </a:ext>
          </a:extLst>
        </xdr:cNvPr>
        <xdr:cNvSpPr txBox="1"/>
      </xdr:nvSpPr>
      <xdr:spPr>
        <a:xfrm>
          <a:off x="22199600" y="5627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22804</xdr:rowOff>
    </xdr:from>
    <xdr:to>
      <xdr:col>116</xdr:col>
      <xdr:colOff>152400</xdr:colOff>
      <xdr:row>34</xdr:row>
      <xdr:rowOff>22804</xdr:rowOff>
    </xdr:to>
    <xdr:cxnSp macro="">
      <xdr:nvCxnSpPr>
        <xdr:cNvPr id="539" name="直線コネクタ 538">
          <a:extLst>
            <a:ext uri="{FF2B5EF4-FFF2-40B4-BE49-F238E27FC236}">
              <a16:creationId xmlns:a16="http://schemas.microsoft.com/office/drawing/2014/main" id="{900FEF21-890F-4DA6-A782-DB18F33C3A44}"/>
            </a:ext>
          </a:extLst>
        </xdr:cNvPr>
        <xdr:cNvCxnSpPr/>
      </xdr:nvCxnSpPr>
      <xdr:spPr>
        <a:xfrm>
          <a:off x="22072600" y="585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169850</xdr:rowOff>
    </xdr:from>
    <xdr:ext cx="534377" cy="259045"/>
    <xdr:sp macro="" textlink="">
      <xdr:nvSpPr>
        <xdr:cNvPr id="540" name="【一般廃棄物処理施設】&#10;一人当たり有形固定資産（償却資産）額平均値テキスト">
          <a:extLst>
            <a:ext uri="{FF2B5EF4-FFF2-40B4-BE49-F238E27FC236}">
              <a16:creationId xmlns:a16="http://schemas.microsoft.com/office/drawing/2014/main" id="{67440B74-F372-4636-A120-6EE65B163D8E}"/>
            </a:ext>
          </a:extLst>
        </xdr:cNvPr>
        <xdr:cNvSpPr txBox="1"/>
      </xdr:nvSpPr>
      <xdr:spPr>
        <a:xfrm>
          <a:off x="22199600" y="6684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19973</xdr:rowOff>
    </xdr:from>
    <xdr:to>
      <xdr:col>116</xdr:col>
      <xdr:colOff>114300</xdr:colOff>
      <xdr:row>39</xdr:row>
      <xdr:rowOff>121573</xdr:rowOff>
    </xdr:to>
    <xdr:sp macro="" textlink="">
      <xdr:nvSpPr>
        <xdr:cNvPr id="541" name="フローチャート: 判断 540">
          <a:extLst>
            <a:ext uri="{FF2B5EF4-FFF2-40B4-BE49-F238E27FC236}">
              <a16:creationId xmlns:a16="http://schemas.microsoft.com/office/drawing/2014/main" id="{15B17EF5-AEDC-4BC3-A519-FF1FB9134756}"/>
            </a:ext>
          </a:extLst>
        </xdr:cNvPr>
        <xdr:cNvSpPr/>
      </xdr:nvSpPr>
      <xdr:spPr>
        <a:xfrm>
          <a:off x="22110700" y="670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169149</xdr:rowOff>
    </xdr:from>
    <xdr:to>
      <xdr:col>112</xdr:col>
      <xdr:colOff>38100</xdr:colOff>
      <xdr:row>39</xdr:row>
      <xdr:rowOff>99299</xdr:rowOff>
    </xdr:to>
    <xdr:sp macro="" textlink="">
      <xdr:nvSpPr>
        <xdr:cNvPr id="542" name="フローチャート: 判断 541">
          <a:extLst>
            <a:ext uri="{FF2B5EF4-FFF2-40B4-BE49-F238E27FC236}">
              <a16:creationId xmlns:a16="http://schemas.microsoft.com/office/drawing/2014/main" id="{9C272FB4-DD95-42F5-8383-9BB61AB1A262}"/>
            </a:ext>
          </a:extLst>
        </xdr:cNvPr>
        <xdr:cNvSpPr/>
      </xdr:nvSpPr>
      <xdr:spPr>
        <a:xfrm>
          <a:off x="21272500" y="668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159241</xdr:rowOff>
    </xdr:from>
    <xdr:to>
      <xdr:col>107</xdr:col>
      <xdr:colOff>101600</xdr:colOff>
      <xdr:row>39</xdr:row>
      <xdr:rowOff>89391</xdr:rowOff>
    </xdr:to>
    <xdr:sp macro="" textlink="">
      <xdr:nvSpPr>
        <xdr:cNvPr id="543" name="フローチャート: 判断 542">
          <a:extLst>
            <a:ext uri="{FF2B5EF4-FFF2-40B4-BE49-F238E27FC236}">
              <a16:creationId xmlns:a16="http://schemas.microsoft.com/office/drawing/2014/main" id="{6681FC9F-262C-4481-A10E-76DD8F77DDCE}"/>
            </a:ext>
          </a:extLst>
        </xdr:cNvPr>
        <xdr:cNvSpPr/>
      </xdr:nvSpPr>
      <xdr:spPr>
        <a:xfrm>
          <a:off x="20383500" y="667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23315</xdr:rowOff>
    </xdr:from>
    <xdr:to>
      <xdr:col>102</xdr:col>
      <xdr:colOff>165100</xdr:colOff>
      <xdr:row>39</xdr:row>
      <xdr:rowOff>124915</xdr:rowOff>
    </xdr:to>
    <xdr:sp macro="" textlink="">
      <xdr:nvSpPr>
        <xdr:cNvPr id="544" name="フローチャート: 判断 543">
          <a:extLst>
            <a:ext uri="{FF2B5EF4-FFF2-40B4-BE49-F238E27FC236}">
              <a16:creationId xmlns:a16="http://schemas.microsoft.com/office/drawing/2014/main" id="{678BF0C5-F769-4633-B14C-8F4C3D4E5B16}"/>
            </a:ext>
          </a:extLst>
        </xdr:cNvPr>
        <xdr:cNvSpPr/>
      </xdr:nvSpPr>
      <xdr:spPr>
        <a:xfrm>
          <a:off x="19494500" y="6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5" name="テキスト ボックス 544">
          <a:extLst>
            <a:ext uri="{FF2B5EF4-FFF2-40B4-BE49-F238E27FC236}">
              <a16:creationId xmlns:a16="http://schemas.microsoft.com/office/drawing/2014/main" id="{41828839-C3C0-4BDC-80CF-B4A49599C22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6" name="テキスト ボックス 545">
          <a:extLst>
            <a:ext uri="{FF2B5EF4-FFF2-40B4-BE49-F238E27FC236}">
              <a16:creationId xmlns:a16="http://schemas.microsoft.com/office/drawing/2014/main" id="{3DD7450F-CC98-4B52-ADD8-6809E715DA1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7" name="テキスト ボックス 546">
          <a:extLst>
            <a:ext uri="{FF2B5EF4-FFF2-40B4-BE49-F238E27FC236}">
              <a16:creationId xmlns:a16="http://schemas.microsoft.com/office/drawing/2014/main" id="{A1ADECEB-F4CE-4912-9305-42EB5C7F7D1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8" name="テキスト ボックス 547">
          <a:extLst>
            <a:ext uri="{FF2B5EF4-FFF2-40B4-BE49-F238E27FC236}">
              <a16:creationId xmlns:a16="http://schemas.microsoft.com/office/drawing/2014/main" id="{38660D90-08F4-44AE-BE6D-CD1BA83D6C5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9" name="テキスト ボックス 548">
          <a:extLst>
            <a:ext uri="{FF2B5EF4-FFF2-40B4-BE49-F238E27FC236}">
              <a16:creationId xmlns:a16="http://schemas.microsoft.com/office/drawing/2014/main" id="{D69A14B7-E54D-4FCA-994F-D14283D9E46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60097</xdr:rowOff>
    </xdr:from>
    <xdr:to>
      <xdr:col>116</xdr:col>
      <xdr:colOff>114300</xdr:colOff>
      <xdr:row>38</xdr:row>
      <xdr:rowOff>161697</xdr:rowOff>
    </xdr:to>
    <xdr:sp macro="" textlink="">
      <xdr:nvSpPr>
        <xdr:cNvPr id="550" name="楕円 549">
          <a:extLst>
            <a:ext uri="{FF2B5EF4-FFF2-40B4-BE49-F238E27FC236}">
              <a16:creationId xmlns:a16="http://schemas.microsoft.com/office/drawing/2014/main" id="{5E22AA5B-FE2A-450F-BC27-4D3C79E4DF49}"/>
            </a:ext>
          </a:extLst>
        </xdr:cNvPr>
        <xdr:cNvSpPr/>
      </xdr:nvSpPr>
      <xdr:spPr>
        <a:xfrm>
          <a:off x="22110700" y="657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82974</xdr:rowOff>
    </xdr:from>
    <xdr:ext cx="599010" cy="259045"/>
    <xdr:sp macro="" textlink="">
      <xdr:nvSpPr>
        <xdr:cNvPr id="551" name="【一般廃棄物処理施設】&#10;一人当たり有形固定資産（償却資産）額該当値テキスト">
          <a:extLst>
            <a:ext uri="{FF2B5EF4-FFF2-40B4-BE49-F238E27FC236}">
              <a16:creationId xmlns:a16="http://schemas.microsoft.com/office/drawing/2014/main" id="{3FF047A7-4244-4E41-AC77-408DACC980BA}"/>
            </a:ext>
          </a:extLst>
        </xdr:cNvPr>
        <xdr:cNvSpPr txBox="1"/>
      </xdr:nvSpPr>
      <xdr:spPr>
        <a:xfrm>
          <a:off x="22199600" y="6426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66406</xdr:rowOff>
    </xdr:from>
    <xdr:to>
      <xdr:col>112</xdr:col>
      <xdr:colOff>38100</xdr:colOff>
      <xdr:row>38</xdr:row>
      <xdr:rowOff>168006</xdr:rowOff>
    </xdr:to>
    <xdr:sp macro="" textlink="">
      <xdr:nvSpPr>
        <xdr:cNvPr id="552" name="楕円 551">
          <a:extLst>
            <a:ext uri="{FF2B5EF4-FFF2-40B4-BE49-F238E27FC236}">
              <a16:creationId xmlns:a16="http://schemas.microsoft.com/office/drawing/2014/main" id="{4D433FD3-F731-4A11-8540-DC207873D6E1}"/>
            </a:ext>
          </a:extLst>
        </xdr:cNvPr>
        <xdr:cNvSpPr/>
      </xdr:nvSpPr>
      <xdr:spPr>
        <a:xfrm>
          <a:off x="21272500" y="658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110897</xdr:rowOff>
    </xdr:from>
    <xdr:to>
      <xdr:col>116</xdr:col>
      <xdr:colOff>63500</xdr:colOff>
      <xdr:row>38</xdr:row>
      <xdr:rowOff>117206</xdr:rowOff>
    </xdr:to>
    <xdr:cxnSp macro="">
      <xdr:nvCxnSpPr>
        <xdr:cNvPr id="553" name="直線コネクタ 552">
          <a:extLst>
            <a:ext uri="{FF2B5EF4-FFF2-40B4-BE49-F238E27FC236}">
              <a16:creationId xmlns:a16="http://schemas.microsoft.com/office/drawing/2014/main" id="{806ADEE6-0CB7-43F2-A651-163A66BD2337}"/>
            </a:ext>
          </a:extLst>
        </xdr:cNvPr>
        <xdr:cNvCxnSpPr/>
      </xdr:nvCxnSpPr>
      <xdr:spPr>
        <a:xfrm flipV="1">
          <a:off x="21323300" y="6625997"/>
          <a:ext cx="838200" cy="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88192</xdr:rowOff>
    </xdr:from>
    <xdr:to>
      <xdr:col>107</xdr:col>
      <xdr:colOff>101600</xdr:colOff>
      <xdr:row>39</xdr:row>
      <xdr:rowOff>18342</xdr:rowOff>
    </xdr:to>
    <xdr:sp macro="" textlink="">
      <xdr:nvSpPr>
        <xdr:cNvPr id="554" name="楕円 553">
          <a:extLst>
            <a:ext uri="{FF2B5EF4-FFF2-40B4-BE49-F238E27FC236}">
              <a16:creationId xmlns:a16="http://schemas.microsoft.com/office/drawing/2014/main" id="{11DDF302-AC98-48BF-A217-AC8B760D7CA1}"/>
            </a:ext>
          </a:extLst>
        </xdr:cNvPr>
        <xdr:cNvSpPr/>
      </xdr:nvSpPr>
      <xdr:spPr>
        <a:xfrm>
          <a:off x="20383500" y="660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117206</xdr:rowOff>
    </xdr:from>
    <xdr:to>
      <xdr:col>111</xdr:col>
      <xdr:colOff>177800</xdr:colOff>
      <xdr:row>38</xdr:row>
      <xdr:rowOff>138992</xdr:rowOff>
    </xdr:to>
    <xdr:cxnSp macro="">
      <xdr:nvCxnSpPr>
        <xdr:cNvPr id="555" name="直線コネクタ 554">
          <a:extLst>
            <a:ext uri="{FF2B5EF4-FFF2-40B4-BE49-F238E27FC236}">
              <a16:creationId xmlns:a16="http://schemas.microsoft.com/office/drawing/2014/main" id="{0C527EBC-A1B4-4559-82EC-35193F6619A6}"/>
            </a:ext>
          </a:extLst>
        </xdr:cNvPr>
        <xdr:cNvCxnSpPr/>
      </xdr:nvCxnSpPr>
      <xdr:spPr>
        <a:xfrm flipV="1">
          <a:off x="20434300" y="6632306"/>
          <a:ext cx="889000" cy="2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88480</xdr:rowOff>
    </xdr:from>
    <xdr:to>
      <xdr:col>102</xdr:col>
      <xdr:colOff>165100</xdr:colOff>
      <xdr:row>39</xdr:row>
      <xdr:rowOff>18630</xdr:rowOff>
    </xdr:to>
    <xdr:sp macro="" textlink="">
      <xdr:nvSpPr>
        <xdr:cNvPr id="556" name="楕円 555">
          <a:extLst>
            <a:ext uri="{FF2B5EF4-FFF2-40B4-BE49-F238E27FC236}">
              <a16:creationId xmlns:a16="http://schemas.microsoft.com/office/drawing/2014/main" id="{99EB271F-AD2A-4A46-BE77-29873C3ACEE4}"/>
            </a:ext>
          </a:extLst>
        </xdr:cNvPr>
        <xdr:cNvSpPr/>
      </xdr:nvSpPr>
      <xdr:spPr>
        <a:xfrm>
          <a:off x="19494500" y="66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138992</xdr:rowOff>
    </xdr:from>
    <xdr:to>
      <xdr:col>107</xdr:col>
      <xdr:colOff>50800</xdr:colOff>
      <xdr:row>38</xdr:row>
      <xdr:rowOff>139280</xdr:rowOff>
    </xdr:to>
    <xdr:cxnSp macro="">
      <xdr:nvCxnSpPr>
        <xdr:cNvPr id="557" name="直線コネクタ 556">
          <a:extLst>
            <a:ext uri="{FF2B5EF4-FFF2-40B4-BE49-F238E27FC236}">
              <a16:creationId xmlns:a16="http://schemas.microsoft.com/office/drawing/2014/main" id="{9EECFFD1-BF00-49AC-92C0-5468DE9715F4}"/>
            </a:ext>
          </a:extLst>
        </xdr:cNvPr>
        <xdr:cNvCxnSpPr/>
      </xdr:nvCxnSpPr>
      <xdr:spPr>
        <a:xfrm flipV="1">
          <a:off x="19545300" y="6654092"/>
          <a:ext cx="889000" cy="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90426</xdr:rowOff>
    </xdr:from>
    <xdr:ext cx="534377" cy="259045"/>
    <xdr:sp macro="" textlink="">
      <xdr:nvSpPr>
        <xdr:cNvPr id="558" name="n_1aveValue【一般廃棄物処理施設】&#10;一人当たり有形固定資産（償却資産）額">
          <a:extLst>
            <a:ext uri="{FF2B5EF4-FFF2-40B4-BE49-F238E27FC236}">
              <a16:creationId xmlns:a16="http://schemas.microsoft.com/office/drawing/2014/main" id="{7CC681B1-CFD4-49FF-B8A8-59DC5F53409A}"/>
            </a:ext>
          </a:extLst>
        </xdr:cNvPr>
        <xdr:cNvSpPr txBox="1"/>
      </xdr:nvSpPr>
      <xdr:spPr>
        <a:xfrm>
          <a:off x="21043411" y="677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80518</xdr:rowOff>
    </xdr:from>
    <xdr:ext cx="534377" cy="259045"/>
    <xdr:sp macro="" textlink="">
      <xdr:nvSpPr>
        <xdr:cNvPr id="559" name="n_2aveValue【一般廃棄物処理施設】&#10;一人当たり有形固定資産（償却資産）額">
          <a:extLst>
            <a:ext uri="{FF2B5EF4-FFF2-40B4-BE49-F238E27FC236}">
              <a16:creationId xmlns:a16="http://schemas.microsoft.com/office/drawing/2014/main" id="{7374287D-699F-4ECA-8EA9-8F47AC24959E}"/>
            </a:ext>
          </a:extLst>
        </xdr:cNvPr>
        <xdr:cNvSpPr txBox="1"/>
      </xdr:nvSpPr>
      <xdr:spPr>
        <a:xfrm>
          <a:off x="20167111" y="676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116042</xdr:rowOff>
    </xdr:from>
    <xdr:ext cx="534377" cy="259045"/>
    <xdr:sp macro="" textlink="">
      <xdr:nvSpPr>
        <xdr:cNvPr id="560" name="n_3aveValue【一般廃棄物処理施設】&#10;一人当たり有形固定資産（償却資産）額">
          <a:extLst>
            <a:ext uri="{FF2B5EF4-FFF2-40B4-BE49-F238E27FC236}">
              <a16:creationId xmlns:a16="http://schemas.microsoft.com/office/drawing/2014/main" id="{21519D00-04D3-4D78-87A9-65B2E160796E}"/>
            </a:ext>
          </a:extLst>
        </xdr:cNvPr>
        <xdr:cNvSpPr txBox="1"/>
      </xdr:nvSpPr>
      <xdr:spPr>
        <a:xfrm>
          <a:off x="19278111" y="680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13083</xdr:rowOff>
    </xdr:from>
    <xdr:ext cx="599010" cy="259045"/>
    <xdr:sp macro="" textlink="">
      <xdr:nvSpPr>
        <xdr:cNvPr id="561" name="n_1mainValue【一般廃棄物処理施設】&#10;一人当たり有形固定資産（償却資産）額">
          <a:extLst>
            <a:ext uri="{FF2B5EF4-FFF2-40B4-BE49-F238E27FC236}">
              <a16:creationId xmlns:a16="http://schemas.microsoft.com/office/drawing/2014/main" id="{6B62FF2F-86F5-4986-B825-E863824A47D2}"/>
            </a:ext>
          </a:extLst>
        </xdr:cNvPr>
        <xdr:cNvSpPr txBox="1"/>
      </xdr:nvSpPr>
      <xdr:spPr>
        <a:xfrm>
          <a:off x="21011095" y="6356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34869</xdr:rowOff>
    </xdr:from>
    <xdr:ext cx="599010" cy="259045"/>
    <xdr:sp macro="" textlink="">
      <xdr:nvSpPr>
        <xdr:cNvPr id="562" name="n_2mainValue【一般廃棄物処理施設】&#10;一人当たり有形固定資産（償却資産）額">
          <a:extLst>
            <a:ext uri="{FF2B5EF4-FFF2-40B4-BE49-F238E27FC236}">
              <a16:creationId xmlns:a16="http://schemas.microsoft.com/office/drawing/2014/main" id="{468EB370-0A3F-4BF2-94D4-C28DCB037931}"/>
            </a:ext>
          </a:extLst>
        </xdr:cNvPr>
        <xdr:cNvSpPr txBox="1"/>
      </xdr:nvSpPr>
      <xdr:spPr>
        <a:xfrm>
          <a:off x="20134795" y="637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35157</xdr:rowOff>
    </xdr:from>
    <xdr:ext cx="599010" cy="259045"/>
    <xdr:sp macro="" textlink="">
      <xdr:nvSpPr>
        <xdr:cNvPr id="563" name="n_3mainValue【一般廃棄物処理施設】&#10;一人当たり有形固定資産（償却資産）額">
          <a:extLst>
            <a:ext uri="{FF2B5EF4-FFF2-40B4-BE49-F238E27FC236}">
              <a16:creationId xmlns:a16="http://schemas.microsoft.com/office/drawing/2014/main" id="{34CC6EC4-5D81-4CEC-A945-D55EACF2AEFD}"/>
            </a:ext>
          </a:extLst>
        </xdr:cNvPr>
        <xdr:cNvSpPr txBox="1"/>
      </xdr:nvSpPr>
      <xdr:spPr>
        <a:xfrm>
          <a:off x="19245795" y="637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64" name="正方形/長方形 563">
          <a:extLst>
            <a:ext uri="{FF2B5EF4-FFF2-40B4-BE49-F238E27FC236}">
              <a16:creationId xmlns:a16="http://schemas.microsoft.com/office/drawing/2014/main" id="{7659C30B-CBAF-4DCC-8881-8797A90DEA3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65" name="正方形/長方形 564">
          <a:extLst>
            <a:ext uri="{FF2B5EF4-FFF2-40B4-BE49-F238E27FC236}">
              <a16:creationId xmlns:a16="http://schemas.microsoft.com/office/drawing/2014/main" id="{55D90ABA-7D8A-4AA0-A22D-BA02D21A862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6" name="正方形/長方形 565">
          <a:extLst>
            <a:ext uri="{FF2B5EF4-FFF2-40B4-BE49-F238E27FC236}">
              <a16:creationId xmlns:a16="http://schemas.microsoft.com/office/drawing/2014/main" id="{D4BB9FDD-251B-44AB-A954-2818BA3DF4B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7" name="正方形/長方形 566">
          <a:extLst>
            <a:ext uri="{FF2B5EF4-FFF2-40B4-BE49-F238E27FC236}">
              <a16:creationId xmlns:a16="http://schemas.microsoft.com/office/drawing/2014/main" id="{B739C15A-C23F-4E8C-8EEB-63F312B290A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8" name="正方形/長方形 567">
          <a:extLst>
            <a:ext uri="{FF2B5EF4-FFF2-40B4-BE49-F238E27FC236}">
              <a16:creationId xmlns:a16="http://schemas.microsoft.com/office/drawing/2014/main" id="{27278268-5AF4-4129-9E23-E724FF462B7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9" name="正方形/長方形 568">
          <a:extLst>
            <a:ext uri="{FF2B5EF4-FFF2-40B4-BE49-F238E27FC236}">
              <a16:creationId xmlns:a16="http://schemas.microsoft.com/office/drawing/2014/main" id="{A76C8E0F-DB98-4DC5-B062-5838D37EAB3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0" name="正方形/長方形 569">
          <a:extLst>
            <a:ext uri="{FF2B5EF4-FFF2-40B4-BE49-F238E27FC236}">
              <a16:creationId xmlns:a16="http://schemas.microsoft.com/office/drawing/2014/main" id="{1F8CAAA8-E692-408E-85C6-FE3BE7CA8B3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1" name="正方形/長方形 570">
          <a:extLst>
            <a:ext uri="{FF2B5EF4-FFF2-40B4-BE49-F238E27FC236}">
              <a16:creationId xmlns:a16="http://schemas.microsoft.com/office/drawing/2014/main" id="{0FCAAC68-9E33-4514-A610-66C297A716B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72" name="テキスト ボックス 571">
          <a:extLst>
            <a:ext uri="{FF2B5EF4-FFF2-40B4-BE49-F238E27FC236}">
              <a16:creationId xmlns:a16="http://schemas.microsoft.com/office/drawing/2014/main" id="{A3CB1CB6-B7C7-4677-9992-EE080CA83A5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73" name="直線コネクタ 572">
          <a:extLst>
            <a:ext uri="{FF2B5EF4-FFF2-40B4-BE49-F238E27FC236}">
              <a16:creationId xmlns:a16="http://schemas.microsoft.com/office/drawing/2014/main" id="{9EA5B5B1-296B-4655-8FCD-E7D209D1D17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74" name="テキスト ボックス 573">
          <a:extLst>
            <a:ext uri="{FF2B5EF4-FFF2-40B4-BE49-F238E27FC236}">
              <a16:creationId xmlns:a16="http://schemas.microsoft.com/office/drawing/2014/main" id="{10B6B8AA-E1D6-4050-99B0-91B073162597}"/>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75" name="直線コネクタ 574">
          <a:extLst>
            <a:ext uri="{FF2B5EF4-FFF2-40B4-BE49-F238E27FC236}">
              <a16:creationId xmlns:a16="http://schemas.microsoft.com/office/drawing/2014/main" id="{2F27DAD0-D6DE-4DAF-BFEF-AF7409665562}"/>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76" name="テキスト ボックス 575">
          <a:extLst>
            <a:ext uri="{FF2B5EF4-FFF2-40B4-BE49-F238E27FC236}">
              <a16:creationId xmlns:a16="http://schemas.microsoft.com/office/drawing/2014/main" id="{F5F66700-4166-4884-B284-0CB3F06E7B99}"/>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77" name="直線コネクタ 576">
          <a:extLst>
            <a:ext uri="{FF2B5EF4-FFF2-40B4-BE49-F238E27FC236}">
              <a16:creationId xmlns:a16="http://schemas.microsoft.com/office/drawing/2014/main" id="{6F05C5A9-9F79-4B0D-A8D4-5667E97FB556}"/>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78" name="テキスト ボックス 577">
          <a:extLst>
            <a:ext uri="{FF2B5EF4-FFF2-40B4-BE49-F238E27FC236}">
              <a16:creationId xmlns:a16="http://schemas.microsoft.com/office/drawing/2014/main" id="{7924D077-1B2E-4A45-8471-F5B334055556}"/>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79" name="直線コネクタ 578">
          <a:extLst>
            <a:ext uri="{FF2B5EF4-FFF2-40B4-BE49-F238E27FC236}">
              <a16:creationId xmlns:a16="http://schemas.microsoft.com/office/drawing/2014/main" id="{758FD3FF-4DA2-45C9-BE86-DA77C1A97D82}"/>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80" name="テキスト ボックス 579">
          <a:extLst>
            <a:ext uri="{FF2B5EF4-FFF2-40B4-BE49-F238E27FC236}">
              <a16:creationId xmlns:a16="http://schemas.microsoft.com/office/drawing/2014/main" id="{297FCFE8-2220-4351-87F3-CBEA605B3938}"/>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81" name="直線コネクタ 580">
          <a:extLst>
            <a:ext uri="{FF2B5EF4-FFF2-40B4-BE49-F238E27FC236}">
              <a16:creationId xmlns:a16="http://schemas.microsoft.com/office/drawing/2014/main" id="{CB934B4B-42EE-4B00-9C71-C6A06DC77574}"/>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29227</xdr:rowOff>
    </xdr:from>
    <xdr:ext cx="467179" cy="259045"/>
    <xdr:sp macro="" textlink="">
      <xdr:nvSpPr>
        <xdr:cNvPr id="582" name="テキスト ボックス 581">
          <a:extLst>
            <a:ext uri="{FF2B5EF4-FFF2-40B4-BE49-F238E27FC236}">
              <a16:creationId xmlns:a16="http://schemas.microsoft.com/office/drawing/2014/main" id="{49F839D7-0258-40F9-B475-873A29C2A9ED}"/>
            </a:ext>
          </a:extLst>
        </xdr:cNvPr>
        <xdr:cNvSpPr txBox="1"/>
      </xdr:nvSpPr>
      <xdr:spPr>
        <a:xfrm>
          <a:off x="11978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83" name="直線コネクタ 582">
          <a:extLst>
            <a:ext uri="{FF2B5EF4-FFF2-40B4-BE49-F238E27FC236}">
              <a16:creationId xmlns:a16="http://schemas.microsoft.com/office/drawing/2014/main" id="{2A2581EE-2068-44AD-9F19-A7753D35442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84" name="テキスト ボックス 583">
          <a:extLst>
            <a:ext uri="{FF2B5EF4-FFF2-40B4-BE49-F238E27FC236}">
              <a16:creationId xmlns:a16="http://schemas.microsoft.com/office/drawing/2014/main" id="{0DE693D4-F8E9-4C19-B1BF-5CC860A071C3}"/>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5" name="【保健センター・保健所】&#10;有形固定資産減価償却率グラフ枠">
          <a:extLst>
            <a:ext uri="{FF2B5EF4-FFF2-40B4-BE49-F238E27FC236}">
              <a16:creationId xmlns:a16="http://schemas.microsoft.com/office/drawing/2014/main" id="{508AE096-5F04-4670-BCEB-7C4FD21EDF7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91440</xdr:rowOff>
    </xdr:to>
    <xdr:cxnSp macro="">
      <xdr:nvCxnSpPr>
        <xdr:cNvPr id="586" name="直線コネクタ 585">
          <a:extLst>
            <a:ext uri="{FF2B5EF4-FFF2-40B4-BE49-F238E27FC236}">
              <a16:creationId xmlns:a16="http://schemas.microsoft.com/office/drawing/2014/main" id="{C96E3579-F03E-44D2-BE8A-0B907B95AA1F}"/>
            </a:ext>
          </a:extLst>
        </xdr:cNvPr>
        <xdr:cNvCxnSpPr/>
      </xdr:nvCxnSpPr>
      <xdr:spPr>
        <a:xfrm flipV="1">
          <a:off x="16318864" y="96012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95267</xdr:rowOff>
    </xdr:from>
    <xdr:ext cx="405111" cy="259045"/>
    <xdr:sp macro="" textlink="">
      <xdr:nvSpPr>
        <xdr:cNvPr id="587" name="【保健センター・保健所】&#10;有形固定資産減価償却率最小値テキスト">
          <a:extLst>
            <a:ext uri="{FF2B5EF4-FFF2-40B4-BE49-F238E27FC236}">
              <a16:creationId xmlns:a16="http://schemas.microsoft.com/office/drawing/2014/main" id="{43A0F6FD-162E-415D-8211-D5AFFD9714AD}"/>
            </a:ext>
          </a:extLst>
        </xdr:cNvPr>
        <xdr:cNvSpPr txBox="1"/>
      </xdr:nvSpPr>
      <xdr:spPr>
        <a:xfrm>
          <a:off x="16357600" y="1106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91440</xdr:rowOff>
    </xdr:from>
    <xdr:to>
      <xdr:col>86</xdr:col>
      <xdr:colOff>25400</xdr:colOff>
      <xdr:row>64</xdr:row>
      <xdr:rowOff>91440</xdr:rowOff>
    </xdr:to>
    <xdr:cxnSp macro="">
      <xdr:nvCxnSpPr>
        <xdr:cNvPr id="588" name="直線コネクタ 587">
          <a:extLst>
            <a:ext uri="{FF2B5EF4-FFF2-40B4-BE49-F238E27FC236}">
              <a16:creationId xmlns:a16="http://schemas.microsoft.com/office/drawing/2014/main" id="{7D02C6CA-50FD-4466-9C51-6B1D80938AD8}"/>
            </a:ext>
          </a:extLst>
        </xdr:cNvPr>
        <xdr:cNvCxnSpPr/>
      </xdr:nvCxnSpPr>
      <xdr:spPr>
        <a:xfrm>
          <a:off x="16230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469744" cy="259045"/>
    <xdr:sp macro="" textlink="">
      <xdr:nvSpPr>
        <xdr:cNvPr id="589" name="【保健センター・保健所】&#10;有形固定資産減価償却率最大値テキスト">
          <a:extLst>
            <a:ext uri="{FF2B5EF4-FFF2-40B4-BE49-F238E27FC236}">
              <a16:creationId xmlns:a16="http://schemas.microsoft.com/office/drawing/2014/main" id="{392F856D-B61D-4877-AB41-3E1D98A73386}"/>
            </a:ext>
          </a:extLst>
        </xdr:cNvPr>
        <xdr:cNvSpPr txBox="1"/>
      </xdr:nvSpPr>
      <xdr:spPr>
        <a:xfrm>
          <a:off x="16357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590" name="直線コネクタ 589">
          <a:extLst>
            <a:ext uri="{FF2B5EF4-FFF2-40B4-BE49-F238E27FC236}">
              <a16:creationId xmlns:a16="http://schemas.microsoft.com/office/drawing/2014/main" id="{6A9A8580-D91E-492A-B17A-8CAA14B94E0B}"/>
            </a:ext>
          </a:extLst>
        </xdr:cNvPr>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119651</xdr:rowOff>
    </xdr:from>
    <xdr:ext cx="405111" cy="259045"/>
    <xdr:sp macro="" textlink="">
      <xdr:nvSpPr>
        <xdr:cNvPr id="591" name="【保健センター・保健所】&#10;有形固定資産減価償却率平均値テキスト">
          <a:extLst>
            <a:ext uri="{FF2B5EF4-FFF2-40B4-BE49-F238E27FC236}">
              <a16:creationId xmlns:a16="http://schemas.microsoft.com/office/drawing/2014/main" id="{85DE4F2A-82DA-40B7-AB1A-EA737C2A948D}"/>
            </a:ext>
          </a:extLst>
        </xdr:cNvPr>
        <xdr:cNvSpPr txBox="1"/>
      </xdr:nvSpPr>
      <xdr:spPr>
        <a:xfrm>
          <a:off x="16357600" y="107495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141224</xdr:rowOff>
    </xdr:from>
    <xdr:to>
      <xdr:col>85</xdr:col>
      <xdr:colOff>177800</xdr:colOff>
      <xdr:row>63</xdr:row>
      <xdr:rowOff>71374</xdr:rowOff>
    </xdr:to>
    <xdr:sp macro="" textlink="">
      <xdr:nvSpPr>
        <xdr:cNvPr id="592" name="フローチャート: 判断 591">
          <a:extLst>
            <a:ext uri="{FF2B5EF4-FFF2-40B4-BE49-F238E27FC236}">
              <a16:creationId xmlns:a16="http://schemas.microsoft.com/office/drawing/2014/main" id="{F8B1E766-1DB8-41F3-9B0A-EC3A63E7B284}"/>
            </a:ext>
          </a:extLst>
        </xdr:cNvPr>
        <xdr:cNvSpPr/>
      </xdr:nvSpPr>
      <xdr:spPr>
        <a:xfrm>
          <a:off x="16268700" y="1077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62</xdr:row>
      <xdr:rowOff>170942</xdr:rowOff>
    </xdr:from>
    <xdr:to>
      <xdr:col>81</xdr:col>
      <xdr:colOff>101600</xdr:colOff>
      <xdr:row>63</xdr:row>
      <xdr:rowOff>101092</xdr:rowOff>
    </xdr:to>
    <xdr:sp macro="" textlink="">
      <xdr:nvSpPr>
        <xdr:cNvPr id="593" name="フローチャート: 判断 592">
          <a:extLst>
            <a:ext uri="{FF2B5EF4-FFF2-40B4-BE49-F238E27FC236}">
              <a16:creationId xmlns:a16="http://schemas.microsoft.com/office/drawing/2014/main" id="{366E07A8-C309-4C8B-B8B5-DB452F670234}"/>
            </a:ext>
          </a:extLst>
        </xdr:cNvPr>
        <xdr:cNvSpPr/>
      </xdr:nvSpPr>
      <xdr:spPr>
        <a:xfrm>
          <a:off x="15430500" y="1080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63</xdr:row>
      <xdr:rowOff>40640</xdr:rowOff>
    </xdr:from>
    <xdr:to>
      <xdr:col>76</xdr:col>
      <xdr:colOff>165100</xdr:colOff>
      <xdr:row>63</xdr:row>
      <xdr:rowOff>142240</xdr:rowOff>
    </xdr:to>
    <xdr:sp macro="" textlink="">
      <xdr:nvSpPr>
        <xdr:cNvPr id="594" name="フローチャート: 判断 593">
          <a:extLst>
            <a:ext uri="{FF2B5EF4-FFF2-40B4-BE49-F238E27FC236}">
              <a16:creationId xmlns:a16="http://schemas.microsoft.com/office/drawing/2014/main" id="{C1C4B3F0-E838-4101-AD08-1CE6D25F1EB3}"/>
            </a:ext>
          </a:extLst>
        </xdr:cNvPr>
        <xdr:cNvSpPr/>
      </xdr:nvSpPr>
      <xdr:spPr>
        <a:xfrm>
          <a:off x="14541500" y="1084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62</xdr:row>
      <xdr:rowOff>157226</xdr:rowOff>
    </xdr:from>
    <xdr:to>
      <xdr:col>72</xdr:col>
      <xdr:colOff>38100</xdr:colOff>
      <xdr:row>63</xdr:row>
      <xdr:rowOff>87376</xdr:rowOff>
    </xdr:to>
    <xdr:sp macro="" textlink="">
      <xdr:nvSpPr>
        <xdr:cNvPr id="595" name="フローチャート: 判断 594">
          <a:extLst>
            <a:ext uri="{FF2B5EF4-FFF2-40B4-BE49-F238E27FC236}">
              <a16:creationId xmlns:a16="http://schemas.microsoft.com/office/drawing/2014/main" id="{B2033CC0-6BF3-4731-9BCA-0562CE7A28B4}"/>
            </a:ext>
          </a:extLst>
        </xdr:cNvPr>
        <xdr:cNvSpPr/>
      </xdr:nvSpPr>
      <xdr:spPr>
        <a:xfrm>
          <a:off x="13652500" y="1078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90A31C58-4A2C-4D99-B32F-06824BB2975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28485C1C-8E31-43EE-85D6-31D06A0A809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2100D0AA-69AE-41E4-A041-7937B5F9270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A863B47A-6D63-489A-BC24-CF2E1A6582B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E6759142-DA44-4302-8126-4229602F9D0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65786</xdr:rowOff>
    </xdr:from>
    <xdr:to>
      <xdr:col>85</xdr:col>
      <xdr:colOff>177800</xdr:colOff>
      <xdr:row>62</xdr:row>
      <xdr:rowOff>167386</xdr:rowOff>
    </xdr:to>
    <xdr:sp macro="" textlink="">
      <xdr:nvSpPr>
        <xdr:cNvPr id="601" name="楕円 600">
          <a:extLst>
            <a:ext uri="{FF2B5EF4-FFF2-40B4-BE49-F238E27FC236}">
              <a16:creationId xmlns:a16="http://schemas.microsoft.com/office/drawing/2014/main" id="{D16621CD-5C7A-4B70-9B2B-AF92D4CA55BC}"/>
            </a:ext>
          </a:extLst>
        </xdr:cNvPr>
        <xdr:cNvSpPr/>
      </xdr:nvSpPr>
      <xdr:spPr>
        <a:xfrm>
          <a:off x="16268700" y="1069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88663</xdr:rowOff>
    </xdr:from>
    <xdr:ext cx="405111" cy="259045"/>
    <xdr:sp macro="" textlink="">
      <xdr:nvSpPr>
        <xdr:cNvPr id="602" name="【保健センター・保健所】&#10;有形固定資産減価償却率該当値テキスト">
          <a:extLst>
            <a:ext uri="{FF2B5EF4-FFF2-40B4-BE49-F238E27FC236}">
              <a16:creationId xmlns:a16="http://schemas.microsoft.com/office/drawing/2014/main" id="{8EB2B3D8-41FF-41F0-AEB6-85C739D2E1FE}"/>
            </a:ext>
          </a:extLst>
        </xdr:cNvPr>
        <xdr:cNvSpPr txBox="1"/>
      </xdr:nvSpPr>
      <xdr:spPr>
        <a:xfrm>
          <a:off x="16357600" y="1054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111506</xdr:rowOff>
    </xdr:from>
    <xdr:to>
      <xdr:col>81</xdr:col>
      <xdr:colOff>101600</xdr:colOff>
      <xdr:row>63</xdr:row>
      <xdr:rowOff>41656</xdr:rowOff>
    </xdr:to>
    <xdr:sp macro="" textlink="">
      <xdr:nvSpPr>
        <xdr:cNvPr id="603" name="楕円 602">
          <a:extLst>
            <a:ext uri="{FF2B5EF4-FFF2-40B4-BE49-F238E27FC236}">
              <a16:creationId xmlns:a16="http://schemas.microsoft.com/office/drawing/2014/main" id="{14416C0D-84B1-4541-88DC-062F9AE68DC9}"/>
            </a:ext>
          </a:extLst>
        </xdr:cNvPr>
        <xdr:cNvSpPr/>
      </xdr:nvSpPr>
      <xdr:spPr>
        <a:xfrm>
          <a:off x="15430500" y="1074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116586</xdr:rowOff>
    </xdr:from>
    <xdr:to>
      <xdr:col>85</xdr:col>
      <xdr:colOff>127000</xdr:colOff>
      <xdr:row>62</xdr:row>
      <xdr:rowOff>162306</xdr:rowOff>
    </xdr:to>
    <xdr:cxnSp macro="">
      <xdr:nvCxnSpPr>
        <xdr:cNvPr id="604" name="直線コネクタ 603">
          <a:extLst>
            <a:ext uri="{FF2B5EF4-FFF2-40B4-BE49-F238E27FC236}">
              <a16:creationId xmlns:a16="http://schemas.microsoft.com/office/drawing/2014/main" id="{EDE76F0E-DDF7-4BB7-B4D3-98DDFEB9D947}"/>
            </a:ext>
          </a:extLst>
        </xdr:cNvPr>
        <xdr:cNvCxnSpPr/>
      </xdr:nvCxnSpPr>
      <xdr:spPr>
        <a:xfrm flipV="1">
          <a:off x="15481300" y="1074648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157226</xdr:rowOff>
    </xdr:from>
    <xdr:to>
      <xdr:col>76</xdr:col>
      <xdr:colOff>165100</xdr:colOff>
      <xdr:row>63</xdr:row>
      <xdr:rowOff>87376</xdr:rowOff>
    </xdr:to>
    <xdr:sp macro="" textlink="">
      <xdr:nvSpPr>
        <xdr:cNvPr id="605" name="楕円 604">
          <a:extLst>
            <a:ext uri="{FF2B5EF4-FFF2-40B4-BE49-F238E27FC236}">
              <a16:creationId xmlns:a16="http://schemas.microsoft.com/office/drawing/2014/main" id="{0E110398-E572-4D0E-B8A1-6E69C84D521A}"/>
            </a:ext>
          </a:extLst>
        </xdr:cNvPr>
        <xdr:cNvSpPr/>
      </xdr:nvSpPr>
      <xdr:spPr>
        <a:xfrm>
          <a:off x="14541500" y="1078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162306</xdr:rowOff>
    </xdr:from>
    <xdr:to>
      <xdr:col>81</xdr:col>
      <xdr:colOff>50800</xdr:colOff>
      <xdr:row>63</xdr:row>
      <xdr:rowOff>36576</xdr:rowOff>
    </xdr:to>
    <xdr:cxnSp macro="">
      <xdr:nvCxnSpPr>
        <xdr:cNvPr id="606" name="直線コネクタ 605">
          <a:extLst>
            <a:ext uri="{FF2B5EF4-FFF2-40B4-BE49-F238E27FC236}">
              <a16:creationId xmlns:a16="http://schemas.microsoft.com/office/drawing/2014/main" id="{9A163515-238F-4DA4-B663-22168437D3C6}"/>
            </a:ext>
          </a:extLst>
        </xdr:cNvPr>
        <xdr:cNvCxnSpPr/>
      </xdr:nvCxnSpPr>
      <xdr:spPr>
        <a:xfrm flipV="1">
          <a:off x="14592300" y="1079220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31496</xdr:rowOff>
    </xdr:from>
    <xdr:to>
      <xdr:col>72</xdr:col>
      <xdr:colOff>38100</xdr:colOff>
      <xdr:row>63</xdr:row>
      <xdr:rowOff>133096</xdr:rowOff>
    </xdr:to>
    <xdr:sp macro="" textlink="">
      <xdr:nvSpPr>
        <xdr:cNvPr id="607" name="楕円 606">
          <a:extLst>
            <a:ext uri="{FF2B5EF4-FFF2-40B4-BE49-F238E27FC236}">
              <a16:creationId xmlns:a16="http://schemas.microsoft.com/office/drawing/2014/main" id="{30EC3087-A52E-4766-A4B4-D7D43AFC1581}"/>
            </a:ext>
          </a:extLst>
        </xdr:cNvPr>
        <xdr:cNvSpPr/>
      </xdr:nvSpPr>
      <xdr:spPr>
        <a:xfrm>
          <a:off x="13652500" y="1083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36576</xdr:rowOff>
    </xdr:from>
    <xdr:to>
      <xdr:col>76</xdr:col>
      <xdr:colOff>114300</xdr:colOff>
      <xdr:row>63</xdr:row>
      <xdr:rowOff>82296</xdr:rowOff>
    </xdr:to>
    <xdr:cxnSp macro="">
      <xdr:nvCxnSpPr>
        <xdr:cNvPr id="608" name="直線コネクタ 607">
          <a:extLst>
            <a:ext uri="{FF2B5EF4-FFF2-40B4-BE49-F238E27FC236}">
              <a16:creationId xmlns:a16="http://schemas.microsoft.com/office/drawing/2014/main" id="{16E7F136-FDC0-4AA4-A760-B3609CB1575D}"/>
            </a:ext>
          </a:extLst>
        </xdr:cNvPr>
        <xdr:cNvCxnSpPr/>
      </xdr:nvCxnSpPr>
      <xdr:spPr>
        <a:xfrm flipV="1">
          <a:off x="13703300" y="1083792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63</xdr:row>
      <xdr:rowOff>92219</xdr:rowOff>
    </xdr:from>
    <xdr:ext cx="405111" cy="259045"/>
    <xdr:sp macro="" textlink="">
      <xdr:nvSpPr>
        <xdr:cNvPr id="609" name="n_1aveValue【保健センター・保健所】&#10;有形固定資産減価償却率">
          <a:extLst>
            <a:ext uri="{FF2B5EF4-FFF2-40B4-BE49-F238E27FC236}">
              <a16:creationId xmlns:a16="http://schemas.microsoft.com/office/drawing/2014/main" id="{C612C007-08E0-45D2-AE1E-B9BBF55C2A14}"/>
            </a:ext>
          </a:extLst>
        </xdr:cNvPr>
        <xdr:cNvSpPr txBox="1"/>
      </xdr:nvSpPr>
      <xdr:spPr>
        <a:xfrm>
          <a:off x="15266044" y="10893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133367</xdr:rowOff>
    </xdr:from>
    <xdr:ext cx="405111" cy="259045"/>
    <xdr:sp macro="" textlink="">
      <xdr:nvSpPr>
        <xdr:cNvPr id="610" name="n_2aveValue【保健センター・保健所】&#10;有形固定資産減価償却率">
          <a:extLst>
            <a:ext uri="{FF2B5EF4-FFF2-40B4-BE49-F238E27FC236}">
              <a16:creationId xmlns:a16="http://schemas.microsoft.com/office/drawing/2014/main" id="{0DF2CC15-4FE3-4CA4-A1D8-567EEC377395}"/>
            </a:ext>
          </a:extLst>
        </xdr:cNvPr>
        <xdr:cNvSpPr txBox="1"/>
      </xdr:nvSpPr>
      <xdr:spPr>
        <a:xfrm>
          <a:off x="14389744" y="1093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103903</xdr:rowOff>
    </xdr:from>
    <xdr:ext cx="405111" cy="259045"/>
    <xdr:sp macro="" textlink="">
      <xdr:nvSpPr>
        <xdr:cNvPr id="611" name="n_3aveValue【保健センター・保健所】&#10;有形固定資産減価償却率">
          <a:extLst>
            <a:ext uri="{FF2B5EF4-FFF2-40B4-BE49-F238E27FC236}">
              <a16:creationId xmlns:a16="http://schemas.microsoft.com/office/drawing/2014/main" id="{9BE2751F-51AC-449E-AA73-F1C1F58AA23A}"/>
            </a:ext>
          </a:extLst>
        </xdr:cNvPr>
        <xdr:cNvSpPr txBox="1"/>
      </xdr:nvSpPr>
      <xdr:spPr>
        <a:xfrm>
          <a:off x="13500744" y="10562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58183</xdr:rowOff>
    </xdr:from>
    <xdr:ext cx="405111" cy="259045"/>
    <xdr:sp macro="" textlink="">
      <xdr:nvSpPr>
        <xdr:cNvPr id="612" name="n_1mainValue【保健センター・保健所】&#10;有形固定資産減価償却率">
          <a:extLst>
            <a:ext uri="{FF2B5EF4-FFF2-40B4-BE49-F238E27FC236}">
              <a16:creationId xmlns:a16="http://schemas.microsoft.com/office/drawing/2014/main" id="{70354B4D-5422-454B-84B5-F3F08AB5E932}"/>
            </a:ext>
          </a:extLst>
        </xdr:cNvPr>
        <xdr:cNvSpPr txBox="1"/>
      </xdr:nvSpPr>
      <xdr:spPr>
        <a:xfrm>
          <a:off x="15266044" y="10516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103903</xdr:rowOff>
    </xdr:from>
    <xdr:ext cx="405111" cy="259045"/>
    <xdr:sp macro="" textlink="">
      <xdr:nvSpPr>
        <xdr:cNvPr id="613" name="n_2mainValue【保健センター・保健所】&#10;有形固定資産減価償却率">
          <a:extLst>
            <a:ext uri="{FF2B5EF4-FFF2-40B4-BE49-F238E27FC236}">
              <a16:creationId xmlns:a16="http://schemas.microsoft.com/office/drawing/2014/main" id="{0C8E9699-9A55-4589-89BE-B3615EA8D5DB}"/>
            </a:ext>
          </a:extLst>
        </xdr:cNvPr>
        <xdr:cNvSpPr txBox="1"/>
      </xdr:nvSpPr>
      <xdr:spPr>
        <a:xfrm>
          <a:off x="14389744" y="10562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124223</xdr:rowOff>
    </xdr:from>
    <xdr:ext cx="405111" cy="259045"/>
    <xdr:sp macro="" textlink="">
      <xdr:nvSpPr>
        <xdr:cNvPr id="614" name="n_3mainValue【保健センター・保健所】&#10;有形固定資産減価償却率">
          <a:extLst>
            <a:ext uri="{FF2B5EF4-FFF2-40B4-BE49-F238E27FC236}">
              <a16:creationId xmlns:a16="http://schemas.microsoft.com/office/drawing/2014/main" id="{344775EF-C55C-465A-9041-525C1ECF6A11}"/>
            </a:ext>
          </a:extLst>
        </xdr:cNvPr>
        <xdr:cNvSpPr txBox="1"/>
      </xdr:nvSpPr>
      <xdr:spPr>
        <a:xfrm>
          <a:off x="13500744" y="10925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5" name="正方形/長方形 614">
          <a:extLst>
            <a:ext uri="{FF2B5EF4-FFF2-40B4-BE49-F238E27FC236}">
              <a16:creationId xmlns:a16="http://schemas.microsoft.com/office/drawing/2014/main" id="{14D328A9-C190-4C77-BF5C-4E4BCF546F3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6" name="正方形/長方形 615">
          <a:extLst>
            <a:ext uri="{FF2B5EF4-FFF2-40B4-BE49-F238E27FC236}">
              <a16:creationId xmlns:a16="http://schemas.microsoft.com/office/drawing/2014/main" id="{D6642770-4EED-4B93-B575-E81085EB6C2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7" name="正方形/長方形 616">
          <a:extLst>
            <a:ext uri="{FF2B5EF4-FFF2-40B4-BE49-F238E27FC236}">
              <a16:creationId xmlns:a16="http://schemas.microsoft.com/office/drawing/2014/main" id="{8B158E01-72DB-4804-99BE-BBC6A4627E5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8" name="正方形/長方形 617">
          <a:extLst>
            <a:ext uri="{FF2B5EF4-FFF2-40B4-BE49-F238E27FC236}">
              <a16:creationId xmlns:a16="http://schemas.microsoft.com/office/drawing/2014/main" id="{EC67E1CC-677F-4B5D-9DC9-65450E2ED9C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9" name="正方形/長方形 618">
          <a:extLst>
            <a:ext uri="{FF2B5EF4-FFF2-40B4-BE49-F238E27FC236}">
              <a16:creationId xmlns:a16="http://schemas.microsoft.com/office/drawing/2014/main" id="{06A0D8CC-C785-49BB-80A2-1653AB4BB88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0" name="正方形/長方形 619">
          <a:extLst>
            <a:ext uri="{FF2B5EF4-FFF2-40B4-BE49-F238E27FC236}">
              <a16:creationId xmlns:a16="http://schemas.microsoft.com/office/drawing/2014/main" id="{07CF668D-2AC1-4437-A24D-BDD1514B648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1" name="正方形/長方形 620">
          <a:extLst>
            <a:ext uri="{FF2B5EF4-FFF2-40B4-BE49-F238E27FC236}">
              <a16:creationId xmlns:a16="http://schemas.microsoft.com/office/drawing/2014/main" id="{6F79AEC1-DE42-498A-88D3-D2DB11B4D8F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2" name="正方形/長方形 621">
          <a:extLst>
            <a:ext uri="{FF2B5EF4-FFF2-40B4-BE49-F238E27FC236}">
              <a16:creationId xmlns:a16="http://schemas.microsoft.com/office/drawing/2014/main" id="{68D03561-1EA4-4142-BD13-79C88C78CC8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23" name="テキスト ボックス 622">
          <a:extLst>
            <a:ext uri="{FF2B5EF4-FFF2-40B4-BE49-F238E27FC236}">
              <a16:creationId xmlns:a16="http://schemas.microsoft.com/office/drawing/2014/main" id="{1F05318A-0EAF-44BA-9609-43E428DB65E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24" name="直線コネクタ 623">
          <a:extLst>
            <a:ext uri="{FF2B5EF4-FFF2-40B4-BE49-F238E27FC236}">
              <a16:creationId xmlns:a16="http://schemas.microsoft.com/office/drawing/2014/main" id="{B6628536-C209-489B-89B7-EC65EC1AE2A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25" name="直線コネクタ 624">
          <a:extLst>
            <a:ext uri="{FF2B5EF4-FFF2-40B4-BE49-F238E27FC236}">
              <a16:creationId xmlns:a16="http://schemas.microsoft.com/office/drawing/2014/main" id="{7DA437F5-C87E-41BC-9658-63D073F285D5}"/>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26" name="テキスト ボックス 625">
          <a:extLst>
            <a:ext uri="{FF2B5EF4-FFF2-40B4-BE49-F238E27FC236}">
              <a16:creationId xmlns:a16="http://schemas.microsoft.com/office/drawing/2014/main" id="{5D4121E9-5023-4483-B4F3-B2FBAF979FA7}"/>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27" name="直線コネクタ 626">
          <a:extLst>
            <a:ext uri="{FF2B5EF4-FFF2-40B4-BE49-F238E27FC236}">
              <a16:creationId xmlns:a16="http://schemas.microsoft.com/office/drawing/2014/main" id="{2F9B414B-82E4-41DE-B776-3C598355CC9D}"/>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28" name="テキスト ボックス 627">
          <a:extLst>
            <a:ext uri="{FF2B5EF4-FFF2-40B4-BE49-F238E27FC236}">
              <a16:creationId xmlns:a16="http://schemas.microsoft.com/office/drawing/2014/main" id="{F8B5E86E-3033-4E98-9234-B27B5A671E4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29" name="直線コネクタ 628">
          <a:extLst>
            <a:ext uri="{FF2B5EF4-FFF2-40B4-BE49-F238E27FC236}">
              <a16:creationId xmlns:a16="http://schemas.microsoft.com/office/drawing/2014/main" id="{1CDF76A9-F591-47C1-9D50-6EB60F6FB361}"/>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30" name="テキスト ボックス 629">
          <a:extLst>
            <a:ext uri="{FF2B5EF4-FFF2-40B4-BE49-F238E27FC236}">
              <a16:creationId xmlns:a16="http://schemas.microsoft.com/office/drawing/2014/main" id="{455B688F-5BF8-4687-852A-F7291D485E17}"/>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31" name="直線コネクタ 630">
          <a:extLst>
            <a:ext uri="{FF2B5EF4-FFF2-40B4-BE49-F238E27FC236}">
              <a16:creationId xmlns:a16="http://schemas.microsoft.com/office/drawing/2014/main" id="{6182388C-E69E-4A13-A482-257A0A38CE5A}"/>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32" name="テキスト ボックス 631">
          <a:extLst>
            <a:ext uri="{FF2B5EF4-FFF2-40B4-BE49-F238E27FC236}">
              <a16:creationId xmlns:a16="http://schemas.microsoft.com/office/drawing/2014/main" id="{737B7CF6-C887-4029-89CB-BB0126F583C8}"/>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33" name="直線コネクタ 632">
          <a:extLst>
            <a:ext uri="{FF2B5EF4-FFF2-40B4-BE49-F238E27FC236}">
              <a16:creationId xmlns:a16="http://schemas.microsoft.com/office/drawing/2014/main" id="{CB413EBD-C074-424D-BB12-00DD3FB860C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34" name="テキスト ボックス 633">
          <a:extLst>
            <a:ext uri="{FF2B5EF4-FFF2-40B4-BE49-F238E27FC236}">
              <a16:creationId xmlns:a16="http://schemas.microsoft.com/office/drawing/2014/main" id="{EE50C9AA-8234-4F01-A3CA-C131D3B36D7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5" name="【保健センター・保健所】&#10;一人当たり面積グラフ枠">
          <a:extLst>
            <a:ext uri="{FF2B5EF4-FFF2-40B4-BE49-F238E27FC236}">
              <a16:creationId xmlns:a16="http://schemas.microsoft.com/office/drawing/2014/main" id="{4A66E5AD-5BCF-4026-A0B0-FD27229F91A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166878</xdr:rowOff>
    </xdr:from>
    <xdr:to>
      <xdr:col>116</xdr:col>
      <xdr:colOff>62864</xdr:colOff>
      <xdr:row>63</xdr:row>
      <xdr:rowOff>125730</xdr:rowOff>
    </xdr:to>
    <xdr:cxnSp macro="">
      <xdr:nvCxnSpPr>
        <xdr:cNvPr id="636" name="直線コネクタ 635">
          <a:extLst>
            <a:ext uri="{FF2B5EF4-FFF2-40B4-BE49-F238E27FC236}">
              <a16:creationId xmlns:a16="http://schemas.microsoft.com/office/drawing/2014/main" id="{345C3C3F-952F-4E50-B42F-20A33F6AB12C}"/>
            </a:ext>
          </a:extLst>
        </xdr:cNvPr>
        <xdr:cNvCxnSpPr/>
      </xdr:nvCxnSpPr>
      <xdr:spPr>
        <a:xfrm flipV="1">
          <a:off x="22160864" y="959662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37" name="【保健センター・保健所】&#10;一人当たり面積最小値テキスト">
          <a:extLst>
            <a:ext uri="{FF2B5EF4-FFF2-40B4-BE49-F238E27FC236}">
              <a16:creationId xmlns:a16="http://schemas.microsoft.com/office/drawing/2014/main" id="{5BEE203B-D672-4D6C-96F4-FD2CF5276C41}"/>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38" name="直線コネクタ 637">
          <a:extLst>
            <a:ext uri="{FF2B5EF4-FFF2-40B4-BE49-F238E27FC236}">
              <a16:creationId xmlns:a16="http://schemas.microsoft.com/office/drawing/2014/main" id="{5B425363-5C0A-4D52-94B2-329CCA9E39B1}"/>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113555</xdr:rowOff>
    </xdr:from>
    <xdr:ext cx="469744" cy="259045"/>
    <xdr:sp macro="" textlink="">
      <xdr:nvSpPr>
        <xdr:cNvPr id="639" name="【保健センター・保健所】&#10;一人当たり面積最大値テキスト">
          <a:extLst>
            <a:ext uri="{FF2B5EF4-FFF2-40B4-BE49-F238E27FC236}">
              <a16:creationId xmlns:a16="http://schemas.microsoft.com/office/drawing/2014/main" id="{B929A734-9525-422D-9469-7EE240068E49}"/>
            </a:ext>
          </a:extLst>
        </xdr:cNvPr>
        <xdr:cNvSpPr txBox="1"/>
      </xdr:nvSpPr>
      <xdr:spPr>
        <a:xfrm>
          <a:off x="22199600" y="937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166878</xdr:rowOff>
    </xdr:from>
    <xdr:to>
      <xdr:col>116</xdr:col>
      <xdr:colOff>152400</xdr:colOff>
      <xdr:row>55</xdr:row>
      <xdr:rowOff>166878</xdr:rowOff>
    </xdr:to>
    <xdr:cxnSp macro="">
      <xdr:nvCxnSpPr>
        <xdr:cNvPr id="640" name="直線コネクタ 639">
          <a:extLst>
            <a:ext uri="{FF2B5EF4-FFF2-40B4-BE49-F238E27FC236}">
              <a16:creationId xmlns:a16="http://schemas.microsoft.com/office/drawing/2014/main" id="{AE2A1BA5-9A71-4660-84BB-682437FDC19B}"/>
            </a:ext>
          </a:extLst>
        </xdr:cNvPr>
        <xdr:cNvCxnSpPr/>
      </xdr:nvCxnSpPr>
      <xdr:spPr>
        <a:xfrm>
          <a:off x="22072600" y="95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143527</xdr:rowOff>
    </xdr:from>
    <xdr:ext cx="469744" cy="259045"/>
    <xdr:sp macro="" textlink="">
      <xdr:nvSpPr>
        <xdr:cNvPr id="641" name="【保健センター・保健所】&#10;一人当たり面積平均値テキスト">
          <a:extLst>
            <a:ext uri="{FF2B5EF4-FFF2-40B4-BE49-F238E27FC236}">
              <a16:creationId xmlns:a16="http://schemas.microsoft.com/office/drawing/2014/main" id="{4813A842-6CC7-424F-8A30-CB2F04518320}"/>
            </a:ext>
          </a:extLst>
        </xdr:cNvPr>
        <xdr:cNvSpPr txBox="1"/>
      </xdr:nvSpPr>
      <xdr:spPr>
        <a:xfrm>
          <a:off x="22199600" y="1043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642" name="フローチャート: 判断 641">
          <a:extLst>
            <a:ext uri="{FF2B5EF4-FFF2-40B4-BE49-F238E27FC236}">
              <a16:creationId xmlns:a16="http://schemas.microsoft.com/office/drawing/2014/main" id="{DD16D945-FA72-4CD0-879D-810DFE05404E}"/>
            </a:ext>
          </a:extLst>
        </xdr:cNvPr>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138938</xdr:rowOff>
    </xdr:from>
    <xdr:to>
      <xdr:col>112</xdr:col>
      <xdr:colOff>38100</xdr:colOff>
      <xdr:row>62</xdr:row>
      <xdr:rowOff>69088</xdr:rowOff>
    </xdr:to>
    <xdr:sp macro="" textlink="">
      <xdr:nvSpPr>
        <xdr:cNvPr id="643" name="フローチャート: 判断 642">
          <a:extLst>
            <a:ext uri="{FF2B5EF4-FFF2-40B4-BE49-F238E27FC236}">
              <a16:creationId xmlns:a16="http://schemas.microsoft.com/office/drawing/2014/main" id="{883B9B22-4A6E-46F9-AACA-50C1158A2F83}"/>
            </a:ext>
          </a:extLst>
        </xdr:cNvPr>
        <xdr:cNvSpPr/>
      </xdr:nvSpPr>
      <xdr:spPr>
        <a:xfrm>
          <a:off x="21272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152654</xdr:rowOff>
    </xdr:from>
    <xdr:to>
      <xdr:col>107</xdr:col>
      <xdr:colOff>101600</xdr:colOff>
      <xdr:row>62</xdr:row>
      <xdr:rowOff>82804</xdr:rowOff>
    </xdr:to>
    <xdr:sp macro="" textlink="">
      <xdr:nvSpPr>
        <xdr:cNvPr id="644" name="フローチャート: 判断 643">
          <a:extLst>
            <a:ext uri="{FF2B5EF4-FFF2-40B4-BE49-F238E27FC236}">
              <a16:creationId xmlns:a16="http://schemas.microsoft.com/office/drawing/2014/main" id="{6BBCF73D-75F4-40E8-B060-48188C373356}"/>
            </a:ext>
          </a:extLst>
        </xdr:cNvPr>
        <xdr:cNvSpPr/>
      </xdr:nvSpPr>
      <xdr:spPr>
        <a:xfrm>
          <a:off x="20383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45212</xdr:rowOff>
    </xdr:from>
    <xdr:to>
      <xdr:col>102</xdr:col>
      <xdr:colOff>165100</xdr:colOff>
      <xdr:row>62</xdr:row>
      <xdr:rowOff>146812</xdr:rowOff>
    </xdr:to>
    <xdr:sp macro="" textlink="">
      <xdr:nvSpPr>
        <xdr:cNvPr id="645" name="フローチャート: 判断 644">
          <a:extLst>
            <a:ext uri="{FF2B5EF4-FFF2-40B4-BE49-F238E27FC236}">
              <a16:creationId xmlns:a16="http://schemas.microsoft.com/office/drawing/2014/main" id="{6FA4D15E-2F20-47DB-BE8B-F47FEA459A57}"/>
            </a:ext>
          </a:extLst>
        </xdr:cNvPr>
        <xdr:cNvSpPr/>
      </xdr:nvSpPr>
      <xdr:spPr>
        <a:xfrm>
          <a:off x="19494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1D778C68-4D36-4266-9BB7-BA101EFA9FD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F25617D-30C6-4186-9E7E-C275F59A831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B8368986-CEDF-4CF6-A1E2-9374060309B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22D9CEF8-E16B-4223-BA45-473289530DD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C24AFF9E-CB73-4F94-9D06-D341EDF9F8D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10922</xdr:rowOff>
    </xdr:from>
    <xdr:to>
      <xdr:col>116</xdr:col>
      <xdr:colOff>114300</xdr:colOff>
      <xdr:row>63</xdr:row>
      <xdr:rowOff>112522</xdr:rowOff>
    </xdr:to>
    <xdr:sp macro="" textlink="">
      <xdr:nvSpPr>
        <xdr:cNvPr id="651" name="楕円 650">
          <a:extLst>
            <a:ext uri="{FF2B5EF4-FFF2-40B4-BE49-F238E27FC236}">
              <a16:creationId xmlns:a16="http://schemas.microsoft.com/office/drawing/2014/main" id="{04C5642A-6EDA-4EC9-A901-3D58E6E03EF2}"/>
            </a:ext>
          </a:extLst>
        </xdr:cNvPr>
        <xdr:cNvSpPr/>
      </xdr:nvSpPr>
      <xdr:spPr>
        <a:xfrm>
          <a:off x="22110700" y="1081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97299</xdr:rowOff>
    </xdr:from>
    <xdr:ext cx="469744" cy="259045"/>
    <xdr:sp macro="" textlink="">
      <xdr:nvSpPr>
        <xdr:cNvPr id="652" name="【保健センター・保健所】&#10;一人当たり面積該当値テキスト">
          <a:extLst>
            <a:ext uri="{FF2B5EF4-FFF2-40B4-BE49-F238E27FC236}">
              <a16:creationId xmlns:a16="http://schemas.microsoft.com/office/drawing/2014/main" id="{92877CF2-4D12-41A3-9123-192F71CA21C6}"/>
            </a:ext>
          </a:extLst>
        </xdr:cNvPr>
        <xdr:cNvSpPr txBox="1"/>
      </xdr:nvSpPr>
      <xdr:spPr>
        <a:xfrm>
          <a:off x="22199600" y="10727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15494</xdr:rowOff>
    </xdr:from>
    <xdr:to>
      <xdr:col>112</xdr:col>
      <xdr:colOff>38100</xdr:colOff>
      <xdr:row>63</xdr:row>
      <xdr:rowOff>117094</xdr:rowOff>
    </xdr:to>
    <xdr:sp macro="" textlink="">
      <xdr:nvSpPr>
        <xdr:cNvPr id="653" name="楕円 652">
          <a:extLst>
            <a:ext uri="{FF2B5EF4-FFF2-40B4-BE49-F238E27FC236}">
              <a16:creationId xmlns:a16="http://schemas.microsoft.com/office/drawing/2014/main" id="{5888D95F-FEE1-463B-B629-963C156CDE1B}"/>
            </a:ext>
          </a:extLst>
        </xdr:cNvPr>
        <xdr:cNvSpPr/>
      </xdr:nvSpPr>
      <xdr:spPr>
        <a:xfrm>
          <a:off x="21272500" y="1081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61722</xdr:rowOff>
    </xdr:from>
    <xdr:to>
      <xdr:col>116</xdr:col>
      <xdr:colOff>63500</xdr:colOff>
      <xdr:row>63</xdr:row>
      <xdr:rowOff>66294</xdr:rowOff>
    </xdr:to>
    <xdr:cxnSp macro="">
      <xdr:nvCxnSpPr>
        <xdr:cNvPr id="654" name="直線コネクタ 653">
          <a:extLst>
            <a:ext uri="{FF2B5EF4-FFF2-40B4-BE49-F238E27FC236}">
              <a16:creationId xmlns:a16="http://schemas.microsoft.com/office/drawing/2014/main" id="{457A7DDC-E06E-4561-9D12-3DDDAAE880FA}"/>
            </a:ext>
          </a:extLst>
        </xdr:cNvPr>
        <xdr:cNvCxnSpPr/>
      </xdr:nvCxnSpPr>
      <xdr:spPr>
        <a:xfrm flipV="1">
          <a:off x="21323300" y="108630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15494</xdr:rowOff>
    </xdr:from>
    <xdr:to>
      <xdr:col>107</xdr:col>
      <xdr:colOff>101600</xdr:colOff>
      <xdr:row>63</xdr:row>
      <xdr:rowOff>117094</xdr:rowOff>
    </xdr:to>
    <xdr:sp macro="" textlink="">
      <xdr:nvSpPr>
        <xdr:cNvPr id="655" name="楕円 654">
          <a:extLst>
            <a:ext uri="{FF2B5EF4-FFF2-40B4-BE49-F238E27FC236}">
              <a16:creationId xmlns:a16="http://schemas.microsoft.com/office/drawing/2014/main" id="{3D56161A-5D29-4A1C-98EA-2787E6CACD60}"/>
            </a:ext>
          </a:extLst>
        </xdr:cNvPr>
        <xdr:cNvSpPr/>
      </xdr:nvSpPr>
      <xdr:spPr>
        <a:xfrm>
          <a:off x="20383500" y="1081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66294</xdr:rowOff>
    </xdr:from>
    <xdr:to>
      <xdr:col>111</xdr:col>
      <xdr:colOff>177800</xdr:colOff>
      <xdr:row>63</xdr:row>
      <xdr:rowOff>66294</xdr:rowOff>
    </xdr:to>
    <xdr:cxnSp macro="">
      <xdr:nvCxnSpPr>
        <xdr:cNvPr id="656" name="直線コネクタ 655">
          <a:extLst>
            <a:ext uri="{FF2B5EF4-FFF2-40B4-BE49-F238E27FC236}">
              <a16:creationId xmlns:a16="http://schemas.microsoft.com/office/drawing/2014/main" id="{13DF40EB-5859-45D5-9B81-A756B9F98168}"/>
            </a:ext>
          </a:extLst>
        </xdr:cNvPr>
        <xdr:cNvCxnSpPr/>
      </xdr:nvCxnSpPr>
      <xdr:spPr>
        <a:xfrm>
          <a:off x="20434300" y="108676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15494</xdr:rowOff>
    </xdr:from>
    <xdr:to>
      <xdr:col>102</xdr:col>
      <xdr:colOff>165100</xdr:colOff>
      <xdr:row>63</xdr:row>
      <xdr:rowOff>117094</xdr:rowOff>
    </xdr:to>
    <xdr:sp macro="" textlink="">
      <xdr:nvSpPr>
        <xdr:cNvPr id="657" name="楕円 656">
          <a:extLst>
            <a:ext uri="{FF2B5EF4-FFF2-40B4-BE49-F238E27FC236}">
              <a16:creationId xmlns:a16="http://schemas.microsoft.com/office/drawing/2014/main" id="{D977E0CE-E9D6-453C-BFA6-28E4432245BC}"/>
            </a:ext>
          </a:extLst>
        </xdr:cNvPr>
        <xdr:cNvSpPr/>
      </xdr:nvSpPr>
      <xdr:spPr>
        <a:xfrm>
          <a:off x="19494500" y="1081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66294</xdr:rowOff>
    </xdr:from>
    <xdr:to>
      <xdr:col>107</xdr:col>
      <xdr:colOff>50800</xdr:colOff>
      <xdr:row>63</xdr:row>
      <xdr:rowOff>66294</xdr:rowOff>
    </xdr:to>
    <xdr:cxnSp macro="">
      <xdr:nvCxnSpPr>
        <xdr:cNvPr id="658" name="直線コネクタ 657">
          <a:extLst>
            <a:ext uri="{FF2B5EF4-FFF2-40B4-BE49-F238E27FC236}">
              <a16:creationId xmlns:a16="http://schemas.microsoft.com/office/drawing/2014/main" id="{03E5FA08-3AA0-4AD9-94DF-97969B3F4628}"/>
            </a:ext>
          </a:extLst>
        </xdr:cNvPr>
        <xdr:cNvCxnSpPr/>
      </xdr:nvCxnSpPr>
      <xdr:spPr>
        <a:xfrm>
          <a:off x="19545300" y="108676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85615</xdr:rowOff>
    </xdr:from>
    <xdr:ext cx="469744" cy="259045"/>
    <xdr:sp macro="" textlink="">
      <xdr:nvSpPr>
        <xdr:cNvPr id="659" name="n_1aveValue【保健センター・保健所】&#10;一人当たり面積">
          <a:extLst>
            <a:ext uri="{FF2B5EF4-FFF2-40B4-BE49-F238E27FC236}">
              <a16:creationId xmlns:a16="http://schemas.microsoft.com/office/drawing/2014/main" id="{06809DB6-E8E7-4FC7-B339-98F4546759D2}"/>
            </a:ext>
          </a:extLst>
        </xdr:cNvPr>
        <xdr:cNvSpPr txBox="1"/>
      </xdr:nvSpPr>
      <xdr:spPr>
        <a:xfrm>
          <a:off x="21075727" y="1037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99331</xdr:rowOff>
    </xdr:from>
    <xdr:ext cx="469744" cy="259045"/>
    <xdr:sp macro="" textlink="">
      <xdr:nvSpPr>
        <xdr:cNvPr id="660" name="n_2aveValue【保健センター・保健所】&#10;一人当たり面積">
          <a:extLst>
            <a:ext uri="{FF2B5EF4-FFF2-40B4-BE49-F238E27FC236}">
              <a16:creationId xmlns:a16="http://schemas.microsoft.com/office/drawing/2014/main" id="{BB102A8B-A5D8-4008-90D9-FAF3D170FB9B}"/>
            </a:ext>
          </a:extLst>
        </xdr:cNvPr>
        <xdr:cNvSpPr txBox="1"/>
      </xdr:nvSpPr>
      <xdr:spPr>
        <a:xfrm>
          <a:off x="201994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163339</xdr:rowOff>
    </xdr:from>
    <xdr:ext cx="469744" cy="259045"/>
    <xdr:sp macro="" textlink="">
      <xdr:nvSpPr>
        <xdr:cNvPr id="661" name="n_3aveValue【保健センター・保健所】&#10;一人当たり面積">
          <a:extLst>
            <a:ext uri="{FF2B5EF4-FFF2-40B4-BE49-F238E27FC236}">
              <a16:creationId xmlns:a16="http://schemas.microsoft.com/office/drawing/2014/main" id="{5812632B-2892-4493-BC32-9F8EBBAD8ECE}"/>
            </a:ext>
          </a:extLst>
        </xdr:cNvPr>
        <xdr:cNvSpPr txBox="1"/>
      </xdr:nvSpPr>
      <xdr:spPr>
        <a:xfrm>
          <a:off x="19310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108221</xdr:rowOff>
    </xdr:from>
    <xdr:ext cx="469744" cy="259045"/>
    <xdr:sp macro="" textlink="">
      <xdr:nvSpPr>
        <xdr:cNvPr id="662" name="n_1mainValue【保健センター・保健所】&#10;一人当たり面積">
          <a:extLst>
            <a:ext uri="{FF2B5EF4-FFF2-40B4-BE49-F238E27FC236}">
              <a16:creationId xmlns:a16="http://schemas.microsoft.com/office/drawing/2014/main" id="{715A13AD-8C74-437E-BC97-D6D355C116E5}"/>
            </a:ext>
          </a:extLst>
        </xdr:cNvPr>
        <xdr:cNvSpPr txBox="1"/>
      </xdr:nvSpPr>
      <xdr:spPr>
        <a:xfrm>
          <a:off x="21075727" y="1090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108221</xdr:rowOff>
    </xdr:from>
    <xdr:ext cx="469744" cy="259045"/>
    <xdr:sp macro="" textlink="">
      <xdr:nvSpPr>
        <xdr:cNvPr id="663" name="n_2mainValue【保健センター・保健所】&#10;一人当たり面積">
          <a:extLst>
            <a:ext uri="{FF2B5EF4-FFF2-40B4-BE49-F238E27FC236}">
              <a16:creationId xmlns:a16="http://schemas.microsoft.com/office/drawing/2014/main" id="{A2625ADE-7C7D-4AAA-87D5-F095C5F68CD3}"/>
            </a:ext>
          </a:extLst>
        </xdr:cNvPr>
        <xdr:cNvSpPr txBox="1"/>
      </xdr:nvSpPr>
      <xdr:spPr>
        <a:xfrm>
          <a:off x="20199427" y="1090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108221</xdr:rowOff>
    </xdr:from>
    <xdr:ext cx="469744" cy="259045"/>
    <xdr:sp macro="" textlink="">
      <xdr:nvSpPr>
        <xdr:cNvPr id="664" name="n_3mainValue【保健センター・保健所】&#10;一人当たり面積">
          <a:extLst>
            <a:ext uri="{FF2B5EF4-FFF2-40B4-BE49-F238E27FC236}">
              <a16:creationId xmlns:a16="http://schemas.microsoft.com/office/drawing/2014/main" id="{4B25E8AE-47F6-4495-A96D-F958E762E75E}"/>
            </a:ext>
          </a:extLst>
        </xdr:cNvPr>
        <xdr:cNvSpPr txBox="1"/>
      </xdr:nvSpPr>
      <xdr:spPr>
        <a:xfrm>
          <a:off x="19310427" y="1090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5" name="正方形/長方形 664">
          <a:extLst>
            <a:ext uri="{FF2B5EF4-FFF2-40B4-BE49-F238E27FC236}">
              <a16:creationId xmlns:a16="http://schemas.microsoft.com/office/drawing/2014/main" id="{9D2E962E-23BE-4F36-9129-9545EFD345E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6" name="正方形/長方形 665">
          <a:extLst>
            <a:ext uri="{FF2B5EF4-FFF2-40B4-BE49-F238E27FC236}">
              <a16:creationId xmlns:a16="http://schemas.microsoft.com/office/drawing/2014/main" id="{73BD6CD3-F036-49FD-94F9-D808E07E4DF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7" name="正方形/長方形 666">
          <a:extLst>
            <a:ext uri="{FF2B5EF4-FFF2-40B4-BE49-F238E27FC236}">
              <a16:creationId xmlns:a16="http://schemas.microsoft.com/office/drawing/2014/main" id="{3BF423A6-44F6-4B25-BE97-40C95B8E486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8" name="正方形/長方形 667">
          <a:extLst>
            <a:ext uri="{FF2B5EF4-FFF2-40B4-BE49-F238E27FC236}">
              <a16:creationId xmlns:a16="http://schemas.microsoft.com/office/drawing/2014/main" id="{2909AE68-F5A6-4753-A868-D7B04406CE3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9" name="正方形/長方形 668">
          <a:extLst>
            <a:ext uri="{FF2B5EF4-FFF2-40B4-BE49-F238E27FC236}">
              <a16:creationId xmlns:a16="http://schemas.microsoft.com/office/drawing/2014/main" id="{574D4410-534D-44E7-B124-007828A4A1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70" name="正方形/長方形 669">
          <a:extLst>
            <a:ext uri="{FF2B5EF4-FFF2-40B4-BE49-F238E27FC236}">
              <a16:creationId xmlns:a16="http://schemas.microsoft.com/office/drawing/2014/main" id="{344EC777-F421-4FF8-AEEF-ABD8A70D664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71" name="正方形/長方形 670">
          <a:extLst>
            <a:ext uri="{FF2B5EF4-FFF2-40B4-BE49-F238E27FC236}">
              <a16:creationId xmlns:a16="http://schemas.microsoft.com/office/drawing/2014/main" id="{34FD548B-F528-4171-8E87-421396B08EC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2" name="正方形/長方形 671">
          <a:extLst>
            <a:ext uri="{FF2B5EF4-FFF2-40B4-BE49-F238E27FC236}">
              <a16:creationId xmlns:a16="http://schemas.microsoft.com/office/drawing/2014/main" id="{846921BC-3BB6-49D5-9054-C184E8FC279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73" name="テキスト ボックス 672">
          <a:extLst>
            <a:ext uri="{FF2B5EF4-FFF2-40B4-BE49-F238E27FC236}">
              <a16:creationId xmlns:a16="http://schemas.microsoft.com/office/drawing/2014/main" id="{D385DB8D-2789-4EF4-85BC-0835C141970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74" name="直線コネクタ 673">
          <a:extLst>
            <a:ext uri="{FF2B5EF4-FFF2-40B4-BE49-F238E27FC236}">
              <a16:creationId xmlns:a16="http://schemas.microsoft.com/office/drawing/2014/main" id="{7AD9894C-A5B8-4F97-AB82-8FA834EF392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75" name="直線コネクタ 674">
          <a:extLst>
            <a:ext uri="{FF2B5EF4-FFF2-40B4-BE49-F238E27FC236}">
              <a16:creationId xmlns:a16="http://schemas.microsoft.com/office/drawing/2014/main" id="{796B4532-27E9-45CC-900B-2B12647CC188}"/>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76" name="テキスト ボックス 675">
          <a:extLst>
            <a:ext uri="{FF2B5EF4-FFF2-40B4-BE49-F238E27FC236}">
              <a16:creationId xmlns:a16="http://schemas.microsoft.com/office/drawing/2014/main" id="{E0C95FC1-E171-4573-91CF-E85A95C10C6C}"/>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77" name="直線コネクタ 676">
          <a:extLst>
            <a:ext uri="{FF2B5EF4-FFF2-40B4-BE49-F238E27FC236}">
              <a16:creationId xmlns:a16="http://schemas.microsoft.com/office/drawing/2014/main" id="{057FA444-8917-418F-83D6-F6F6A5AC5A6F}"/>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78" name="テキスト ボックス 677">
          <a:extLst>
            <a:ext uri="{FF2B5EF4-FFF2-40B4-BE49-F238E27FC236}">
              <a16:creationId xmlns:a16="http://schemas.microsoft.com/office/drawing/2014/main" id="{C3215A7D-59CA-453D-A6A9-93811849D70B}"/>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79" name="直線コネクタ 678">
          <a:extLst>
            <a:ext uri="{FF2B5EF4-FFF2-40B4-BE49-F238E27FC236}">
              <a16:creationId xmlns:a16="http://schemas.microsoft.com/office/drawing/2014/main" id="{46DF7D50-F397-4B5E-AD45-2FA353143F1E}"/>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80" name="テキスト ボックス 679">
          <a:extLst>
            <a:ext uri="{FF2B5EF4-FFF2-40B4-BE49-F238E27FC236}">
              <a16:creationId xmlns:a16="http://schemas.microsoft.com/office/drawing/2014/main" id="{9833C0BE-00C9-438B-88CE-F93EC8DFE419}"/>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81" name="直線コネクタ 680">
          <a:extLst>
            <a:ext uri="{FF2B5EF4-FFF2-40B4-BE49-F238E27FC236}">
              <a16:creationId xmlns:a16="http://schemas.microsoft.com/office/drawing/2014/main" id="{9A33B481-EA46-448D-8881-82EBB47BEC06}"/>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82" name="テキスト ボックス 681">
          <a:extLst>
            <a:ext uri="{FF2B5EF4-FFF2-40B4-BE49-F238E27FC236}">
              <a16:creationId xmlns:a16="http://schemas.microsoft.com/office/drawing/2014/main" id="{BE9C95CD-0110-4DCD-99CA-4DE59BF1A147}"/>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83" name="直線コネクタ 682">
          <a:extLst>
            <a:ext uri="{FF2B5EF4-FFF2-40B4-BE49-F238E27FC236}">
              <a16:creationId xmlns:a16="http://schemas.microsoft.com/office/drawing/2014/main" id="{F4F8D485-033C-4CF1-ADBC-8DD308CFBE8A}"/>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84" name="テキスト ボックス 683">
          <a:extLst>
            <a:ext uri="{FF2B5EF4-FFF2-40B4-BE49-F238E27FC236}">
              <a16:creationId xmlns:a16="http://schemas.microsoft.com/office/drawing/2014/main" id="{6B96E1E8-CE37-42CC-9D4C-A07BC1E147F8}"/>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85" name="直線コネクタ 684">
          <a:extLst>
            <a:ext uri="{FF2B5EF4-FFF2-40B4-BE49-F238E27FC236}">
              <a16:creationId xmlns:a16="http://schemas.microsoft.com/office/drawing/2014/main" id="{DAE34FBF-7F43-491F-AF03-A7153E585FE8}"/>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86" name="テキスト ボックス 685">
          <a:extLst>
            <a:ext uri="{FF2B5EF4-FFF2-40B4-BE49-F238E27FC236}">
              <a16:creationId xmlns:a16="http://schemas.microsoft.com/office/drawing/2014/main" id="{483532F9-2415-4DAF-964F-30B42C02FAD6}"/>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7" name="直線コネクタ 686">
          <a:extLst>
            <a:ext uri="{FF2B5EF4-FFF2-40B4-BE49-F238E27FC236}">
              <a16:creationId xmlns:a16="http://schemas.microsoft.com/office/drawing/2014/main" id="{1D1B4908-9EC5-4EAF-969C-56003D8E1AE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8" name="テキスト ボックス 687">
          <a:extLst>
            <a:ext uri="{FF2B5EF4-FFF2-40B4-BE49-F238E27FC236}">
              <a16:creationId xmlns:a16="http://schemas.microsoft.com/office/drawing/2014/main" id="{9A549735-EBD6-4E6E-B580-859BC2BCDE54}"/>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9" name="【消防施設】&#10;有形固定資産減価償却率グラフ枠">
          <a:extLst>
            <a:ext uri="{FF2B5EF4-FFF2-40B4-BE49-F238E27FC236}">
              <a16:creationId xmlns:a16="http://schemas.microsoft.com/office/drawing/2014/main" id="{FBA61406-0EDD-46B6-954B-4AAE6A97D1B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105048</xdr:rowOff>
    </xdr:to>
    <xdr:cxnSp macro="">
      <xdr:nvCxnSpPr>
        <xdr:cNvPr id="690" name="直線コネクタ 689">
          <a:extLst>
            <a:ext uri="{FF2B5EF4-FFF2-40B4-BE49-F238E27FC236}">
              <a16:creationId xmlns:a16="http://schemas.microsoft.com/office/drawing/2014/main" id="{8D3D5B84-7E33-47EE-8DAE-A3A9222D1DA3}"/>
            </a:ext>
          </a:extLst>
        </xdr:cNvPr>
        <xdr:cNvCxnSpPr/>
      </xdr:nvCxnSpPr>
      <xdr:spPr>
        <a:xfrm flipV="1">
          <a:off x="16318864" y="13280571"/>
          <a:ext cx="0" cy="1397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108875</xdr:rowOff>
    </xdr:from>
    <xdr:ext cx="405111" cy="259045"/>
    <xdr:sp macro="" textlink="">
      <xdr:nvSpPr>
        <xdr:cNvPr id="691" name="【消防施設】&#10;有形固定資産減価償却率最小値テキスト">
          <a:extLst>
            <a:ext uri="{FF2B5EF4-FFF2-40B4-BE49-F238E27FC236}">
              <a16:creationId xmlns:a16="http://schemas.microsoft.com/office/drawing/2014/main" id="{7AB1C527-1E1E-4318-B25A-667922798878}"/>
            </a:ext>
          </a:extLst>
        </xdr:cNvPr>
        <xdr:cNvSpPr txBox="1"/>
      </xdr:nvSpPr>
      <xdr:spPr>
        <a:xfrm>
          <a:off x="16357600" y="14682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105048</xdr:rowOff>
    </xdr:from>
    <xdr:to>
      <xdr:col>86</xdr:col>
      <xdr:colOff>25400</xdr:colOff>
      <xdr:row>85</xdr:row>
      <xdr:rowOff>105048</xdr:rowOff>
    </xdr:to>
    <xdr:cxnSp macro="">
      <xdr:nvCxnSpPr>
        <xdr:cNvPr id="692" name="直線コネクタ 691">
          <a:extLst>
            <a:ext uri="{FF2B5EF4-FFF2-40B4-BE49-F238E27FC236}">
              <a16:creationId xmlns:a16="http://schemas.microsoft.com/office/drawing/2014/main" id="{24B82667-9CDE-4C85-999B-EA56D65BCABA}"/>
            </a:ext>
          </a:extLst>
        </xdr:cNvPr>
        <xdr:cNvCxnSpPr/>
      </xdr:nvCxnSpPr>
      <xdr:spPr>
        <a:xfrm>
          <a:off x="16230600" y="14678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93" name="【消防施設】&#10;有形固定資産減価償却率最大値テキスト">
          <a:extLst>
            <a:ext uri="{FF2B5EF4-FFF2-40B4-BE49-F238E27FC236}">
              <a16:creationId xmlns:a16="http://schemas.microsoft.com/office/drawing/2014/main" id="{B3BC1B01-22D7-41F7-AFEA-7468832989CF}"/>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94" name="直線コネクタ 693">
          <a:extLst>
            <a:ext uri="{FF2B5EF4-FFF2-40B4-BE49-F238E27FC236}">
              <a16:creationId xmlns:a16="http://schemas.microsoft.com/office/drawing/2014/main" id="{6F266312-31A2-42D7-8C3C-70300FF436DC}"/>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148970</xdr:rowOff>
    </xdr:from>
    <xdr:ext cx="405111" cy="259045"/>
    <xdr:sp macro="" textlink="">
      <xdr:nvSpPr>
        <xdr:cNvPr id="695" name="【消防施設】&#10;有形固定資産減価償却率平均値テキスト">
          <a:extLst>
            <a:ext uri="{FF2B5EF4-FFF2-40B4-BE49-F238E27FC236}">
              <a16:creationId xmlns:a16="http://schemas.microsoft.com/office/drawing/2014/main" id="{FC150200-F23D-4BB5-8B9F-7F1B52560AC5}"/>
            </a:ext>
          </a:extLst>
        </xdr:cNvPr>
        <xdr:cNvSpPr txBox="1"/>
      </xdr:nvSpPr>
      <xdr:spPr>
        <a:xfrm>
          <a:off x="16357600" y="136935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126093</xdr:rowOff>
    </xdr:from>
    <xdr:to>
      <xdr:col>85</xdr:col>
      <xdr:colOff>177800</xdr:colOff>
      <xdr:row>81</xdr:row>
      <xdr:rowOff>56243</xdr:rowOff>
    </xdr:to>
    <xdr:sp macro="" textlink="">
      <xdr:nvSpPr>
        <xdr:cNvPr id="696" name="フローチャート: 判断 695">
          <a:extLst>
            <a:ext uri="{FF2B5EF4-FFF2-40B4-BE49-F238E27FC236}">
              <a16:creationId xmlns:a16="http://schemas.microsoft.com/office/drawing/2014/main" id="{5ADAD77F-A4F0-4D4C-A384-80DFE6C68240}"/>
            </a:ext>
          </a:extLst>
        </xdr:cNvPr>
        <xdr:cNvSpPr/>
      </xdr:nvSpPr>
      <xdr:spPr>
        <a:xfrm>
          <a:off x="16268700" y="1384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113030</xdr:rowOff>
    </xdr:from>
    <xdr:to>
      <xdr:col>81</xdr:col>
      <xdr:colOff>101600</xdr:colOff>
      <xdr:row>81</xdr:row>
      <xdr:rowOff>43180</xdr:rowOff>
    </xdr:to>
    <xdr:sp macro="" textlink="">
      <xdr:nvSpPr>
        <xdr:cNvPr id="697" name="フローチャート: 判断 696">
          <a:extLst>
            <a:ext uri="{FF2B5EF4-FFF2-40B4-BE49-F238E27FC236}">
              <a16:creationId xmlns:a16="http://schemas.microsoft.com/office/drawing/2014/main" id="{5378DBE2-E2CA-42D1-B732-3A271316917F}"/>
            </a:ext>
          </a:extLst>
        </xdr:cNvPr>
        <xdr:cNvSpPr/>
      </xdr:nvSpPr>
      <xdr:spPr>
        <a:xfrm>
          <a:off x="154305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55880</xdr:rowOff>
    </xdr:from>
    <xdr:to>
      <xdr:col>76</xdr:col>
      <xdr:colOff>165100</xdr:colOff>
      <xdr:row>81</xdr:row>
      <xdr:rowOff>157480</xdr:rowOff>
    </xdr:to>
    <xdr:sp macro="" textlink="">
      <xdr:nvSpPr>
        <xdr:cNvPr id="698" name="フローチャート: 判断 697">
          <a:extLst>
            <a:ext uri="{FF2B5EF4-FFF2-40B4-BE49-F238E27FC236}">
              <a16:creationId xmlns:a16="http://schemas.microsoft.com/office/drawing/2014/main" id="{82E62BB9-3C5A-468E-96B7-3D656862190A}"/>
            </a:ext>
          </a:extLst>
        </xdr:cNvPr>
        <xdr:cNvSpPr/>
      </xdr:nvSpPr>
      <xdr:spPr>
        <a:xfrm>
          <a:off x="14541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168548</xdr:rowOff>
    </xdr:from>
    <xdr:to>
      <xdr:col>72</xdr:col>
      <xdr:colOff>38100</xdr:colOff>
      <xdr:row>81</xdr:row>
      <xdr:rowOff>98698</xdr:rowOff>
    </xdr:to>
    <xdr:sp macro="" textlink="">
      <xdr:nvSpPr>
        <xdr:cNvPr id="699" name="フローチャート: 判断 698">
          <a:extLst>
            <a:ext uri="{FF2B5EF4-FFF2-40B4-BE49-F238E27FC236}">
              <a16:creationId xmlns:a16="http://schemas.microsoft.com/office/drawing/2014/main" id="{632B9CA0-18E5-4BEA-871D-8AAEA223E0BC}"/>
            </a:ext>
          </a:extLst>
        </xdr:cNvPr>
        <xdr:cNvSpPr/>
      </xdr:nvSpPr>
      <xdr:spPr>
        <a:xfrm>
          <a:off x="136525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00" name="テキスト ボックス 699">
          <a:extLst>
            <a:ext uri="{FF2B5EF4-FFF2-40B4-BE49-F238E27FC236}">
              <a16:creationId xmlns:a16="http://schemas.microsoft.com/office/drawing/2014/main" id="{5879314C-83BD-4077-B4CC-7101D8871E9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01" name="テキスト ボックス 700">
          <a:extLst>
            <a:ext uri="{FF2B5EF4-FFF2-40B4-BE49-F238E27FC236}">
              <a16:creationId xmlns:a16="http://schemas.microsoft.com/office/drawing/2014/main" id="{BAAB6EF6-5EDA-41E2-9D71-B9DEA846979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02" name="テキスト ボックス 701">
          <a:extLst>
            <a:ext uri="{FF2B5EF4-FFF2-40B4-BE49-F238E27FC236}">
              <a16:creationId xmlns:a16="http://schemas.microsoft.com/office/drawing/2014/main" id="{E0A77B68-28CB-489D-8F65-3F0811770D6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03" name="テキスト ボックス 702">
          <a:extLst>
            <a:ext uri="{FF2B5EF4-FFF2-40B4-BE49-F238E27FC236}">
              <a16:creationId xmlns:a16="http://schemas.microsoft.com/office/drawing/2014/main" id="{50A4492A-1A43-4261-A847-0C19641C334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04" name="テキスト ボックス 703">
          <a:extLst>
            <a:ext uri="{FF2B5EF4-FFF2-40B4-BE49-F238E27FC236}">
              <a16:creationId xmlns:a16="http://schemas.microsoft.com/office/drawing/2014/main" id="{A273064B-51D4-4295-9F4A-C096D5DFDB9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130992</xdr:rowOff>
    </xdr:from>
    <xdr:to>
      <xdr:col>85</xdr:col>
      <xdr:colOff>177800</xdr:colOff>
      <xdr:row>83</xdr:row>
      <xdr:rowOff>61142</xdr:rowOff>
    </xdr:to>
    <xdr:sp macro="" textlink="">
      <xdr:nvSpPr>
        <xdr:cNvPr id="705" name="楕円 704">
          <a:extLst>
            <a:ext uri="{FF2B5EF4-FFF2-40B4-BE49-F238E27FC236}">
              <a16:creationId xmlns:a16="http://schemas.microsoft.com/office/drawing/2014/main" id="{9E2EB6CD-C0F8-4FC9-9B9A-582A6D5CA8C8}"/>
            </a:ext>
          </a:extLst>
        </xdr:cNvPr>
        <xdr:cNvSpPr/>
      </xdr:nvSpPr>
      <xdr:spPr>
        <a:xfrm>
          <a:off x="16268700" y="1418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109419</xdr:rowOff>
    </xdr:from>
    <xdr:ext cx="405111" cy="259045"/>
    <xdr:sp macro="" textlink="">
      <xdr:nvSpPr>
        <xdr:cNvPr id="706" name="【消防施設】&#10;有形固定資産減価償却率該当値テキスト">
          <a:extLst>
            <a:ext uri="{FF2B5EF4-FFF2-40B4-BE49-F238E27FC236}">
              <a16:creationId xmlns:a16="http://schemas.microsoft.com/office/drawing/2014/main" id="{BDCF560E-4C47-4480-AFBB-D420EEA359ED}"/>
            </a:ext>
          </a:extLst>
        </xdr:cNvPr>
        <xdr:cNvSpPr txBox="1"/>
      </xdr:nvSpPr>
      <xdr:spPr>
        <a:xfrm>
          <a:off x="16357600" y="1416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33020</xdr:rowOff>
    </xdr:from>
    <xdr:to>
      <xdr:col>81</xdr:col>
      <xdr:colOff>101600</xdr:colOff>
      <xdr:row>82</xdr:row>
      <xdr:rowOff>134620</xdr:rowOff>
    </xdr:to>
    <xdr:sp macro="" textlink="">
      <xdr:nvSpPr>
        <xdr:cNvPr id="707" name="楕円 706">
          <a:extLst>
            <a:ext uri="{FF2B5EF4-FFF2-40B4-BE49-F238E27FC236}">
              <a16:creationId xmlns:a16="http://schemas.microsoft.com/office/drawing/2014/main" id="{16269B79-5C49-4BB4-AF47-7ACFE6F7820D}"/>
            </a:ext>
          </a:extLst>
        </xdr:cNvPr>
        <xdr:cNvSpPr/>
      </xdr:nvSpPr>
      <xdr:spPr>
        <a:xfrm>
          <a:off x="15430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83820</xdr:rowOff>
    </xdr:from>
    <xdr:to>
      <xdr:col>85</xdr:col>
      <xdr:colOff>127000</xdr:colOff>
      <xdr:row>83</xdr:row>
      <xdr:rowOff>10342</xdr:rowOff>
    </xdr:to>
    <xdr:cxnSp macro="">
      <xdr:nvCxnSpPr>
        <xdr:cNvPr id="708" name="直線コネクタ 707">
          <a:extLst>
            <a:ext uri="{FF2B5EF4-FFF2-40B4-BE49-F238E27FC236}">
              <a16:creationId xmlns:a16="http://schemas.microsoft.com/office/drawing/2014/main" id="{F5D9C426-6CAC-4C5C-8901-73CC3E5B67EB}"/>
            </a:ext>
          </a:extLst>
        </xdr:cNvPr>
        <xdr:cNvCxnSpPr/>
      </xdr:nvCxnSpPr>
      <xdr:spPr>
        <a:xfrm>
          <a:off x="15481300" y="14142720"/>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170180</xdr:rowOff>
    </xdr:from>
    <xdr:to>
      <xdr:col>76</xdr:col>
      <xdr:colOff>165100</xdr:colOff>
      <xdr:row>82</xdr:row>
      <xdr:rowOff>100330</xdr:rowOff>
    </xdr:to>
    <xdr:sp macro="" textlink="">
      <xdr:nvSpPr>
        <xdr:cNvPr id="709" name="楕円 708">
          <a:extLst>
            <a:ext uri="{FF2B5EF4-FFF2-40B4-BE49-F238E27FC236}">
              <a16:creationId xmlns:a16="http://schemas.microsoft.com/office/drawing/2014/main" id="{FC370276-A24F-4EF2-A981-38B02952436B}"/>
            </a:ext>
          </a:extLst>
        </xdr:cNvPr>
        <xdr:cNvSpPr/>
      </xdr:nvSpPr>
      <xdr:spPr>
        <a:xfrm>
          <a:off x="145415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49530</xdr:rowOff>
    </xdr:from>
    <xdr:to>
      <xdr:col>81</xdr:col>
      <xdr:colOff>50800</xdr:colOff>
      <xdr:row>82</xdr:row>
      <xdr:rowOff>83820</xdr:rowOff>
    </xdr:to>
    <xdr:cxnSp macro="">
      <xdr:nvCxnSpPr>
        <xdr:cNvPr id="710" name="直線コネクタ 709">
          <a:extLst>
            <a:ext uri="{FF2B5EF4-FFF2-40B4-BE49-F238E27FC236}">
              <a16:creationId xmlns:a16="http://schemas.microsoft.com/office/drawing/2014/main" id="{6EF3C1EA-B0FF-407A-9199-4E003380C0A3}"/>
            </a:ext>
          </a:extLst>
        </xdr:cNvPr>
        <xdr:cNvCxnSpPr/>
      </xdr:nvCxnSpPr>
      <xdr:spPr>
        <a:xfrm>
          <a:off x="14592300" y="141084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95069</xdr:rowOff>
    </xdr:from>
    <xdr:to>
      <xdr:col>72</xdr:col>
      <xdr:colOff>38100</xdr:colOff>
      <xdr:row>82</xdr:row>
      <xdr:rowOff>25219</xdr:rowOff>
    </xdr:to>
    <xdr:sp macro="" textlink="">
      <xdr:nvSpPr>
        <xdr:cNvPr id="711" name="楕円 710">
          <a:extLst>
            <a:ext uri="{FF2B5EF4-FFF2-40B4-BE49-F238E27FC236}">
              <a16:creationId xmlns:a16="http://schemas.microsoft.com/office/drawing/2014/main" id="{759B5790-94BB-471D-A544-1D7470AA0C6A}"/>
            </a:ext>
          </a:extLst>
        </xdr:cNvPr>
        <xdr:cNvSpPr/>
      </xdr:nvSpPr>
      <xdr:spPr>
        <a:xfrm>
          <a:off x="13652500" y="1398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145869</xdr:rowOff>
    </xdr:from>
    <xdr:to>
      <xdr:col>76</xdr:col>
      <xdr:colOff>114300</xdr:colOff>
      <xdr:row>82</xdr:row>
      <xdr:rowOff>49530</xdr:rowOff>
    </xdr:to>
    <xdr:cxnSp macro="">
      <xdr:nvCxnSpPr>
        <xdr:cNvPr id="712" name="直線コネクタ 711">
          <a:extLst>
            <a:ext uri="{FF2B5EF4-FFF2-40B4-BE49-F238E27FC236}">
              <a16:creationId xmlns:a16="http://schemas.microsoft.com/office/drawing/2014/main" id="{A7F5051C-7751-4382-9750-1D396132A270}"/>
            </a:ext>
          </a:extLst>
        </xdr:cNvPr>
        <xdr:cNvCxnSpPr/>
      </xdr:nvCxnSpPr>
      <xdr:spPr>
        <a:xfrm>
          <a:off x="13703300" y="14033319"/>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59707</xdr:rowOff>
    </xdr:from>
    <xdr:ext cx="405111" cy="259045"/>
    <xdr:sp macro="" textlink="">
      <xdr:nvSpPr>
        <xdr:cNvPr id="713" name="n_1aveValue【消防施設】&#10;有形固定資産減価償却率">
          <a:extLst>
            <a:ext uri="{FF2B5EF4-FFF2-40B4-BE49-F238E27FC236}">
              <a16:creationId xmlns:a16="http://schemas.microsoft.com/office/drawing/2014/main" id="{CABEAB64-637B-4D0B-B7A5-769B92CDEA43}"/>
            </a:ext>
          </a:extLst>
        </xdr:cNvPr>
        <xdr:cNvSpPr txBox="1"/>
      </xdr:nvSpPr>
      <xdr:spPr>
        <a:xfrm>
          <a:off x="152660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2557</xdr:rowOff>
    </xdr:from>
    <xdr:ext cx="405111" cy="259045"/>
    <xdr:sp macro="" textlink="">
      <xdr:nvSpPr>
        <xdr:cNvPr id="714" name="n_2aveValue【消防施設】&#10;有形固定資産減価償却率">
          <a:extLst>
            <a:ext uri="{FF2B5EF4-FFF2-40B4-BE49-F238E27FC236}">
              <a16:creationId xmlns:a16="http://schemas.microsoft.com/office/drawing/2014/main" id="{2324EC51-DC7A-46A3-81B1-13BF41BF0C98}"/>
            </a:ext>
          </a:extLst>
        </xdr:cNvPr>
        <xdr:cNvSpPr txBox="1"/>
      </xdr:nvSpPr>
      <xdr:spPr>
        <a:xfrm>
          <a:off x="14389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115225</xdr:rowOff>
    </xdr:from>
    <xdr:ext cx="405111" cy="259045"/>
    <xdr:sp macro="" textlink="">
      <xdr:nvSpPr>
        <xdr:cNvPr id="715" name="n_3aveValue【消防施設】&#10;有形固定資産減価償却率">
          <a:extLst>
            <a:ext uri="{FF2B5EF4-FFF2-40B4-BE49-F238E27FC236}">
              <a16:creationId xmlns:a16="http://schemas.microsoft.com/office/drawing/2014/main" id="{2145CE10-3D6E-47E5-9C25-CFCECB3E08B2}"/>
            </a:ext>
          </a:extLst>
        </xdr:cNvPr>
        <xdr:cNvSpPr txBox="1"/>
      </xdr:nvSpPr>
      <xdr:spPr>
        <a:xfrm>
          <a:off x="13500744" y="1365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125747</xdr:rowOff>
    </xdr:from>
    <xdr:ext cx="405111" cy="259045"/>
    <xdr:sp macro="" textlink="">
      <xdr:nvSpPr>
        <xdr:cNvPr id="716" name="n_1mainValue【消防施設】&#10;有形固定資産減価償却率">
          <a:extLst>
            <a:ext uri="{FF2B5EF4-FFF2-40B4-BE49-F238E27FC236}">
              <a16:creationId xmlns:a16="http://schemas.microsoft.com/office/drawing/2014/main" id="{F56C0FD2-ABF7-4E5E-8217-3E5E9BA72FD9}"/>
            </a:ext>
          </a:extLst>
        </xdr:cNvPr>
        <xdr:cNvSpPr txBox="1"/>
      </xdr:nvSpPr>
      <xdr:spPr>
        <a:xfrm>
          <a:off x="152660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91457</xdr:rowOff>
    </xdr:from>
    <xdr:ext cx="405111" cy="259045"/>
    <xdr:sp macro="" textlink="">
      <xdr:nvSpPr>
        <xdr:cNvPr id="717" name="n_2mainValue【消防施設】&#10;有形固定資産減価償却率">
          <a:extLst>
            <a:ext uri="{FF2B5EF4-FFF2-40B4-BE49-F238E27FC236}">
              <a16:creationId xmlns:a16="http://schemas.microsoft.com/office/drawing/2014/main" id="{4F646CEF-DA0E-42F5-85FF-88F12EB34FA9}"/>
            </a:ext>
          </a:extLst>
        </xdr:cNvPr>
        <xdr:cNvSpPr txBox="1"/>
      </xdr:nvSpPr>
      <xdr:spPr>
        <a:xfrm>
          <a:off x="14389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16346</xdr:rowOff>
    </xdr:from>
    <xdr:ext cx="405111" cy="259045"/>
    <xdr:sp macro="" textlink="">
      <xdr:nvSpPr>
        <xdr:cNvPr id="718" name="n_3mainValue【消防施設】&#10;有形固定資産減価償却率">
          <a:extLst>
            <a:ext uri="{FF2B5EF4-FFF2-40B4-BE49-F238E27FC236}">
              <a16:creationId xmlns:a16="http://schemas.microsoft.com/office/drawing/2014/main" id="{71572B80-6141-45C4-AAED-33264BCE63D7}"/>
            </a:ext>
          </a:extLst>
        </xdr:cNvPr>
        <xdr:cNvSpPr txBox="1"/>
      </xdr:nvSpPr>
      <xdr:spPr>
        <a:xfrm>
          <a:off x="13500744" y="1407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9" name="正方形/長方形 718">
          <a:extLst>
            <a:ext uri="{FF2B5EF4-FFF2-40B4-BE49-F238E27FC236}">
              <a16:creationId xmlns:a16="http://schemas.microsoft.com/office/drawing/2014/main" id="{3FDD8192-0175-4428-A35E-CB5F056663F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0" name="正方形/長方形 719">
          <a:extLst>
            <a:ext uri="{FF2B5EF4-FFF2-40B4-BE49-F238E27FC236}">
              <a16:creationId xmlns:a16="http://schemas.microsoft.com/office/drawing/2014/main" id="{5EBF062C-92CF-4A64-8293-38B40B47800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1" name="正方形/長方形 720">
          <a:extLst>
            <a:ext uri="{FF2B5EF4-FFF2-40B4-BE49-F238E27FC236}">
              <a16:creationId xmlns:a16="http://schemas.microsoft.com/office/drawing/2014/main" id="{C7058D7C-4A58-4EC9-A4B7-992EFCABD15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2" name="正方形/長方形 721">
          <a:extLst>
            <a:ext uri="{FF2B5EF4-FFF2-40B4-BE49-F238E27FC236}">
              <a16:creationId xmlns:a16="http://schemas.microsoft.com/office/drawing/2014/main" id="{4FA79088-61C1-4DCF-BF18-9A933CD8263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3" name="正方形/長方形 722">
          <a:extLst>
            <a:ext uri="{FF2B5EF4-FFF2-40B4-BE49-F238E27FC236}">
              <a16:creationId xmlns:a16="http://schemas.microsoft.com/office/drawing/2014/main" id="{A1C2F863-EF0E-4CB7-9879-A5F25C5F8C6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4" name="正方形/長方形 723">
          <a:extLst>
            <a:ext uri="{FF2B5EF4-FFF2-40B4-BE49-F238E27FC236}">
              <a16:creationId xmlns:a16="http://schemas.microsoft.com/office/drawing/2014/main" id="{25E95CA7-277D-4CA1-B4DC-E912F781D84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5" name="正方形/長方形 724">
          <a:extLst>
            <a:ext uri="{FF2B5EF4-FFF2-40B4-BE49-F238E27FC236}">
              <a16:creationId xmlns:a16="http://schemas.microsoft.com/office/drawing/2014/main" id="{1D02EF04-8B96-4FDE-9305-18B73F1BF82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6" name="正方形/長方形 725">
          <a:extLst>
            <a:ext uri="{FF2B5EF4-FFF2-40B4-BE49-F238E27FC236}">
              <a16:creationId xmlns:a16="http://schemas.microsoft.com/office/drawing/2014/main" id="{445AA5C1-FAD5-4930-BDFD-AC25B366CDD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7" name="テキスト ボックス 726">
          <a:extLst>
            <a:ext uri="{FF2B5EF4-FFF2-40B4-BE49-F238E27FC236}">
              <a16:creationId xmlns:a16="http://schemas.microsoft.com/office/drawing/2014/main" id="{A85A4B9B-19DA-410E-B7E8-684CFEEB3C5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8" name="直線コネクタ 727">
          <a:extLst>
            <a:ext uri="{FF2B5EF4-FFF2-40B4-BE49-F238E27FC236}">
              <a16:creationId xmlns:a16="http://schemas.microsoft.com/office/drawing/2014/main" id="{8A83C4CE-DD24-4371-88E8-EC8E9F5C076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29" name="直線コネクタ 728">
          <a:extLst>
            <a:ext uri="{FF2B5EF4-FFF2-40B4-BE49-F238E27FC236}">
              <a16:creationId xmlns:a16="http://schemas.microsoft.com/office/drawing/2014/main" id="{221CAE29-A437-4324-AED1-2349F93391F4}"/>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30" name="テキスト ボックス 729">
          <a:extLst>
            <a:ext uri="{FF2B5EF4-FFF2-40B4-BE49-F238E27FC236}">
              <a16:creationId xmlns:a16="http://schemas.microsoft.com/office/drawing/2014/main" id="{C8BD6CE1-9C6D-41EB-A4EC-79BC2D2B9C33}"/>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31" name="直線コネクタ 730">
          <a:extLst>
            <a:ext uri="{FF2B5EF4-FFF2-40B4-BE49-F238E27FC236}">
              <a16:creationId xmlns:a16="http://schemas.microsoft.com/office/drawing/2014/main" id="{70DA49DD-1527-4DAA-BC77-AD1721B458D2}"/>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32" name="テキスト ボックス 731">
          <a:extLst>
            <a:ext uri="{FF2B5EF4-FFF2-40B4-BE49-F238E27FC236}">
              <a16:creationId xmlns:a16="http://schemas.microsoft.com/office/drawing/2014/main" id="{10ABD5A4-FE5F-4B02-BBC7-FEBC73078084}"/>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33" name="直線コネクタ 732">
          <a:extLst>
            <a:ext uri="{FF2B5EF4-FFF2-40B4-BE49-F238E27FC236}">
              <a16:creationId xmlns:a16="http://schemas.microsoft.com/office/drawing/2014/main" id="{E85C894D-67DF-4F3E-93B2-EED38C4A1B8E}"/>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34" name="テキスト ボックス 733">
          <a:extLst>
            <a:ext uri="{FF2B5EF4-FFF2-40B4-BE49-F238E27FC236}">
              <a16:creationId xmlns:a16="http://schemas.microsoft.com/office/drawing/2014/main" id="{058D0D9D-12CE-42EF-9B38-9D3A3283BBCD}"/>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35" name="直線コネクタ 734">
          <a:extLst>
            <a:ext uri="{FF2B5EF4-FFF2-40B4-BE49-F238E27FC236}">
              <a16:creationId xmlns:a16="http://schemas.microsoft.com/office/drawing/2014/main" id="{9BB2AFE7-CF1D-40E5-B923-3A85FA6C2E59}"/>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36" name="テキスト ボックス 735">
          <a:extLst>
            <a:ext uri="{FF2B5EF4-FFF2-40B4-BE49-F238E27FC236}">
              <a16:creationId xmlns:a16="http://schemas.microsoft.com/office/drawing/2014/main" id="{13CED3AE-C6BB-4EAD-AE03-37A6977AE9DD}"/>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37" name="直線コネクタ 736">
          <a:extLst>
            <a:ext uri="{FF2B5EF4-FFF2-40B4-BE49-F238E27FC236}">
              <a16:creationId xmlns:a16="http://schemas.microsoft.com/office/drawing/2014/main" id="{64971AD8-4396-4397-A809-D307FCF5B92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38" name="テキスト ボックス 737">
          <a:extLst>
            <a:ext uri="{FF2B5EF4-FFF2-40B4-BE49-F238E27FC236}">
              <a16:creationId xmlns:a16="http://schemas.microsoft.com/office/drawing/2014/main" id="{A3AAFF91-EF32-45F6-AE57-E67DC65518FC}"/>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9" name="直線コネクタ 738">
          <a:extLst>
            <a:ext uri="{FF2B5EF4-FFF2-40B4-BE49-F238E27FC236}">
              <a16:creationId xmlns:a16="http://schemas.microsoft.com/office/drawing/2014/main" id="{BAA8C8BC-9D6A-47B3-ACAA-BB650ED69EF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40" name="テキスト ボックス 739">
          <a:extLst>
            <a:ext uri="{FF2B5EF4-FFF2-40B4-BE49-F238E27FC236}">
              <a16:creationId xmlns:a16="http://schemas.microsoft.com/office/drawing/2014/main" id="{1F154628-F8A0-4A72-B6F0-CAB710BC8E6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41" name="【消防施設】&#10;一人当たり面積グラフ枠">
          <a:extLst>
            <a:ext uri="{FF2B5EF4-FFF2-40B4-BE49-F238E27FC236}">
              <a16:creationId xmlns:a16="http://schemas.microsoft.com/office/drawing/2014/main" id="{3A46AB41-3F8A-4465-94A5-A3EB69F54AF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35052</xdr:rowOff>
    </xdr:from>
    <xdr:to>
      <xdr:col>116</xdr:col>
      <xdr:colOff>62864</xdr:colOff>
      <xdr:row>86</xdr:row>
      <xdr:rowOff>110489</xdr:rowOff>
    </xdr:to>
    <xdr:cxnSp macro="">
      <xdr:nvCxnSpPr>
        <xdr:cNvPr id="742" name="直線コネクタ 741">
          <a:extLst>
            <a:ext uri="{FF2B5EF4-FFF2-40B4-BE49-F238E27FC236}">
              <a16:creationId xmlns:a16="http://schemas.microsoft.com/office/drawing/2014/main" id="{236D5F58-F52E-451C-98D5-464002828E4B}"/>
            </a:ext>
          </a:extLst>
        </xdr:cNvPr>
        <xdr:cNvCxnSpPr/>
      </xdr:nvCxnSpPr>
      <xdr:spPr>
        <a:xfrm flipV="1">
          <a:off x="22160864" y="13579602"/>
          <a:ext cx="0" cy="1275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114316</xdr:rowOff>
    </xdr:from>
    <xdr:ext cx="469744" cy="259045"/>
    <xdr:sp macro="" textlink="">
      <xdr:nvSpPr>
        <xdr:cNvPr id="743" name="【消防施設】&#10;一人当たり面積最小値テキスト">
          <a:extLst>
            <a:ext uri="{FF2B5EF4-FFF2-40B4-BE49-F238E27FC236}">
              <a16:creationId xmlns:a16="http://schemas.microsoft.com/office/drawing/2014/main" id="{9271AC3F-3D25-4DCE-867A-6B906D427F70}"/>
            </a:ext>
          </a:extLst>
        </xdr:cNvPr>
        <xdr:cNvSpPr txBox="1"/>
      </xdr:nvSpPr>
      <xdr:spPr>
        <a:xfrm>
          <a:off x="22199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110489</xdr:rowOff>
    </xdr:from>
    <xdr:to>
      <xdr:col>116</xdr:col>
      <xdr:colOff>152400</xdr:colOff>
      <xdr:row>86</xdr:row>
      <xdr:rowOff>110489</xdr:rowOff>
    </xdr:to>
    <xdr:cxnSp macro="">
      <xdr:nvCxnSpPr>
        <xdr:cNvPr id="744" name="直線コネクタ 743">
          <a:extLst>
            <a:ext uri="{FF2B5EF4-FFF2-40B4-BE49-F238E27FC236}">
              <a16:creationId xmlns:a16="http://schemas.microsoft.com/office/drawing/2014/main" id="{D46BEA7F-66AE-4B69-9595-0D48D9926525}"/>
            </a:ext>
          </a:extLst>
        </xdr:cNvPr>
        <xdr:cNvCxnSpPr/>
      </xdr:nvCxnSpPr>
      <xdr:spPr>
        <a:xfrm>
          <a:off x="22072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153179</xdr:rowOff>
    </xdr:from>
    <xdr:ext cx="469744" cy="259045"/>
    <xdr:sp macro="" textlink="">
      <xdr:nvSpPr>
        <xdr:cNvPr id="745" name="【消防施設】&#10;一人当たり面積最大値テキスト">
          <a:extLst>
            <a:ext uri="{FF2B5EF4-FFF2-40B4-BE49-F238E27FC236}">
              <a16:creationId xmlns:a16="http://schemas.microsoft.com/office/drawing/2014/main" id="{00AE7AD2-E812-4FD7-A7D8-0BE254481A84}"/>
            </a:ext>
          </a:extLst>
        </xdr:cNvPr>
        <xdr:cNvSpPr txBox="1"/>
      </xdr:nvSpPr>
      <xdr:spPr>
        <a:xfrm>
          <a:off x="22199600" y="1335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35052</xdr:rowOff>
    </xdr:from>
    <xdr:to>
      <xdr:col>116</xdr:col>
      <xdr:colOff>152400</xdr:colOff>
      <xdr:row>79</xdr:row>
      <xdr:rowOff>35052</xdr:rowOff>
    </xdr:to>
    <xdr:cxnSp macro="">
      <xdr:nvCxnSpPr>
        <xdr:cNvPr id="746" name="直線コネクタ 745">
          <a:extLst>
            <a:ext uri="{FF2B5EF4-FFF2-40B4-BE49-F238E27FC236}">
              <a16:creationId xmlns:a16="http://schemas.microsoft.com/office/drawing/2014/main" id="{280A81CA-49EC-48AC-AB44-BBCBD03A7BDB}"/>
            </a:ext>
          </a:extLst>
        </xdr:cNvPr>
        <xdr:cNvCxnSpPr/>
      </xdr:nvCxnSpPr>
      <xdr:spPr>
        <a:xfrm>
          <a:off x="22072600" y="13579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152671</xdr:rowOff>
    </xdr:from>
    <xdr:ext cx="469744" cy="259045"/>
    <xdr:sp macro="" textlink="">
      <xdr:nvSpPr>
        <xdr:cNvPr id="747" name="【消防施設】&#10;一人当たり面積平均値テキスト">
          <a:extLst>
            <a:ext uri="{FF2B5EF4-FFF2-40B4-BE49-F238E27FC236}">
              <a16:creationId xmlns:a16="http://schemas.microsoft.com/office/drawing/2014/main" id="{DBF2873F-3050-40DF-A69D-9E61ABB0B6CB}"/>
            </a:ext>
          </a:extLst>
        </xdr:cNvPr>
        <xdr:cNvSpPr txBox="1"/>
      </xdr:nvSpPr>
      <xdr:spPr>
        <a:xfrm>
          <a:off x="22199600" y="145544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129794</xdr:rowOff>
    </xdr:from>
    <xdr:to>
      <xdr:col>116</xdr:col>
      <xdr:colOff>114300</xdr:colOff>
      <xdr:row>86</xdr:row>
      <xdr:rowOff>59944</xdr:rowOff>
    </xdr:to>
    <xdr:sp macro="" textlink="">
      <xdr:nvSpPr>
        <xdr:cNvPr id="748" name="フローチャート: 判断 747">
          <a:extLst>
            <a:ext uri="{FF2B5EF4-FFF2-40B4-BE49-F238E27FC236}">
              <a16:creationId xmlns:a16="http://schemas.microsoft.com/office/drawing/2014/main" id="{27BC9F83-C1DE-4E93-8661-2EF5DE939C97}"/>
            </a:ext>
          </a:extLst>
        </xdr:cNvPr>
        <xdr:cNvSpPr/>
      </xdr:nvSpPr>
      <xdr:spPr>
        <a:xfrm>
          <a:off x="22110700" y="14703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129794</xdr:rowOff>
    </xdr:from>
    <xdr:to>
      <xdr:col>112</xdr:col>
      <xdr:colOff>38100</xdr:colOff>
      <xdr:row>86</xdr:row>
      <xdr:rowOff>59944</xdr:rowOff>
    </xdr:to>
    <xdr:sp macro="" textlink="">
      <xdr:nvSpPr>
        <xdr:cNvPr id="749" name="フローチャート: 判断 748">
          <a:extLst>
            <a:ext uri="{FF2B5EF4-FFF2-40B4-BE49-F238E27FC236}">
              <a16:creationId xmlns:a16="http://schemas.microsoft.com/office/drawing/2014/main" id="{AF48D241-2034-443E-A036-10BD4204F700}"/>
            </a:ext>
          </a:extLst>
        </xdr:cNvPr>
        <xdr:cNvSpPr/>
      </xdr:nvSpPr>
      <xdr:spPr>
        <a:xfrm>
          <a:off x="21272500" y="14703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166370</xdr:rowOff>
    </xdr:from>
    <xdr:to>
      <xdr:col>107</xdr:col>
      <xdr:colOff>101600</xdr:colOff>
      <xdr:row>86</xdr:row>
      <xdr:rowOff>96520</xdr:rowOff>
    </xdr:to>
    <xdr:sp macro="" textlink="">
      <xdr:nvSpPr>
        <xdr:cNvPr id="750" name="フローチャート: 判断 749">
          <a:extLst>
            <a:ext uri="{FF2B5EF4-FFF2-40B4-BE49-F238E27FC236}">
              <a16:creationId xmlns:a16="http://schemas.microsoft.com/office/drawing/2014/main" id="{FBAE9FF6-F13C-4DD3-98EF-DE76339B6B3F}"/>
            </a:ext>
          </a:extLst>
        </xdr:cNvPr>
        <xdr:cNvSpPr/>
      </xdr:nvSpPr>
      <xdr:spPr>
        <a:xfrm>
          <a:off x="20383500" y="1473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170942</xdr:rowOff>
    </xdr:from>
    <xdr:to>
      <xdr:col>102</xdr:col>
      <xdr:colOff>165100</xdr:colOff>
      <xdr:row>86</xdr:row>
      <xdr:rowOff>101092</xdr:rowOff>
    </xdr:to>
    <xdr:sp macro="" textlink="">
      <xdr:nvSpPr>
        <xdr:cNvPr id="751" name="フローチャート: 判断 750">
          <a:extLst>
            <a:ext uri="{FF2B5EF4-FFF2-40B4-BE49-F238E27FC236}">
              <a16:creationId xmlns:a16="http://schemas.microsoft.com/office/drawing/2014/main" id="{5B30C1C3-9D64-4278-823B-CDE4160DDB20}"/>
            </a:ext>
          </a:extLst>
        </xdr:cNvPr>
        <xdr:cNvSpPr/>
      </xdr:nvSpPr>
      <xdr:spPr>
        <a:xfrm>
          <a:off x="19494500" y="1474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CFAB61E4-5B7F-4781-8BD1-D02E2CF7215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E6995A8C-2BA1-48BE-85BE-C2CC9B05BE5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67E3BE80-E3B9-4F02-865C-F9E91CE5291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E20A8FAE-D20C-47D1-B25F-F86BB068C56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2D46F257-EF7E-4AC1-AECB-FF5B0EC13F3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166370</xdr:rowOff>
    </xdr:from>
    <xdr:to>
      <xdr:col>116</xdr:col>
      <xdr:colOff>114300</xdr:colOff>
      <xdr:row>86</xdr:row>
      <xdr:rowOff>96520</xdr:rowOff>
    </xdr:to>
    <xdr:sp macro="" textlink="">
      <xdr:nvSpPr>
        <xdr:cNvPr id="757" name="楕円 756">
          <a:extLst>
            <a:ext uri="{FF2B5EF4-FFF2-40B4-BE49-F238E27FC236}">
              <a16:creationId xmlns:a16="http://schemas.microsoft.com/office/drawing/2014/main" id="{108CE83F-7AB7-4CDD-A92D-E33C3219047E}"/>
            </a:ext>
          </a:extLst>
        </xdr:cNvPr>
        <xdr:cNvSpPr/>
      </xdr:nvSpPr>
      <xdr:spPr>
        <a:xfrm>
          <a:off x="221107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108221</xdr:rowOff>
    </xdr:from>
    <xdr:ext cx="469744" cy="259045"/>
    <xdr:sp macro="" textlink="">
      <xdr:nvSpPr>
        <xdr:cNvPr id="758" name="【消防施設】&#10;一人当たり面積該当値テキスト">
          <a:extLst>
            <a:ext uri="{FF2B5EF4-FFF2-40B4-BE49-F238E27FC236}">
              <a16:creationId xmlns:a16="http://schemas.microsoft.com/office/drawing/2014/main" id="{2C1D9B1B-38F5-4308-B3A3-A0E6612EAA79}"/>
            </a:ext>
          </a:extLst>
        </xdr:cNvPr>
        <xdr:cNvSpPr txBox="1"/>
      </xdr:nvSpPr>
      <xdr:spPr>
        <a:xfrm>
          <a:off x="22199600" y="1468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170180</xdr:rowOff>
    </xdr:from>
    <xdr:to>
      <xdr:col>112</xdr:col>
      <xdr:colOff>38100</xdr:colOff>
      <xdr:row>86</xdr:row>
      <xdr:rowOff>100330</xdr:rowOff>
    </xdr:to>
    <xdr:sp macro="" textlink="">
      <xdr:nvSpPr>
        <xdr:cNvPr id="759" name="楕円 758">
          <a:extLst>
            <a:ext uri="{FF2B5EF4-FFF2-40B4-BE49-F238E27FC236}">
              <a16:creationId xmlns:a16="http://schemas.microsoft.com/office/drawing/2014/main" id="{BD626F40-D69B-4D11-9627-C2362B6E4F51}"/>
            </a:ext>
          </a:extLst>
        </xdr:cNvPr>
        <xdr:cNvSpPr/>
      </xdr:nvSpPr>
      <xdr:spPr>
        <a:xfrm>
          <a:off x="21272500" y="147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45720</xdr:rowOff>
    </xdr:from>
    <xdr:to>
      <xdr:col>116</xdr:col>
      <xdr:colOff>63500</xdr:colOff>
      <xdr:row>86</xdr:row>
      <xdr:rowOff>49530</xdr:rowOff>
    </xdr:to>
    <xdr:cxnSp macro="">
      <xdr:nvCxnSpPr>
        <xdr:cNvPr id="760" name="直線コネクタ 759">
          <a:extLst>
            <a:ext uri="{FF2B5EF4-FFF2-40B4-BE49-F238E27FC236}">
              <a16:creationId xmlns:a16="http://schemas.microsoft.com/office/drawing/2014/main" id="{272ACCBC-84D0-40D8-96DF-28605E73E469}"/>
            </a:ext>
          </a:extLst>
        </xdr:cNvPr>
        <xdr:cNvCxnSpPr/>
      </xdr:nvCxnSpPr>
      <xdr:spPr>
        <a:xfrm flipV="1">
          <a:off x="21323300" y="147904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1015</xdr:rowOff>
    </xdr:from>
    <xdr:to>
      <xdr:col>107</xdr:col>
      <xdr:colOff>101600</xdr:colOff>
      <xdr:row>86</xdr:row>
      <xdr:rowOff>102615</xdr:rowOff>
    </xdr:to>
    <xdr:sp macro="" textlink="">
      <xdr:nvSpPr>
        <xdr:cNvPr id="761" name="楕円 760">
          <a:extLst>
            <a:ext uri="{FF2B5EF4-FFF2-40B4-BE49-F238E27FC236}">
              <a16:creationId xmlns:a16="http://schemas.microsoft.com/office/drawing/2014/main" id="{92B9E68E-3C37-4873-BA32-E3BB962344D7}"/>
            </a:ext>
          </a:extLst>
        </xdr:cNvPr>
        <xdr:cNvSpPr/>
      </xdr:nvSpPr>
      <xdr:spPr>
        <a:xfrm>
          <a:off x="20383500" y="1474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49530</xdr:rowOff>
    </xdr:from>
    <xdr:to>
      <xdr:col>111</xdr:col>
      <xdr:colOff>177800</xdr:colOff>
      <xdr:row>86</xdr:row>
      <xdr:rowOff>51815</xdr:rowOff>
    </xdr:to>
    <xdr:cxnSp macro="">
      <xdr:nvCxnSpPr>
        <xdr:cNvPr id="762" name="直線コネクタ 761">
          <a:extLst>
            <a:ext uri="{FF2B5EF4-FFF2-40B4-BE49-F238E27FC236}">
              <a16:creationId xmlns:a16="http://schemas.microsoft.com/office/drawing/2014/main" id="{239D5F7F-488E-436A-A1B7-EF123385A740}"/>
            </a:ext>
          </a:extLst>
        </xdr:cNvPr>
        <xdr:cNvCxnSpPr/>
      </xdr:nvCxnSpPr>
      <xdr:spPr>
        <a:xfrm flipV="1">
          <a:off x="20434300" y="14794230"/>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1015</xdr:rowOff>
    </xdr:from>
    <xdr:to>
      <xdr:col>102</xdr:col>
      <xdr:colOff>165100</xdr:colOff>
      <xdr:row>86</xdr:row>
      <xdr:rowOff>102615</xdr:rowOff>
    </xdr:to>
    <xdr:sp macro="" textlink="">
      <xdr:nvSpPr>
        <xdr:cNvPr id="763" name="楕円 762">
          <a:extLst>
            <a:ext uri="{FF2B5EF4-FFF2-40B4-BE49-F238E27FC236}">
              <a16:creationId xmlns:a16="http://schemas.microsoft.com/office/drawing/2014/main" id="{FB651638-D16D-4251-AE3A-0E906E2DE909}"/>
            </a:ext>
          </a:extLst>
        </xdr:cNvPr>
        <xdr:cNvSpPr/>
      </xdr:nvSpPr>
      <xdr:spPr>
        <a:xfrm>
          <a:off x="19494500" y="1474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51815</xdr:rowOff>
    </xdr:from>
    <xdr:to>
      <xdr:col>107</xdr:col>
      <xdr:colOff>50800</xdr:colOff>
      <xdr:row>86</xdr:row>
      <xdr:rowOff>51815</xdr:rowOff>
    </xdr:to>
    <xdr:cxnSp macro="">
      <xdr:nvCxnSpPr>
        <xdr:cNvPr id="764" name="直線コネクタ 763">
          <a:extLst>
            <a:ext uri="{FF2B5EF4-FFF2-40B4-BE49-F238E27FC236}">
              <a16:creationId xmlns:a16="http://schemas.microsoft.com/office/drawing/2014/main" id="{6304CD0C-0222-4E4E-9763-F593216132BF}"/>
            </a:ext>
          </a:extLst>
        </xdr:cNvPr>
        <xdr:cNvCxnSpPr/>
      </xdr:nvCxnSpPr>
      <xdr:spPr>
        <a:xfrm>
          <a:off x="19545300" y="14796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76471</xdr:rowOff>
    </xdr:from>
    <xdr:ext cx="469744" cy="259045"/>
    <xdr:sp macro="" textlink="">
      <xdr:nvSpPr>
        <xdr:cNvPr id="765" name="n_1aveValue【消防施設】&#10;一人当たり面積">
          <a:extLst>
            <a:ext uri="{FF2B5EF4-FFF2-40B4-BE49-F238E27FC236}">
              <a16:creationId xmlns:a16="http://schemas.microsoft.com/office/drawing/2014/main" id="{73BF8634-FC5A-4392-B43E-D1AEA45110A2}"/>
            </a:ext>
          </a:extLst>
        </xdr:cNvPr>
        <xdr:cNvSpPr txBox="1"/>
      </xdr:nvSpPr>
      <xdr:spPr>
        <a:xfrm>
          <a:off x="21075727" y="14478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113047</xdr:rowOff>
    </xdr:from>
    <xdr:ext cx="469744" cy="259045"/>
    <xdr:sp macro="" textlink="">
      <xdr:nvSpPr>
        <xdr:cNvPr id="766" name="n_2aveValue【消防施設】&#10;一人当たり面積">
          <a:extLst>
            <a:ext uri="{FF2B5EF4-FFF2-40B4-BE49-F238E27FC236}">
              <a16:creationId xmlns:a16="http://schemas.microsoft.com/office/drawing/2014/main" id="{498E5319-F740-48A0-B329-50A6B3F5DAF2}"/>
            </a:ext>
          </a:extLst>
        </xdr:cNvPr>
        <xdr:cNvSpPr txBox="1"/>
      </xdr:nvSpPr>
      <xdr:spPr>
        <a:xfrm>
          <a:off x="20199427" y="1451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117619</xdr:rowOff>
    </xdr:from>
    <xdr:ext cx="469744" cy="259045"/>
    <xdr:sp macro="" textlink="">
      <xdr:nvSpPr>
        <xdr:cNvPr id="767" name="n_3aveValue【消防施設】&#10;一人当たり面積">
          <a:extLst>
            <a:ext uri="{FF2B5EF4-FFF2-40B4-BE49-F238E27FC236}">
              <a16:creationId xmlns:a16="http://schemas.microsoft.com/office/drawing/2014/main" id="{3DDC9511-B4CA-4D63-B116-AF3466FABEC9}"/>
            </a:ext>
          </a:extLst>
        </xdr:cNvPr>
        <xdr:cNvSpPr txBox="1"/>
      </xdr:nvSpPr>
      <xdr:spPr>
        <a:xfrm>
          <a:off x="19310427" y="1451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91457</xdr:rowOff>
    </xdr:from>
    <xdr:ext cx="469744" cy="259045"/>
    <xdr:sp macro="" textlink="">
      <xdr:nvSpPr>
        <xdr:cNvPr id="768" name="n_1mainValue【消防施設】&#10;一人当たり面積">
          <a:extLst>
            <a:ext uri="{FF2B5EF4-FFF2-40B4-BE49-F238E27FC236}">
              <a16:creationId xmlns:a16="http://schemas.microsoft.com/office/drawing/2014/main" id="{D8FCB4CB-3316-480F-B31C-802632EA0626}"/>
            </a:ext>
          </a:extLst>
        </xdr:cNvPr>
        <xdr:cNvSpPr txBox="1"/>
      </xdr:nvSpPr>
      <xdr:spPr>
        <a:xfrm>
          <a:off x="21075727"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93742</xdr:rowOff>
    </xdr:from>
    <xdr:ext cx="469744" cy="259045"/>
    <xdr:sp macro="" textlink="">
      <xdr:nvSpPr>
        <xdr:cNvPr id="769" name="n_2mainValue【消防施設】&#10;一人当たり面積">
          <a:extLst>
            <a:ext uri="{FF2B5EF4-FFF2-40B4-BE49-F238E27FC236}">
              <a16:creationId xmlns:a16="http://schemas.microsoft.com/office/drawing/2014/main" id="{A4147447-6BBD-4DFC-9F3B-4F698CE235B5}"/>
            </a:ext>
          </a:extLst>
        </xdr:cNvPr>
        <xdr:cNvSpPr txBox="1"/>
      </xdr:nvSpPr>
      <xdr:spPr>
        <a:xfrm>
          <a:off x="20199427" y="1483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93742</xdr:rowOff>
    </xdr:from>
    <xdr:ext cx="469744" cy="259045"/>
    <xdr:sp macro="" textlink="">
      <xdr:nvSpPr>
        <xdr:cNvPr id="770" name="n_3mainValue【消防施設】&#10;一人当たり面積">
          <a:extLst>
            <a:ext uri="{FF2B5EF4-FFF2-40B4-BE49-F238E27FC236}">
              <a16:creationId xmlns:a16="http://schemas.microsoft.com/office/drawing/2014/main" id="{5A44033D-EB49-4338-8D66-93CBCA8555F1}"/>
            </a:ext>
          </a:extLst>
        </xdr:cNvPr>
        <xdr:cNvSpPr txBox="1"/>
      </xdr:nvSpPr>
      <xdr:spPr>
        <a:xfrm>
          <a:off x="19310427" y="1483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71" name="正方形/長方形 770">
          <a:extLst>
            <a:ext uri="{FF2B5EF4-FFF2-40B4-BE49-F238E27FC236}">
              <a16:creationId xmlns:a16="http://schemas.microsoft.com/office/drawing/2014/main" id="{AD57A933-FE52-472B-958A-08D31356C5D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72" name="正方形/長方形 771">
          <a:extLst>
            <a:ext uri="{FF2B5EF4-FFF2-40B4-BE49-F238E27FC236}">
              <a16:creationId xmlns:a16="http://schemas.microsoft.com/office/drawing/2014/main" id="{A7884A62-211A-475E-B424-411E8FC5323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73" name="正方形/長方形 772">
          <a:extLst>
            <a:ext uri="{FF2B5EF4-FFF2-40B4-BE49-F238E27FC236}">
              <a16:creationId xmlns:a16="http://schemas.microsoft.com/office/drawing/2014/main" id="{1265FD2F-1FCD-4BD2-8F85-92C294A665A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74" name="正方形/長方形 773">
          <a:extLst>
            <a:ext uri="{FF2B5EF4-FFF2-40B4-BE49-F238E27FC236}">
              <a16:creationId xmlns:a16="http://schemas.microsoft.com/office/drawing/2014/main" id="{651608A7-B6C2-4D1C-B4BF-6E1A2709C2C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75" name="正方形/長方形 774">
          <a:extLst>
            <a:ext uri="{FF2B5EF4-FFF2-40B4-BE49-F238E27FC236}">
              <a16:creationId xmlns:a16="http://schemas.microsoft.com/office/drawing/2014/main" id="{E4FC6B5F-05CB-48E3-ACB9-CFA449553C0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76" name="正方形/長方形 775">
          <a:extLst>
            <a:ext uri="{FF2B5EF4-FFF2-40B4-BE49-F238E27FC236}">
              <a16:creationId xmlns:a16="http://schemas.microsoft.com/office/drawing/2014/main" id="{DA77078E-0E70-492D-83F1-3F10B0B8C71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77" name="正方形/長方形 776">
          <a:extLst>
            <a:ext uri="{FF2B5EF4-FFF2-40B4-BE49-F238E27FC236}">
              <a16:creationId xmlns:a16="http://schemas.microsoft.com/office/drawing/2014/main" id="{E9CE8754-7951-4164-A091-0B6882CB171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8" name="正方形/長方形 777">
          <a:extLst>
            <a:ext uri="{FF2B5EF4-FFF2-40B4-BE49-F238E27FC236}">
              <a16:creationId xmlns:a16="http://schemas.microsoft.com/office/drawing/2014/main" id="{B9FF5854-BECB-479A-A95A-FD2DFD3B8C9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9" name="テキスト ボックス 778">
          <a:extLst>
            <a:ext uri="{FF2B5EF4-FFF2-40B4-BE49-F238E27FC236}">
              <a16:creationId xmlns:a16="http://schemas.microsoft.com/office/drawing/2014/main" id="{72EB3488-5432-406A-9857-25262FD8F94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80" name="直線コネクタ 779">
          <a:extLst>
            <a:ext uri="{FF2B5EF4-FFF2-40B4-BE49-F238E27FC236}">
              <a16:creationId xmlns:a16="http://schemas.microsoft.com/office/drawing/2014/main" id="{F063E017-265F-476C-9AED-4EFEA680E2E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81" name="直線コネクタ 780">
          <a:extLst>
            <a:ext uri="{FF2B5EF4-FFF2-40B4-BE49-F238E27FC236}">
              <a16:creationId xmlns:a16="http://schemas.microsoft.com/office/drawing/2014/main" id="{634F2397-15D0-4C2F-AB75-9B3904B5294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82" name="テキスト ボックス 781">
          <a:extLst>
            <a:ext uri="{FF2B5EF4-FFF2-40B4-BE49-F238E27FC236}">
              <a16:creationId xmlns:a16="http://schemas.microsoft.com/office/drawing/2014/main" id="{FBE97C2F-4093-4CA6-A211-FC49D1C4F443}"/>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83" name="直線コネクタ 782">
          <a:extLst>
            <a:ext uri="{FF2B5EF4-FFF2-40B4-BE49-F238E27FC236}">
              <a16:creationId xmlns:a16="http://schemas.microsoft.com/office/drawing/2014/main" id="{2C063B6C-DDF8-444A-BB95-A76E2E0D71F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84" name="テキスト ボックス 783">
          <a:extLst>
            <a:ext uri="{FF2B5EF4-FFF2-40B4-BE49-F238E27FC236}">
              <a16:creationId xmlns:a16="http://schemas.microsoft.com/office/drawing/2014/main" id="{20E78282-D197-4F71-AEA5-92D8BE7DFD9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85" name="直線コネクタ 784">
          <a:extLst>
            <a:ext uri="{FF2B5EF4-FFF2-40B4-BE49-F238E27FC236}">
              <a16:creationId xmlns:a16="http://schemas.microsoft.com/office/drawing/2014/main" id="{8E5D5ACB-CC25-42E8-AF17-47C596D2C8B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86" name="テキスト ボックス 785">
          <a:extLst>
            <a:ext uri="{FF2B5EF4-FFF2-40B4-BE49-F238E27FC236}">
              <a16:creationId xmlns:a16="http://schemas.microsoft.com/office/drawing/2014/main" id="{AF9C145F-4851-4E6A-BD3A-32859FCEB83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87" name="直線コネクタ 786">
          <a:extLst>
            <a:ext uri="{FF2B5EF4-FFF2-40B4-BE49-F238E27FC236}">
              <a16:creationId xmlns:a16="http://schemas.microsoft.com/office/drawing/2014/main" id="{5BC285FC-F5B6-466A-8EA7-52B8C09A51F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88" name="テキスト ボックス 787">
          <a:extLst>
            <a:ext uri="{FF2B5EF4-FFF2-40B4-BE49-F238E27FC236}">
              <a16:creationId xmlns:a16="http://schemas.microsoft.com/office/drawing/2014/main" id="{C6245B3F-4F1E-4378-9EB0-14C779B593F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89" name="直線コネクタ 788">
          <a:extLst>
            <a:ext uri="{FF2B5EF4-FFF2-40B4-BE49-F238E27FC236}">
              <a16:creationId xmlns:a16="http://schemas.microsoft.com/office/drawing/2014/main" id="{DB2D95D5-0848-4EA8-BEB9-169E40A8A27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90" name="テキスト ボックス 789">
          <a:extLst>
            <a:ext uri="{FF2B5EF4-FFF2-40B4-BE49-F238E27FC236}">
              <a16:creationId xmlns:a16="http://schemas.microsoft.com/office/drawing/2014/main" id="{2C10C634-4D04-4C3D-A2AB-676621AC0CA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91" name="直線コネクタ 790">
          <a:extLst>
            <a:ext uri="{FF2B5EF4-FFF2-40B4-BE49-F238E27FC236}">
              <a16:creationId xmlns:a16="http://schemas.microsoft.com/office/drawing/2014/main" id="{284609FC-2BA4-46F2-B77D-4E62BC3942F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92" name="テキスト ボックス 791">
          <a:extLst>
            <a:ext uri="{FF2B5EF4-FFF2-40B4-BE49-F238E27FC236}">
              <a16:creationId xmlns:a16="http://schemas.microsoft.com/office/drawing/2014/main" id="{D3B6656C-DB2D-49BD-8278-8934E7CF9333}"/>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93" name="直線コネクタ 792">
          <a:extLst>
            <a:ext uri="{FF2B5EF4-FFF2-40B4-BE49-F238E27FC236}">
              <a16:creationId xmlns:a16="http://schemas.microsoft.com/office/drawing/2014/main" id="{DE427868-5D60-48C3-AE73-B4C38773624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94" name="テキスト ボックス 793">
          <a:extLst>
            <a:ext uri="{FF2B5EF4-FFF2-40B4-BE49-F238E27FC236}">
              <a16:creationId xmlns:a16="http://schemas.microsoft.com/office/drawing/2014/main" id="{724E9D31-B0FA-4167-8AA0-9DF9B6697D88}"/>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95" name="【庁舎】&#10;有形固定資産減価償却率グラフ枠">
          <a:extLst>
            <a:ext uri="{FF2B5EF4-FFF2-40B4-BE49-F238E27FC236}">
              <a16:creationId xmlns:a16="http://schemas.microsoft.com/office/drawing/2014/main" id="{6B2D6285-1093-4807-8794-8DC0646D681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61505</xdr:rowOff>
    </xdr:from>
    <xdr:to>
      <xdr:col>85</xdr:col>
      <xdr:colOff>126364</xdr:colOff>
      <xdr:row>108</xdr:row>
      <xdr:rowOff>81099</xdr:rowOff>
    </xdr:to>
    <xdr:cxnSp macro="">
      <xdr:nvCxnSpPr>
        <xdr:cNvPr id="796" name="直線コネクタ 795">
          <a:extLst>
            <a:ext uri="{FF2B5EF4-FFF2-40B4-BE49-F238E27FC236}">
              <a16:creationId xmlns:a16="http://schemas.microsoft.com/office/drawing/2014/main" id="{CE56A9E7-90BB-49B2-92E7-81723DE15343}"/>
            </a:ext>
          </a:extLst>
        </xdr:cNvPr>
        <xdr:cNvCxnSpPr/>
      </xdr:nvCxnSpPr>
      <xdr:spPr>
        <a:xfrm flipV="1">
          <a:off x="16318864" y="17206505"/>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84926</xdr:rowOff>
    </xdr:from>
    <xdr:ext cx="340478" cy="259045"/>
    <xdr:sp macro="" textlink="">
      <xdr:nvSpPr>
        <xdr:cNvPr id="797" name="【庁舎】&#10;有形固定資産減価償却率最小値テキスト">
          <a:extLst>
            <a:ext uri="{FF2B5EF4-FFF2-40B4-BE49-F238E27FC236}">
              <a16:creationId xmlns:a16="http://schemas.microsoft.com/office/drawing/2014/main" id="{61362761-415B-41D3-A53F-9FC2B3925A68}"/>
            </a:ext>
          </a:extLst>
        </xdr:cNvPr>
        <xdr:cNvSpPr txBox="1"/>
      </xdr:nvSpPr>
      <xdr:spPr>
        <a:xfrm>
          <a:off x="16357600" y="1860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81099</xdr:rowOff>
    </xdr:from>
    <xdr:to>
      <xdr:col>86</xdr:col>
      <xdr:colOff>25400</xdr:colOff>
      <xdr:row>108</xdr:row>
      <xdr:rowOff>81099</xdr:rowOff>
    </xdr:to>
    <xdr:cxnSp macro="">
      <xdr:nvCxnSpPr>
        <xdr:cNvPr id="798" name="直線コネクタ 797">
          <a:extLst>
            <a:ext uri="{FF2B5EF4-FFF2-40B4-BE49-F238E27FC236}">
              <a16:creationId xmlns:a16="http://schemas.microsoft.com/office/drawing/2014/main" id="{C7719432-8EF2-41B3-AAC4-8F8AEC4D5E50}"/>
            </a:ext>
          </a:extLst>
        </xdr:cNvPr>
        <xdr:cNvCxnSpPr/>
      </xdr:nvCxnSpPr>
      <xdr:spPr>
        <a:xfrm>
          <a:off x="16230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8182</xdr:rowOff>
    </xdr:from>
    <xdr:ext cx="405111" cy="259045"/>
    <xdr:sp macro="" textlink="">
      <xdr:nvSpPr>
        <xdr:cNvPr id="799" name="【庁舎】&#10;有形固定資産減価償却率最大値テキスト">
          <a:extLst>
            <a:ext uri="{FF2B5EF4-FFF2-40B4-BE49-F238E27FC236}">
              <a16:creationId xmlns:a16="http://schemas.microsoft.com/office/drawing/2014/main" id="{41672590-F24E-4182-978B-4B3AEB58DDFC}"/>
            </a:ext>
          </a:extLst>
        </xdr:cNvPr>
        <xdr:cNvSpPr txBox="1"/>
      </xdr:nvSpPr>
      <xdr:spPr>
        <a:xfrm>
          <a:off x="16357600" y="16981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61505</xdr:rowOff>
    </xdr:from>
    <xdr:to>
      <xdr:col>86</xdr:col>
      <xdr:colOff>25400</xdr:colOff>
      <xdr:row>100</xdr:row>
      <xdr:rowOff>61505</xdr:rowOff>
    </xdr:to>
    <xdr:cxnSp macro="">
      <xdr:nvCxnSpPr>
        <xdr:cNvPr id="800" name="直線コネクタ 799">
          <a:extLst>
            <a:ext uri="{FF2B5EF4-FFF2-40B4-BE49-F238E27FC236}">
              <a16:creationId xmlns:a16="http://schemas.microsoft.com/office/drawing/2014/main" id="{2F3ACF29-D715-415A-AA0D-60F1231A6962}"/>
            </a:ext>
          </a:extLst>
        </xdr:cNvPr>
        <xdr:cNvCxnSpPr/>
      </xdr:nvCxnSpPr>
      <xdr:spPr>
        <a:xfrm>
          <a:off x="16230600" y="1720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141350</xdr:rowOff>
    </xdr:from>
    <xdr:ext cx="405111" cy="259045"/>
    <xdr:sp macro="" textlink="">
      <xdr:nvSpPr>
        <xdr:cNvPr id="801" name="【庁舎】&#10;有形固定資産減価償却率平均値テキスト">
          <a:extLst>
            <a:ext uri="{FF2B5EF4-FFF2-40B4-BE49-F238E27FC236}">
              <a16:creationId xmlns:a16="http://schemas.microsoft.com/office/drawing/2014/main" id="{ECDD06F9-3CF7-43FF-AE23-4C7C8656D52B}"/>
            </a:ext>
          </a:extLst>
        </xdr:cNvPr>
        <xdr:cNvSpPr txBox="1"/>
      </xdr:nvSpPr>
      <xdr:spPr>
        <a:xfrm>
          <a:off x="16357600" y="176292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118473</xdr:rowOff>
    </xdr:from>
    <xdr:to>
      <xdr:col>85</xdr:col>
      <xdr:colOff>177800</xdr:colOff>
      <xdr:row>104</xdr:row>
      <xdr:rowOff>48623</xdr:rowOff>
    </xdr:to>
    <xdr:sp macro="" textlink="">
      <xdr:nvSpPr>
        <xdr:cNvPr id="802" name="フローチャート: 判断 801">
          <a:extLst>
            <a:ext uri="{FF2B5EF4-FFF2-40B4-BE49-F238E27FC236}">
              <a16:creationId xmlns:a16="http://schemas.microsoft.com/office/drawing/2014/main" id="{0206AD55-9508-41CC-8566-25CAFFB47DD7}"/>
            </a:ext>
          </a:extLst>
        </xdr:cNvPr>
        <xdr:cNvSpPr/>
      </xdr:nvSpPr>
      <xdr:spPr>
        <a:xfrm>
          <a:off x="16268700" y="1777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58057</xdr:rowOff>
    </xdr:from>
    <xdr:to>
      <xdr:col>81</xdr:col>
      <xdr:colOff>101600</xdr:colOff>
      <xdr:row>103</xdr:row>
      <xdr:rowOff>159657</xdr:rowOff>
    </xdr:to>
    <xdr:sp macro="" textlink="">
      <xdr:nvSpPr>
        <xdr:cNvPr id="803" name="フローチャート: 判断 802">
          <a:extLst>
            <a:ext uri="{FF2B5EF4-FFF2-40B4-BE49-F238E27FC236}">
              <a16:creationId xmlns:a16="http://schemas.microsoft.com/office/drawing/2014/main" id="{B5E77AD0-BC3E-4B2B-9A9F-8CF23DAA1EC2}"/>
            </a:ext>
          </a:extLst>
        </xdr:cNvPr>
        <xdr:cNvSpPr/>
      </xdr:nvSpPr>
      <xdr:spPr>
        <a:xfrm>
          <a:off x="15430500" y="1771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53158</xdr:rowOff>
    </xdr:from>
    <xdr:to>
      <xdr:col>76</xdr:col>
      <xdr:colOff>165100</xdr:colOff>
      <xdr:row>103</xdr:row>
      <xdr:rowOff>154758</xdr:rowOff>
    </xdr:to>
    <xdr:sp macro="" textlink="">
      <xdr:nvSpPr>
        <xdr:cNvPr id="804" name="フローチャート: 判断 803">
          <a:extLst>
            <a:ext uri="{FF2B5EF4-FFF2-40B4-BE49-F238E27FC236}">
              <a16:creationId xmlns:a16="http://schemas.microsoft.com/office/drawing/2014/main" id="{DFC077C3-40DB-4537-81AC-DD8DA34CD09C}"/>
            </a:ext>
          </a:extLst>
        </xdr:cNvPr>
        <xdr:cNvSpPr/>
      </xdr:nvSpPr>
      <xdr:spPr>
        <a:xfrm>
          <a:off x="14541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10705</xdr:rowOff>
    </xdr:from>
    <xdr:to>
      <xdr:col>72</xdr:col>
      <xdr:colOff>38100</xdr:colOff>
      <xdr:row>103</xdr:row>
      <xdr:rowOff>112305</xdr:rowOff>
    </xdr:to>
    <xdr:sp macro="" textlink="">
      <xdr:nvSpPr>
        <xdr:cNvPr id="805" name="フローチャート: 判断 804">
          <a:extLst>
            <a:ext uri="{FF2B5EF4-FFF2-40B4-BE49-F238E27FC236}">
              <a16:creationId xmlns:a16="http://schemas.microsoft.com/office/drawing/2014/main" id="{AD2AF494-A545-412E-A878-C83697F149B8}"/>
            </a:ext>
          </a:extLst>
        </xdr:cNvPr>
        <xdr:cNvSpPr/>
      </xdr:nvSpPr>
      <xdr:spPr>
        <a:xfrm>
          <a:off x="136525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06" name="テキスト ボックス 805">
          <a:extLst>
            <a:ext uri="{FF2B5EF4-FFF2-40B4-BE49-F238E27FC236}">
              <a16:creationId xmlns:a16="http://schemas.microsoft.com/office/drawing/2014/main" id="{E8CCE99C-E903-4E56-8EEB-C364AD6C7EF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07" name="テキスト ボックス 806">
          <a:extLst>
            <a:ext uri="{FF2B5EF4-FFF2-40B4-BE49-F238E27FC236}">
              <a16:creationId xmlns:a16="http://schemas.microsoft.com/office/drawing/2014/main" id="{3454261C-11FF-43DC-9A0F-4F58A435724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08" name="テキスト ボックス 807">
          <a:extLst>
            <a:ext uri="{FF2B5EF4-FFF2-40B4-BE49-F238E27FC236}">
              <a16:creationId xmlns:a16="http://schemas.microsoft.com/office/drawing/2014/main" id="{A6EB62C4-10F4-44FA-B68D-0946B13E27E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9" name="テキスト ボックス 808">
          <a:extLst>
            <a:ext uri="{FF2B5EF4-FFF2-40B4-BE49-F238E27FC236}">
              <a16:creationId xmlns:a16="http://schemas.microsoft.com/office/drawing/2014/main" id="{A9E9F3A8-F2AF-45E4-AA05-542073D5530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10" name="テキスト ボックス 809">
          <a:extLst>
            <a:ext uri="{FF2B5EF4-FFF2-40B4-BE49-F238E27FC236}">
              <a16:creationId xmlns:a16="http://schemas.microsoft.com/office/drawing/2014/main" id="{8364ECD7-4690-46D1-B099-FE06FE7FF46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152763</xdr:rowOff>
    </xdr:from>
    <xdr:to>
      <xdr:col>85</xdr:col>
      <xdr:colOff>177800</xdr:colOff>
      <xdr:row>104</xdr:row>
      <xdr:rowOff>82913</xdr:rowOff>
    </xdr:to>
    <xdr:sp macro="" textlink="">
      <xdr:nvSpPr>
        <xdr:cNvPr id="811" name="楕円 810">
          <a:extLst>
            <a:ext uri="{FF2B5EF4-FFF2-40B4-BE49-F238E27FC236}">
              <a16:creationId xmlns:a16="http://schemas.microsoft.com/office/drawing/2014/main" id="{0536FF01-20EB-41D9-971B-E78208C2159E}"/>
            </a:ext>
          </a:extLst>
        </xdr:cNvPr>
        <xdr:cNvSpPr/>
      </xdr:nvSpPr>
      <xdr:spPr>
        <a:xfrm>
          <a:off x="16268700" y="1781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131190</xdr:rowOff>
    </xdr:from>
    <xdr:ext cx="405111" cy="259045"/>
    <xdr:sp macro="" textlink="">
      <xdr:nvSpPr>
        <xdr:cNvPr id="812" name="【庁舎】&#10;有形固定資産減価償却率該当値テキスト">
          <a:extLst>
            <a:ext uri="{FF2B5EF4-FFF2-40B4-BE49-F238E27FC236}">
              <a16:creationId xmlns:a16="http://schemas.microsoft.com/office/drawing/2014/main" id="{425C585E-4B09-4E30-A64C-8AC0C5D7E653}"/>
            </a:ext>
          </a:extLst>
        </xdr:cNvPr>
        <xdr:cNvSpPr txBox="1"/>
      </xdr:nvSpPr>
      <xdr:spPr>
        <a:xfrm>
          <a:off x="16357600" y="1779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90714</xdr:rowOff>
    </xdr:from>
    <xdr:to>
      <xdr:col>81</xdr:col>
      <xdr:colOff>101600</xdr:colOff>
      <xdr:row>103</xdr:row>
      <xdr:rowOff>20864</xdr:rowOff>
    </xdr:to>
    <xdr:sp macro="" textlink="">
      <xdr:nvSpPr>
        <xdr:cNvPr id="813" name="楕円 812">
          <a:extLst>
            <a:ext uri="{FF2B5EF4-FFF2-40B4-BE49-F238E27FC236}">
              <a16:creationId xmlns:a16="http://schemas.microsoft.com/office/drawing/2014/main" id="{256619F6-BE1B-4B77-BF6D-91C2AE3D358E}"/>
            </a:ext>
          </a:extLst>
        </xdr:cNvPr>
        <xdr:cNvSpPr/>
      </xdr:nvSpPr>
      <xdr:spPr>
        <a:xfrm>
          <a:off x="15430500" y="1757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141514</xdr:rowOff>
    </xdr:from>
    <xdr:to>
      <xdr:col>85</xdr:col>
      <xdr:colOff>127000</xdr:colOff>
      <xdr:row>104</xdr:row>
      <xdr:rowOff>32113</xdr:rowOff>
    </xdr:to>
    <xdr:cxnSp macro="">
      <xdr:nvCxnSpPr>
        <xdr:cNvPr id="814" name="直線コネクタ 813">
          <a:extLst>
            <a:ext uri="{FF2B5EF4-FFF2-40B4-BE49-F238E27FC236}">
              <a16:creationId xmlns:a16="http://schemas.microsoft.com/office/drawing/2014/main" id="{617D7F58-214A-4D3E-9126-2270D0A06906}"/>
            </a:ext>
          </a:extLst>
        </xdr:cNvPr>
        <xdr:cNvCxnSpPr/>
      </xdr:nvCxnSpPr>
      <xdr:spPr>
        <a:xfrm>
          <a:off x="15481300" y="17629414"/>
          <a:ext cx="838200" cy="23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118473</xdr:rowOff>
    </xdr:from>
    <xdr:to>
      <xdr:col>76</xdr:col>
      <xdr:colOff>165100</xdr:colOff>
      <xdr:row>103</xdr:row>
      <xdr:rowOff>48623</xdr:rowOff>
    </xdr:to>
    <xdr:sp macro="" textlink="">
      <xdr:nvSpPr>
        <xdr:cNvPr id="815" name="楕円 814">
          <a:extLst>
            <a:ext uri="{FF2B5EF4-FFF2-40B4-BE49-F238E27FC236}">
              <a16:creationId xmlns:a16="http://schemas.microsoft.com/office/drawing/2014/main" id="{F608094C-5FA6-475E-9348-8976D7947EF6}"/>
            </a:ext>
          </a:extLst>
        </xdr:cNvPr>
        <xdr:cNvSpPr/>
      </xdr:nvSpPr>
      <xdr:spPr>
        <a:xfrm>
          <a:off x="14541500" y="1760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141514</xdr:rowOff>
    </xdr:from>
    <xdr:to>
      <xdr:col>81</xdr:col>
      <xdr:colOff>50800</xdr:colOff>
      <xdr:row>102</xdr:row>
      <xdr:rowOff>169273</xdr:rowOff>
    </xdr:to>
    <xdr:cxnSp macro="">
      <xdr:nvCxnSpPr>
        <xdr:cNvPr id="816" name="直線コネクタ 815">
          <a:extLst>
            <a:ext uri="{FF2B5EF4-FFF2-40B4-BE49-F238E27FC236}">
              <a16:creationId xmlns:a16="http://schemas.microsoft.com/office/drawing/2014/main" id="{5DCCD4C2-ACFB-4B74-84E5-165EFF5D7DE8}"/>
            </a:ext>
          </a:extLst>
        </xdr:cNvPr>
        <xdr:cNvCxnSpPr/>
      </xdr:nvCxnSpPr>
      <xdr:spPr>
        <a:xfrm flipV="1">
          <a:off x="14592300" y="1762941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5806</xdr:rowOff>
    </xdr:from>
    <xdr:to>
      <xdr:col>72</xdr:col>
      <xdr:colOff>38100</xdr:colOff>
      <xdr:row>102</xdr:row>
      <xdr:rowOff>107406</xdr:rowOff>
    </xdr:to>
    <xdr:sp macro="" textlink="">
      <xdr:nvSpPr>
        <xdr:cNvPr id="817" name="楕円 816">
          <a:extLst>
            <a:ext uri="{FF2B5EF4-FFF2-40B4-BE49-F238E27FC236}">
              <a16:creationId xmlns:a16="http://schemas.microsoft.com/office/drawing/2014/main" id="{644EC6CA-C840-4B33-A5E9-36BF54BDE5C3}"/>
            </a:ext>
          </a:extLst>
        </xdr:cNvPr>
        <xdr:cNvSpPr/>
      </xdr:nvSpPr>
      <xdr:spPr>
        <a:xfrm>
          <a:off x="13652500" y="1749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56606</xdr:rowOff>
    </xdr:from>
    <xdr:to>
      <xdr:col>76</xdr:col>
      <xdr:colOff>114300</xdr:colOff>
      <xdr:row>102</xdr:row>
      <xdr:rowOff>169273</xdr:rowOff>
    </xdr:to>
    <xdr:cxnSp macro="">
      <xdr:nvCxnSpPr>
        <xdr:cNvPr id="818" name="直線コネクタ 817">
          <a:extLst>
            <a:ext uri="{FF2B5EF4-FFF2-40B4-BE49-F238E27FC236}">
              <a16:creationId xmlns:a16="http://schemas.microsoft.com/office/drawing/2014/main" id="{4CC6A57F-B3F5-4893-A019-54A7696D9326}"/>
            </a:ext>
          </a:extLst>
        </xdr:cNvPr>
        <xdr:cNvCxnSpPr/>
      </xdr:nvCxnSpPr>
      <xdr:spPr>
        <a:xfrm>
          <a:off x="13703300" y="17544506"/>
          <a:ext cx="8890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150784</xdr:rowOff>
    </xdr:from>
    <xdr:ext cx="405111" cy="259045"/>
    <xdr:sp macro="" textlink="">
      <xdr:nvSpPr>
        <xdr:cNvPr id="819" name="n_1aveValue【庁舎】&#10;有形固定資産減価償却率">
          <a:extLst>
            <a:ext uri="{FF2B5EF4-FFF2-40B4-BE49-F238E27FC236}">
              <a16:creationId xmlns:a16="http://schemas.microsoft.com/office/drawing/2014/main" id="{0A1023CB-414B-49E0-9BBC-CA88E4BB833E}"/>
            </a:ext>
          </a:extLst>
        </xdr:cNvPr>
        <xdr:cNvSpPr txBox="1"/>
      </xdr:nvSpPr>
      <xdr:spPr>
        <a:xfrm>
          <a:off x="15266044" y="1781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145885</xdr:rowOff>
    </xdr:from>
    <xdr:ext cx="405111" cy="259045"/>
    <xdr:sp macro="" textlink="">
      <xdr:nvSpPr>
        <xdr:cNvPr id="820" name="n_2aveValue【庁舎】&#10;有形固定資産減価償却率">
          <a:extLst>
            <a:ext uri="{FF2B5EF4-FFF2-40B4-BE49-F238E27FC236}">
              <a16:creationId xmlns:a16="http://schemas.microsoft.com/office/drawing/2014/main" id="{ED0EDB35-C99B-47E9-AFFB-EA061A4765AA}"/>
            </a:ext>
          </a:extLst>
        </xdr:cNvPr>
        <xdr:cNvSpPr txBox="1"/>
      </xdr:nvSpPr>
      <xdr:spPr>
        <a:xfrm>
          <a:off x="14389744" y="1780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103432</xdr:rowOff>
    </xdr:from>
    <xdr:ext cx="405111" cy="259045"/>
    <xdr:sp macro="" textlink="">
      <xdr:nvSpPr>
        <xdr:cNvPr id="821" name="n_3aveValue【庁舎】&#10;有形固定資産減価償却率">
          <a:extLst>
            <a:ext uri="{FF2B5EF4-FFF2-40B4-BE49-F238E27FC236}">
              <a16:creationId xmlns:a16="http://schemas.microsoft.com/office/drawing/2014/main" id="{B06FB66C-7491-438C-AE64-8FFE31B89057}"/>
            </a:ext>
          </a:extLst>
        </xdr:cNvPr>
        <xdr:cNvSpPr txBox="1"/>
      </xdr:nvSpPr>
      <xdr:spPr>
        <a:xfrm>
          <a:off x="13500744" y="1776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37391</xdr:rowOff>
    </xdr:from>
    <xdr:ext cx="405111" cy="259045"/>
    <xdr:sp macro="" textlink="">
      <xdr:nvSpPr>
        <xdr:cNvPr id="822" name="n_1mainValue【庁舎】&#10;有形固定資産減価償却率">
          <a:extLst>
            <a:ext uri="{FF2B5EF4-FFF2-40B4-BE49-F238E27FC236}">
              <a16:creationId xmlns:a16="http://schemas.microsoft.com/office/drawing/2014/main" id="{C55022D6-8AB5-4A47-99E2-2B9C1AE1B68A}"/>
            </a:ext>
          </a:extLst>
        </xdr:cNvPr>
        <xdr:cNvSpPr txBox="1"/>
      </xdr:nvSpPr>
      <xdr:spPr>
        <a:xfrm>
          <a:off x="15266044" y="1735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65150</xdr:rowOff>
    </xdr:from>
    <xdr:ext cx="405111" cy="259045"/>
    <xdr:sp macro="" textlink="">
      <xdr:nvSpPr>
        <xdr:cNvPr id="823" name="n_2mainValue【庁舎】&#10;有形固定資産減価償却率">
          <a:extLst>
            <a:ext uri="{FF2B5EF4-FFF2-40B4-BE49-F238E27FC236}">
              <a16:creationId xmlns:a16="http://schemas.microsoft.com/office/drawing/2014/main" id="{E5E10CAD-7FCD-4205-9A3D-929107DD0354}"/>
            </a:ext>
          </a:extLst>
        </xdr:cNvPr>
        <xdr:cNvSpPr txBox="1"/>
      </xdr:nvSpPr>
      <xdr:spPr>
        <a:xfrm>
          <a:off x="14389744" y="1738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123933</xdr:rowOff>
    </xdr:from>
    <xdr:ext cx="405111" cy="259045"/>
    <xdr:sp macro="" textlink="">
      <xdr:nvSpPr>
        <xdr:cNvPr id="824" name="n_3mainValue【庁舎】&#10;有形固定資産減価償却率">
          <a:extLst>
            <a:ext uri="{FF2B5EF4-FFF2-40B4-BE49-F238E27FC236}">
              <a16:creationId xmlns:a16="http://schemas.microsoft.com/office/drawing/2014/main" id="{9228CF7D-3451-4269-A542-1DF537FF9E21}"/>
            </a:ext>
          </a:extLst>
        </xdr:cNvPr>
        <xdr:cNvSpPr txBox="1"/>
      </xdr:nvSpPr>
      <xdr:spPr>
        <a:xfrm>
          <a:off x="13500744" y="1726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25" name="正方形/長方形 824">
          <a:extLst>
            <a:ext uri="{FF2B5EF4-FFF2-40B4-BE49-F238E27FC236}">
              <a16:creationId xmlns:a16="http://schemas.microsoft.com/office/drawing/2014/main" id="{02B86274-0875-4203-A6C7-6E7CB2C8A7A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26" name="正方形/長方形 825">
          <a:extLst>
            <a:ext uri="{FF2B5EF4-FFF2-40B4-BE49-F238E27FC236}">
              <a16:creationId xmlns:a16="http://schemas.microsoft.com/office/drawing/2014/main" id="{F7FDEA59-FE23-47A2-A77C-8B42CE90C8F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27" name="正方形/長方形 826">
          <a:extLst>
            <a:ext uri="{FF2B5EF4-FFF2-40B4-BE49-F238E27FC236}">
              <a16:creationId xmlns:a16="http://schemas.microsoft.com/office/drawing/2014/main" id="{9EE7C94F-6F21-4F06-ABC7-69FCE858AB0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28" name="正方形/長方形 827">
          <a:extLst>
            <a:ext uri="{FF2B5EF4-FFF2-40B4-BE49-F238E27FC236}">
              <a16:creationId xmlns:a16="http://schemas.microsoft.com/office/drawing/2014/main" id="{9751919A-445D-4862-B0FB-2A6AA7B984E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9" name="正方形/長方形 828">
          <a:extLst>
            <a:ext uri="{FF2B5EF4-FFF2-40B4-BE49-F238E27FC236}">
              <a16:creationId xmlns:a16="http://schemas.microsoft.com/office/drawing/2014/main" id="{6A6EEF40-A4E9-4D88-95CA-96D413B8523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30" name="正方形/長方形 829">
          <a:extLst>
            <a:ext uri="{FF2B5EF4-FFF2-40B4-BE49-F238E27FC236}">
              <a16:creationId xmlns:a16="http://schemas.microsoft.com/office/drawing/2014/main" id="{E92684EA-D909-4E64-BB21-C4435048393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31" name="正方形/長方形 830">
          <a:extLst>
            <a:ext uri="{FF2B5EF4-FFF2-40B4-BE49-F238E27FC236}">
              <a16:creationId xmlns:a16="http://schemas.microsoft.com/office/drawing/2014/main" id="{403BC9F0-B954-4930-9276-91F8BECA92B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32" name="正方形/長方形 831">
          <a:extLst>
            <a:ext uri="{FF2B5EF4-FFF2-40B4-BE49-F238E27FC236}">
              <a16:creationId xmlns:a16="http://schemas.microsoft.com/office/drawing/2014/main" id="{0A6F18BA-50CD-45B0-81B7-887AF556D38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33" name="テキスト ボックス 832">
          <a:extLst>
            <a:ext uri="{FF2B5EF4-FFF2-40B4-BE49-F238E27FC236}">
              <a16:creationId xmlns:a16="http://schemas.microsoft.com/office/drawing/2014/main" id="{57BD0B4D-C0AC-45DE-B7F9-D306D241D52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34" name="直線コネクタ 833">
          <a:extLst>
            <a:ext uri="{FF2B5EF4-FFF2-40B4-BE49-F238E27FC236}">
              <a16:creationId xmlns:a16="http://schemas.microsoft.com/office/drawing/2014/main" id="{7484AE11-F213-4067-A5C7-F45465B4135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35" name="直線コネクタ 834">
          <a:extLst>
            <a:ext uri="{FF2B5EF4-FFF2-40B4-BE49-F238E27FC236}">
              <a16:creationId xmlns:a16="http://schemas.microsoft.com/office/drawing/2014/main" id="{DE37BE5F-144E-45C6-AD0F-ADA030ED0041}"/>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36" name="テキスト ボックス 835">
          <a:extLst>
            <a:ext uri="{FF2B5EF4-FFF2-40B4-BE49-F238E27FC236}">
              <a16:creationId xmlns:a16="http://schemas.microsoft.com/office/drawing/2014/main" id="{98156B84-84E1-46A9-BB79-69AC3B64DA32}"/>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37" name="直線コネクタ 836">
          <a:extLst>
            <a:ext uri="{FF2B5EF4-FFF2-40B4-BE49-F238E27FC236}">
              <a16:creationId xmlns:a16="http://schemas.microsoft.com/office/drawing/2014/main" id="{5D903317-8601-45C1-AF43-8A00C505A96E}"/>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38" name="テキスト ボックス 837">
          <a:extLst>
            <a:ext uri="{FF2B5EF4-FFF2-40B4-BE49-F238E27FC236}">
              <a16:creationId xmlns:a16="http://schemas.microsoft.com/office/drawing/2014/main" id="{91425C04-31E2-4BBD-B67B-3FDE60B3C6CE}"/>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39" name="直線コネクタ 838">
          <a:extLst>
            <a:ext uri="{FF2B5EF4-FFF2-40B4-BE49-F238E27FC236}">
              <a16:creationId xmlns:a16="http://schemas.microsoft.com/office/drawing/2014/main" id="{5D2B17C8-F880-4217-B2B7-1A646094B2C5}"/>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40" name="テキスト ボックス 839">
          <a:extLst>
            <a:ext uri="{FF2B5EF4-FFF2-40B4-BE49-F238E27FC236}">
              <a16:creationId xmlns:a16="http://schemas.microsoft.com/office/drawing/2014/main" id="{7D72403C-85A3-45E0-9D91-4F1644568A64}"/>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41" name="直線コネクタ 840">
          <a:extLst>
            <a:ext uri="{FF2B5EF4-FFF2-40B4-BE49-F238E27FC236}">
              <a16:creationId xmlns:a16="http://schemas.microsoft.com/office/drawing/2014/main" id="{994272EA-A3E1-4278-B148-523EAC94C146}"/>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42" name="テキスト ボックス 841">
          <a:extLst>
            <a:ext uri="{FF2B5EF4-FFF2-40B4-BE49-F238E27FC236}">
              <a16:creationId xmlns:a16="http://schemas.microsoft.com/office/drawing/2014/main" id="{26319610-8391-4B6C-8D8E-E44399F42C29}"/>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43" name="直線コネクタ 842">
          <a:extLst>
            <a:ext uri="{FF2B5EF4-FFF2-40B4-BE49-F238E27FC236}">
              <a16:creationId xmlns:a16="http://schemas.microsoft.com/office/drawing/2014/main" id="{89A66FBA-D8F0-40B8-B30C-F0C21D4EC616}"/>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44" name="テキスト ボックス 843">
          <a:extLst>
            <a:ext uri="{FF2B5EF4-FFF2-40B4-BE49-F238E27FC236}">
              <a16:creationId xmlns:a16="http://schemas.microsoft.com/office/drawing/2014/main" id="{E3F5A5B8-A2B1-426C-A8D1-1BB498B7AD22}"/>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45" name="直線コネクタ 844">
          <a:extLst>
            <a:ext uri="{FF2B5EF4-FFF2-40B4-BE49-F238E27FC236}">
              <a16:creationId xmlns:a16="http://schemas.microsoft.com/office/drawing/2014/main" id="{57B5865D-5C0B-4580-8DAF-079A20EE5BF3}"/>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46" name="テキスト ボックス 845">
          <a:extLst>
            <a:ext uri="{FF2B5EF4-FFF2-40B4-BE49-F238E27FC236}">
              <a16:creationId xmlns:a16="http://schemas.microsoft.com/office/drawing/2014/main" id="{9C3AFD7D-06F6-4D10-B8F5-B573DDA00EB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47" name="直線コネクタ 846">
          <a:extLst>
            <a:ext uri="{FF2B5EF4-FFF2-40B4-BE49-F238E27FC236}">
              <a16:creationId xmlns:a16="http://schemas.microsoft.com/office/drawing/2014/main" id="{1FF24277-8E88-4B1B-9F0A-6E57C6B731F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48" name="テキスト ボックス 847">
          <a:extLst>
            <a:ext uri="{FF2B5EF4-FFF2-40B4-BE49-F238E27FC236}">
              <a16:creationId xmlns:a16="http://schemas.microsoft.com/office/drawing/2014/main" id="{A3D32A9D-CE0C-451F-9EBE-C229E003465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49" name="【庁舎】&#10;一人当たり面積グラフ枠">
          <a:extLst>
            <a:ext uri="{FF2B5EF4-FFF2-40B4-BE49-F238E27FC236}">
              <a16:creationId xmlns:a16="http://schemas.microsoft.com/office/drawing/2014/main" id="{83BD5C1A-A337-483D-B20C-9C2F8C83777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162742</xdr:rowOff>
    </xdr:from>
    <xdr:to>
      <xdr:col>116</xdr:col>
      <xdr:colOff>62864</xdr:colOff>
      <xdr:row>108</xdr:row>
      <xdr:rowOff>81099</xdr:rowOff>
    </xdr:to>
    <xdr:cxnSp macro="">
      <xdr:nvCxnSpPr>
        <xdr:cNvPr id="850" name="直線コネクタ 849">
          <a:extLst>
            <a:ext uri="{FF2B5EF4-FFF2-40B4-BE49-F238E27FC236}">
              <a16:creationId xmlns:a16="http://schemas.microsoft.com/office/drawing/2014/main" id="{87FE1435-2B86-4D9E-A429-1CBD521AF2B6}"/>
            </a:ext>
          </a:extLst>
        </xdr:cNvPr>
        <xdr:cNvCxnSpPr/>
      </xdr:nvCxnSpPr>
      <xdr:spPr>
        <a:xfrm flipV="1">
          <a:off x="22160864" y="17307742"/>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84926</xdr:rowOff>
    </xdr:from>
    <xdr:ext cx="469744" cy="259045"/>
    <xdr:sp macro="" textlink="">
      <xdr:nvSpPr>
        <xdr:cNvPr id="851" name="【庁舎】&#10;一人当たり面積最小値テキスト">
          <a:extLst>
            <a:ext uri="{FF2B5EF4-FFF2-40B4-BE49-F238E27FC236}">
              <a16:creationId xmlns:a16="http://schemas.microsoft.com/office/drawing/2014/main" id="{D45472E8-22D6-4EF1-804A-C2333198039F}"/>
            </a:ext>
          </a:extLst>
        </xdr:cNvPr>
        <xdr:cNvSpPr txBox="1"/>
      </xdr:nvSpPr>
      <xdr:spPr>
        <a:xfrm>
          <a:off x="22199600" y="18601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81099</xdr:rowOff>
    </xdr:from>
    <xdr:to>
      <xdr:col>116</xdr:col>
      <xdr:colOff>152400</xdr:colOff>
      <xdr:row>108</xdr:row>
      <xdr:rowOff>81099</xdr:rowOff>
    </xdr:to>
    <xdr:cxnSp macro="">
      <xdr:nvCxnSpPr>
        <xdr:cNvPr id="852" name="直線コネクタ 851">
          <a:extLst>
            <a:ext uri="{FF2B5EF4-FFF2-40B4-BE49-F238E27FC236}">
              <a16:creationId xmlns:a16="http://schemas.microsoft.com/office/drawing/2014/main" id="{619E751E-FD91-404F-B690-205A2C7A9746}"/>
            </a:ext>
          </a:extLst>
        </xdr:cNvPr>
        <xdr:cNvCxnSpPr/>
      </xdr:nvCxnSpPr>
      <xdr:spPr>
        <a:xfrm>
          <a:off x="22072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109419</xdr:rowOff>
    </xdr:from>
    <xdr:ext cx="469744" cy="259045"/>
    <xdr:sp macro="" textlink="">
      <xdr:nvSpPr>
        <xdr:cNvPr id="853" name="【庁舎】&#10;一人当たり面積最大値テキスト">
          <a:extLst>
            <a:ext uri="{FF2B5EF4-FFF2-40B4-BE49-F238E27FC236}">
              <a16:creationId xmlns:a16="http://schemas.microsoft.com/office/drawing/2014/main" id="{5F69DE28-BE06-40DE-B63A-4906211F177A}"/>
            </a:ext>
          </a:extLst>
        </xdr:cNvPr>
        <xdr:cNvSpPr txBox="1"/>
      </xdr:nvSpPr>
      <xdr:spPr>
        <a:xfrm>
          <a:off x="22199600" y="1708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162742</xdr:rowOff>
    </xdr:from>
    <xdr:to>
      <xdr:col>116</xdr:col>
      <xdr:colOff>152400</xdr:colOff>
      <xdr:row>100</xdr:row>
      <xdr:rowOff>162742</xdr:rowOff>
    </xdr:to>
    <xdr:cxnSp macro="">
      <xdr:nvCxnSpPr>
        <xdr:cNvPr id="854" name="直線コネクタ 853">
          <a:extLst>
            <a:ext uri="{FF2B5EF4-FFF2-40B4-BE49-F238E27FC236}">
              <a16:creationId xmlns:a16="http://schemas.microsoft.com/office/drawing/2014/main" id="{05DE9C2E-4D5B-49A5-9626-35D91200A171}"/>
            </a:ext>
          </a:extLst>
        </xdr:cNvPr>
        <xdr:cNvCxnSpPr/>
      </xdr:nvCxnSpPr>
      <xdr:spPr>
        <a:xfrm>
          <a:off x="22072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21789</xdr:rowOff>
    </xdr:from>
    <xdr:ext cx="469744" cy="259045"/>
    <xdr:sp macro="" textlink="">
      <xdr:nvSpPr>
        <xdr:cNvPr id="855" name="【庁舎】&#10;一人当たり面積平均値テキスト">
          <a:extLst>
            <a:ext uri="{FF2B5EF4-FFF2-40B4-BE49-F238E27FC236}">
              <a16:creationId xmlns:a16="http://schemas.microsoft.com/office/drawing/2014/main" id="{B67CE36B-3BCB-454D-A3D8-BD1EC117F2B7}"/>
            </a:ext>
          </a:extLst>
        </xdr:cNvPr>
        <xdr:cNvSpPr txBox="1"/>
      </xdr:nvSpPr>
      <xdr:spPr>
        <a:xfrm>
          <a:off x="22199600" y="18195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43362</xdr:rowOff>
    </xdr:from>
    <xdr:to>
      <xdr:col>116</xdr:col>
      <xdr:colOff>114300</xdr:colOff>
      <xdr:row>106</xdr:row>
      <xdr:rowOff>144962</xdr:rowOff>
    </xdr:to>
    <xdr:sp macro="" textlink="">
      <xdr:nvSpPr>
        <xdr:cNvPr id="856" name="フローチャート: 判断 855">
          <a:extLst>
            <a:ext uri="{FF2B5EF4-FFF2-40B4-BE49-F238E27FC236}">
              <a16:creationId xmlns:a16="http://schemas.microsoft.com/office/drawing/2014/main" id="{407F70BC-60F4-4BA5-B159-53B1FBE9E281}"/>
            </a:ext>
          </a:extLst>
        </xdr:cNvPr>
        <xdr:cNvSpPr/>
      </xdr:nvSpPr>
      <xdr:spPr>
        <a:xfrm>
          <a:off x="22110700" y="1821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62956</xdr:rowOff>
    </xdr:from>
    <xdr:to>
      <xdr:col>112</xdr:col>
      <xdr:colOff>38100</xdr:colOff>
      <xdr:row>106</xdr:row>
      <xdr:rowOff>164556</xdr:rowOff>
    </xdr:to>
    <xdr:sp macro="" textlink="">
      <xdr:nvSpPr>
        <xdr:cNvPr id="857" name="フローチャート: 判断 856">
          <a:extLst>
            <a:ext uri="{FF2B5EF4-FFF2-40B4-BE49-F238E27FC236}">
              <a16:creationId xmlns:a16="http://schemas.microsoft.com/office/drawing/2014/main" id="{1ED0B235-D2C2-4C8D-BBD0-AD95F3F20C58}"/>
            </a:ext>
          </a:extLst>
        </xdr:cNvPr>
        <xdr:cNvSpPr/>
      </xdr:nvSpPr>
      <xdr:spPr>
        <a:xfrm>
          <a:off x="21272500" y="1823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67855</xdr:rowOff>
    </xdr:from>
    <xdr:to>
      <xdr:col>107</xdr:col>
      <xdr:colOff>101600</xdr:colOff>
      <xdr:row>106</xdr:row>
      <xdr:rowOff>169455</xdr:rowOff>
    </xdr:to>
    <xdr:sp macro="" textlink="">
      <xdr:nvSpPr>
        <xdr:cNvPr id="858" name="フローチャート: 判断 857">
          <a:extLst>
            <a:ext uri="{FF2B5EF4-FFF2-40B4-BE49-F238E27FC236}">
              <a16:creationId xmlns:a16="http://schemas.microsoft.com/office/drawing/2014/main" id="{DCB7A76E-7F08-4C60-BFEF-FF814AA63A8E}"/>
            </a:ext>
          </a:extLst>
        </xdr:cNvPr>
        <xdr:cNvSpPr/>
      </xdr:nvSpPr>
      <xdr:spPr>
        <a:xfrm>
          <a:off x="20383500" y="18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76019</xdr:rowOff>
    </xdr:from>
    <xdr:to>
      <xdr:col>102</xdr:col>
      <xdr:colOff>165100</xdr:colOff>
      <xdr:row>107</xdr:row>
      <xdr:rowOff>6169</xdr:rowOff>
    </xdr:to>
    <xdr:sp macro="" textlink="">
      <xdr:nvSpPr>
        <xdr:cNvPr id="859" name="フローチャート: 判断 858">
          <a:extLst>
            <a:ext uri="{FF2B5EF4-FFF2-40B4-BE49-F238E27FC236}">
              <a16:creationId xmlns:a16="http://schemas.microsoft.com/office/drawing/2014/main" id="{E3542493-D16E-4097-BE95-4C2C504D8608}"/>
            </a:ext>
          </a:extLst>
        </xdr:cNvPr>
        <xdr:cNvSpPr/>
      </xdr:nvSpPr>
      <xdr:spPr>
        <a:xfrm>
          <a:off x="19494500" y="1824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60" name="テキスト ボックス 859">
          <a:extLst>
            <a:ext uri="{FF2B5EF4-FFF2-40B4-BE49-F238E27FC236}">
              <a16:creationId xmlns:a16="http://schemas.microsoft.com/office/drawing/2014/main" id="{2CCC6EE7-DDC2-4E6D-8A29-FC1A07F2F25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61" name="テキスト ボックス 860">
          <a:extLst>
            <a:ext uri="{FF2B5EF4-FFF2-40B4-BE49-F238E27FC236}">
              <a16:creationId xmlns:a16="http://schemas.microsoft.com/office/drawing/2014/main" id="{5882786F-B98C-49B5-B5C0-E38DBAEDA9B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E9F12DA5-B3B1-4F04-BCEA-1697B040721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78DE8EB5-436E-44D5-81C4-E69519FC39E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EE616298-C20D-4AA9-8F95-CF9315FE9FA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20501</xdr:rowOff>
    </xdr:from>
    <xdr:to>
      <xdr:col>116</xdr:col>
      <xdr:colOff>114300</xdr:colOff>
      <xdr:row>106</xdr:row>
      <xdr:rowOff>122101</xdr:rowOff>
    </xdr:to>
    <xdr:sp macro="" textlink="">
      <xdr:nvSpPr>
        <xdr:cNvPr id="865" name="楕円 864">
          <a:extLst>
            <a:ext uri="{FF2B5EF4-FFF2-40B4-BE49-F238E27FC236}">
              <a16:creationId xmlns:a16="http://schemas.microsoft.com/office/drawing/2014/main" id="{4FC92CCB-C6C8-482D-AD6A-5386508B3F5A}"/>
            </a:ext>
          </a:extLst>
        </xdr:cNvPr>
        <xdr:cNvSpPr/>
      </xdr:nvSpPr>
      <xdr:spPr>
        <a:xfrm>
          <a:off x="22110700" y="181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43378</xdr:rowOff>
    </xdr:from>
    <xdr:ext cx="469744" cy="259045"/>
    <xdr:sp macro="" textlink="">
      <xdr:nvSpPr>
        <xdr:cNvPr id="866" name="【庁舎】&#10;一人当たり面積該当値テキスト">
          <a:extLst>
            <a:ext uri="{FF2B5EF4-FFF2-40B4-BE49-F238E27FC236}">
              <a16:creationId xmlns:a16="http://schemas.microsoft.com/office/drawing/2014/main" id="{82F4B032-53E4-4010-84AB-973BFEB388A5}"/>
            </a:ext>
          </a:extLst>
        </xdr:cNvPr>
        <xdr:cNvSpPr txBox="1"/>
      </xdr:nvSpPr>
      <xdr:spPr>
        <a:xfrm>
          <a:off x="22199600" y="18045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20501</xdr:rowOff>
    </xdr:from>
    <xdr:to>
      <xdr:col>112</xdr:col>
      <xdr:colOff>38100</xdr:colOff>
      <xdr:row>106</xdr:row>
      <xdr:rowOff>122101</xdr:rowOff>
    </xdr:to>
    <xdr:sp macro="" textlink="">
      <xdr:nvSpPr>
        <xdr:cNvPr id="867" name="楕円 866">
          <a:extLst>
            <a:ext uri="{FF2B5EF4-FFF2-40B4-BE49-F238E27FC236}">
              <a16:creationId xmlns:a16="http://schemas.microsoft.com/office/drawing/2014/main" id="{62CF81E0-DD7A-49B9-B125-0D69BB5359A9}"/>
            </a:ext>
          </a:extLst>
        </xdr:cNvPr>
        <xdr:cNvSpPr/>
      </xdr:nvSpPr>
      <xdr:spPr>
        <a:xfrm>
          <a:off x="21272500" y="181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71301</xdr:rowOff>
    </xdr:from>
    <xdr:to>
      <xdr:col>116</xdr:col>
      <xdr:colOff>63500</xdr:colOff>
      <xdr:row>106</xdr:row>
      <xdr:rowOff>71301</xdr:rowOff>
    </xdr:to>
    <xdr:cxnSp macro="">
      <xdr:nvCxnSpPr>
        <xdr:cNvPr id="868" name="直線コネクタ 867">
          <a:extLst>
            <a:ext uri="{FF2B5EF4-FFF2-40B4-BE49-F238E27FC236}">
              <a16:creationId xmlns:a16="http://schemas.microsoft.com/office/drawing/2014/main" id="{D0302880-EB2C-4D48-82C2-F7C97D41562F}"/>
            </a:ext>
          </a:extLst>
        </xdr:cNvPr>
        <xdr:cNvCxnSpPr/>
      </xdr:nvCxnSpPr>
      <xdr:spPr>
        <a:xfrm>
          <a:off x="21323300" y="1824500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164193</xdr:rowOff>
    </xdr:from>
    <xdr:to>
      <xdr:col>107</xdr:col>
      <xdr:colOff>101600</xdr:colOff>
      <xdr:row>106</xdr:row>
      <xdr:rowOff>94343</xdr:rowOff>
    </xdr:to>
    <xdr:sp macro="" textlink="">
      <xdr:nvSpPr>
        <xdr:cNvPr id="869" name="楕円 868">
          <a:extLst>
            <a:ext uri="{FF2B5EF4-FFF2-40B4-BE49-F238E27FC236}">
              <a16:creationId xmlns:a16="http://schemas.microsoft.com/office/drawing/2014/main" id="{980F8D00-1230-4F1A-B4D7-234FD6E8C71C}"/>
            </a:ext>
          </a:extLst>
        </xdr:cNvPr>
        <xdr:cNvSpPr/>
      </xdr:nvSpPr>
      <xdr:spPr>
        <a:xfrm>
          <a:off x="203835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43543</xdr:rowOff>
    </xdr:from>
    <xdr:to>
      <xdr:col>111</xdr:col>
      <xdr:colOff>177800</xdr:colOff>
      <xdr:row>106</xdr:row>
      <xdr:rowOff>71301</xdr:rowOff>
    </xdr:to>
    <xdr:cxnSp macro="">
      <xdr:nvCxnSpPr>
        <xdr:cNvPr id="870" name="直線コネクタ 869">
          <a:extLst>
            <a:ext uri="{FF2B5EF4-FFF2-40B4-BE49-F238E27FC236}">
              <a16:creationId xmlns:a16="http://schemas.microsoft.com/office/drawing/2014/main" id="{F308A975-D3C6-4261-98EA-6C9FFDC97087}"/>
            </a:ext>
          </a:extLst>
        </xdr:cNvPr>
        <xdr:cNvCxnSpPr/>
      </xdr:nvCxnSpPr>
      <xdr:spPr>
        <a:xfrm>
          <a:off x="20434300" y="1821724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133169</xdr:rowOff>
    </xdr:from>
    <xdr:to>
      <xdr:col>102</xdr:col>
      <xdr:colOff>165100</xdr:colOff>
      <xdr:row>106</xdr:row>
      <xdr:rowOff>63319</xdr:rowOff>
    </xdr:to>
    <xdr:sp macro="" textlink="">
      <xdr:nvSpPr>
        <xdr:cNvPr id="871" name="楕円 870">
          <a:extLst>
            <a:ext uri="{FF2B5EF4-FFF2-40B4-BE49-F238E27FC236}">
              <a16:creationId xmlns:a16="http://schemas.microsoft.com/office/drawing/2014/main" id="{C952DAF4-0F06-4FF0-9AFD-6930113404A5}"/>
            </a:ext>
          </a:extLst>
        </xdr:cNvPr>
        <xdr:cNvSpPr/>
      </xdr:nvSpPr>
      <xdr:spPr>
        <a:xfrm>
          <a:off x="19494500" y="181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12519</xdr:rowOff>
    </xdr:from>
    <xdr:to>
      <xdr:col>107</xdr:col>
      <xdr:colOff>50800</xdr:colOff>
      <xdr:row>106</xdr:row>
      <xdr:rowOff>43543</xdr:rowOff>
    </xdr:to>
    <xdr:cxnSp macro="">
      <xdr:nvCxnSpPr>
        <xdr:cNvPr id="872" name="直線コネクタ 871">
          <a:extLst>
            <a:ext uri="{FF2B5EF4-FFF2-40B4-BE49-F238E27FC236}">
              <a16:creationId xmlns:a16="http://schemas.microsoft.com/office/drawing/2014/main" id="{4CD7A8F3-B51E-4F3C-9876-F0156553B9A8}"/>
            </a:ext>
          </a:extLst>
        </xdr:cNvPr>
        <xdr:cNvCxnSpPr/>
      </xdr:nvCxnSpPr>
      <xdr:spPr>
        <a:xfrm>
          <a:off x="19545300" y="1818621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155683</xdr:rowOff>
    </xdr:from>
    <xdr:ext cx="469744" cy="259045"/>
    <xdr:sp macro="" textlink="">
      <xdr:nvSpPr>
        <xdr:cNvPr id="873" name="n_1aveValue【庁舎】&#10;一人当たり面積">
          <a:extLst>
            <a:ext uri="{FF2B5EF4-FFF2-40B4-BE49-F238E27FC236}">
              <a16:creationId xmlns:a16="http://schemas.microsoft.com/office/drawing/2014/main" id="{2B90D423-37EE-4483-BE7D-466AC67D311E}"/>
            </a:ext>
          </a:extLst>
        </xdr:cNvPr>
        <xdr:cNvSpPr txBox="1"/>
      </xdr:nvSpPr>
      <xdr:spPr>
        <a:xfrm>
          <a:off x="21075727" y="1832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160582</xdr:rowOff>
    </xdr:from>
    <xdr:ext cx="469744" cy="259045"/>
    <xdr:sp macro="" textlink="">
      <xdr:nvSpPr>
        <xdr:cNvPr id="874" name="n_2aveValue【庁舎】&#10;一人当たり面積">
          <a:extLst>
            <a:ext uri="{FF2B5EF4-FFF2-40B4-BE49-F238E27FC236}">
              <a16:creationId xmlns:a16="http://schemas.microsoft.com/office/drawing/2014/main" id="{1D0A75B8-7F2A-4A94-A26B-993C37274C30}"/>
            </a:ext>
          </a:extLst>
        </xdr:cNvPr>
        <xdr:cNvSpPr txBox="1"/>
      </xdr:nvSpPr>
      <xdr:spPr>
        <a:xfrm>
          <a:off x="20199427" y="1833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168746</xdr:rowOff>
    </xdr:from>
    <xdr:ext cx="469744" cy="259045"/>
    <xdr:sp macro="" textlink="">
      <xdr:nvSpPr>
        <xdr:cNvPr id="875" name="n_3aveValue【庁舎】&#10;一人当たり面積">
          <a:extLst>
            <a:ext uri="{FF2B5EF4-FFF2-40B4-BE49-F238E27FC236}">
              <a16:creationId xmlns:a16="http://schemas.microsoft.com/office/drawing/2014/main" id="{DE53823A-B6AA-4107-9055-0F8BF888438D}"/>
            </a:ext>
          </a:extLst>
        </xdr:cNvPr>
        <xdr:cNvSpPr txBox="1"/>
      </xdr:nvSpPr>
      <xdr:spPr>
        <a:xfrm>
          <a:off x="19310427" y="1834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138628</xdr:rowOff>
    </xdr:from>
    <xdr:ext cx="469744" cy="259045"/>
    <xdr:sp macro="" textlink="">
      <xdr:nvSpPr>
        <xdr:cNvPr id="876" name="n_1mainValue【庁舎】&#10;一人当たり面積">
          <a:extLst>
            <a:ext uri="{FF2B5EF4-FFF2-40B4-BE49-F238E27FC236}">
              <a16:creationId xmlns:a16="http://schemas.microsoft.com/office/drawing/2014/main" id="{8F9D3445-0C9E-42BB-9C4E-62454DB5A5EC}"/>
            </a:ext>
          </a:extLst>
        </xdr:cNvPr>
        <xdr:cNvSpPr txBox="1"/>
      </xdr:nvSpPr>
      <xdr:spPr>
        <a:xfrm>
          <a:off x="21075727" y="17969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110870</xdr:rowOff>
    </xdr:from>
    <xdr:ext cx="469744" cy="259045"/>
    <xdr:sp macro="" textlink="">
      <xdr:nvSpPr>
        <xdr:cNvPr id="877" name="n_2mainValue【庁舎】&#10;一人当たり面積">
          <a:extLst>
            <a:ext uri="{FF2B5EF4-FFF2-40B4-BE49-F238E27FC236}">
              <a16:creationId xmlns:a16="http://schemas.microsoft.com/office/drawing/2014/main" id="{718B585B-297D-4A0B-92A8-839ADF0184E3}"/>
            </a:ext>
          </a:extLst>
        </xdr:cNvPr>
        <xdr:cNvSpPr txBox="1"/>
      </xdr:nvSpPr>
      <xdr:spPr>
        <a:xfrm>
          <a:off x="20199427" y="1794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79846</xdr:rowOff>
    </xdr:from>
    <xdr:ext cx="469744" cy="259045"/>
    <xdr:sp macro="" textlink="">
      <xdr:nvSpPr>
        <xdr:cNvPr id="878" name="n_3mainValue【庁舎】&#10;一人当たり面積">
          <a:extLst>
            <a:ext uri="{FF2B5EF4-FFF2-40B4-BE49-F238E27FC236}">
              <a16:creationId xmlns:a16="http://schemas.microsoft.com/office/drawing/2014/main" id="{A6670CD4-7803-4858-BD54-2F8AEB976B24}"/>
            </a:ext>
          </a:extLst>
        </xdr:cNvPr>
        <xdr:cNvSpPr txBox="1"/>
      </xdr:nvSpPr>
      <xdr:spPr>
        <a:xfrm>
          <a:off x="19310427" y="1791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79" name="正方形/長方形 878">
          <a:extLst>
            <a:ext uri="{FF2B5EF4-FFF2-40B4-BE49-F238E27FC236}">
              <a16:creationId xmlns:a16="http://schemas.microsoft.com/office/drawing/2014/main" id="{D319B065-7223-4A07-B0CF-56AC5CF5803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80" name="正方形/長方形 879">
          <a:extLst>
            <a:ext uri="{FF2B5EF4-FFF2-40B4-BE49-F238E27FC236}">
              <a16:creationId xmlns:a16="http://schemas.microsoft.com/office/drawing/2014/main" id="{9E10D765-C894-4ABF-921C-04C01DD4BA5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81" name="テキスト ボックス 880">
          <a:extLst>
            <a:ext uri="{FF2B5EF4-FFF2-40B4-BE49-F238E27FC236}">
              <a16:creationId xmlns:a16="http://schemas.microsoft.com/office/drawing/2014/main" id="{6B25BF8A-AC7B-4666-95E0-ADE12E9A523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年度の施設類型別ストック情報②について、類似団体の平均と比較して有形固定資産減価償却率が高くなっている施設は、体育館・プール、保健センター・保健所、福祉施設となっている。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庁舎については、日吉支所庁舎を平成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年度にかけて、吹上支所庁舎を平成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年度にかけて、それぞれ整備・改修しており、耐震化を含めて老朽化に対応している。その中で、日吉支所庁舎は、隣接していた中央公民館及び図書館について複合化し整備した。また、本庁舎については、</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令和２</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に耐震補強改修の実施を予定しており、東市来支所庁舎については今後、耐震化・老朽化への対応について検討をすることとしている。消防施設については、各方面団の組織を再編し部等を統合した分団車庫を順次整備するなど、計画的に老朽化対応に取り組んでいる。一般廃棄物処理施設については、当該施設のうち、ごみ焼却施設について老朽化による新たな建設費や維持管理費等を軽減するため、広域でのごみ処理施設建設に向けた協議・検討を行っている。その他の施設については、診療所について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年度から民間移管し、また、他の施設についても経過年数・耐震性等を考慮の上、それぞれ必要に応じて改修等に取り組んでいる。今後、さらに老朽化対策等が必要となる中で、平成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年３月に公共施設等総合管理計画を策定し、保有総量の縮小や長寿命化の推進、施設管理の効率化を基本方針として掲げているところであり、また、その基本方針に対して、「</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年間で施設の保有面積を</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％削減」、「長寿命による</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LCC</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（ライフサイクルコスト）の</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％低減」、「民間活力の推進等による維持管理コストを</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年間で</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％削減」の目標値を設定しており、本計画に基づく取組を一層推進する必要がある。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鹿児島県日置市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48,711
48,432
253.01
28,022,387
27,029,891
757,564
14,280,092
30,635,563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900" b="0" i="0" baseline="0">
              <a:solidFill>
                <a:schemeClr val="dk1"/>
              </a:solidFill>
              <a:effectLst/>
              <a:latin typeface="+mn-lt"/>
              <a:ea typeface="+mn-ea"/>
              <a:cs typeface="+mn-cs"/>
            </a:rPr>
            <a:t>市税等の自主財源比率が低い財政構造の中、少子高齢化の進行等に伴う社会保障関係費や公共施設の老朽化に伴う維持補修費など行政需要は拡大傾向にある。その中で本市の平成</a:t>
          </a:r>
          <a:r>
            <a:rPr lang="en-US" altLang="ja-JP" sz="900" b="0" i="0" baseline="0">
              <a:solidFill>
                <a:schemeClr val="dk1"/>
              </a:solidFill>
              <a:effectLst/>
              <a:latin typeface="+mn-lt"/>
              <a:ea typeface="+mn-ea"/>
              <a:cs typeface="+mn-cs"/>
            </a:rPr>
            <a:t>30</a:t>
          </a:r>
          <a:r>
            <a:rPr lang="ja-JP" altLang="ja-JP" sz="900" b="0" i="0" baseline="0">
              <a:solidFill>
                <a:schemeClr val="dk1"/>
              </a:solidFill>
              <a:effectLst/>
              <a:latin typeface="+mn-lt"/>
              <a:ea typeface="+mn-ea"/>
              <a:cs typeface="+mn-cs"/>
            </a:rPr>
            <a:t>年度の財政力指数は</a:t>
          </a:r>
          <a:r>
            <a:rPr lang="en-US" altLang="ja-JP" sz="900" b="0" i="0" baseline="0">
              <a:solidFill>
                <a:schemeClr val="dk1"/>
              </a:solidFill>
              <a:effectLst/>
              <a:latin typeface="+mn-lt"/>
              <a:ea typeface="+mn-ea"/>
              <a:cs typeface="+mn-cs"/>
            </a:rPr>
            <a:t>0.39</a:t>
          </a:r>
          <a:r>
            <a:rPr lang="ja-JP" altLang="ja-JP" sz="900" b="0" i="0" baseline="0">
              <a:solidFill>
                <a:schemeClr val="dk1"/>
              </a:solidFill>
              <a:effectLst/>
              <a:latin typeface="+mn-lt"/>
              <a:ea typeface="+mn-ea"/>
              <a:cs typeface="+mn-cs"/>
            </a:rPr>
            <a:t>と、近年はほぼ横ばいで推移しており、県平均は上回っているものの、類似団体の平均は依然として下回っている。今後も、第３次行政改革大綱行動計画に基づき、市税等収納率や未収債権縮減額等の目標設定等による債権管理の適正化や、未利用財産等の有効活用・処分・行政財産の貸付等による自主財源の確保、職員管理計画による定員適正化、行政評価等による事務事業の見直し、公の施設の指定管理者制度導入等による外部委託や民間移管などを推進し、歳入・歳出改革に取り組み、行政の効率化と財政の健全化を図る。</a:t>
          </a:r>
          <a:endParaRPr lang="ja-JP" altLang="ja-JP" sz="9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145143</xdr:rowOff>
    </xdr:from>
    <xdr:to>
      <xdr:col>23</xdr:col>
      <xdr:colOff>133350</xdr:colOff>
      <xdr:row>41</xdr:row>
      <xdr:rowOff>162378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17459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59162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691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162378</xdr:rowOff>
    </xdr:from>
    <xdr:to>
      <xdr:col>19</xdr:col>
      <xdr:colOff>133350</xdr:colOff>
      <xdr:row>42</xdr:row>
      <xdr:rowOff>8165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1918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8165</xdr:rowOff>
    </xdr:from>
    <xdr:to>
      <xdr:col>15</xdr:col>
      <xdr:colOff>82550</xdr:colOff>
      <xdr:row>42</xdr:row>
      <xdr:rowOff>8165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2090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59872</xdr:rowOff>
    </xdr:from>
    <xdr:to>
      <xdr:col>15</xdr:col>
      <xdr:colOff>133350</xdr:colOff>
      <xdr:row>41</xdr:row>
      <xdr:rowOff>161472</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199</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8165</xdr:rowOff>
    </xdr:from>
    <xdr:to>
      <xdr:col>11</xdr:col>
      <xdr:colOff>31750</xdr:colOff>
      <xdr:row>42</xdr:row>
      <xdr:rowOff>25400</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2090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23585</xdr:rowOff>
    </xdr:from>
    <xdr:to>
      <xdr:col>7</xdr:col>
      <xdr:colOff>31750</xdr:colOff>
      <xdr:row>39</xdr:row>
      <xdr:rowOff>125185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67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135362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47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94343</xdr:rowOff>
    </xdr:from>
    <xdr:to>
      <xdr:col>23</xdr:col>
      <xdr:colOff>184150</xdr:colOff>
      <xdr:row>42</xdr:row>
      <xdr:rowOff>24493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66420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095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111578</xdr:rowOff>
    </xdr:from>
    <xdr:to>
      <xdr:col>19</xdr:col>
      <xdr:colOff>184150</xdr:colOff>
      <xdr:row>42</xdr:row>
      <xdr:rowOff>41728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128815</xdr:rowOff>
    </xdr:from>
    <xdr:to>
      <xdr:col>15</xdr:col>
      <xdr:colOff>133350</xdr:colOff>
      <xdr:row>42</xdr:row>
      <xdr:rowOff>58965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128815</xdr:rowOff>
    </xdr:from>
    <xdr:to>
      <xdr:col>11</xdr:col>
      <xdr:colOff>82550</xdr:colOff>
      <xdr:row>42</xdr:row>
      <xdr:rowOff>58965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経常収支比率については、前年度と比較し普通交付税等の経常一般財源が減少した一方で、寄附金積立からの繰入金が増加し経常経費に充当したため、前年度と同水準となり、類似団体の平均を下回っているものの、</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ポイント上昇の</a:t>
          </a:r>
          <a:r>
            <a:rPr kumimoji="1" lang="en-US" altLang="ja-JP" sz="1100">
              <a:latin typeface="ＭＳ Ｐゴシック" panose="020B0600070205080204" pitchFamily="50" charset="-128"/>
              <a:ea typeface="ＭＳ Ｐゴシック" panose="020B0600070205080204" pitchFamily="50" charset="-128"/>
            </a:rPr>
            <a:t>89.6</a:t>
          </a:r>
          <a:r>
            <a:rPr kumimoji="1" lang="ja-JP" altLang="en-US" sz="1100">
              <a:latin typeface="ＭＳ Ｐゴシック" panose="020B0600070205080204" pitchFamily="50" charset="-128"/>
              <a:ea typeface="ＭＳ Ｐゴシック" panose="020B0600070205080204" pitchFamily="50" charset="-128"/>
            </a:rPr>
            <a:t>％となっている。今後、少子高齢化の進行等に伴う社会保障関係費や公共施設の老朽化に伴う維持補修費等の増加が見込まれる一方で、普通交付税についてはより一層の段階的縮減による減少が見込まれるなど、依然として高い比率で推移することが予想される。そのため、引き続き、組織機構の見直し等を含めた人件費の削減や地方債の発行抑制、事務事業の見直しなど、義務的・経常的経費の削減に取り組む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116417</xdr:rowOff>
    </xdr:from>
    <xdr:to>
      <xdr:col>23</xdr:col>
      <xdr:colOff>133350</xdr:colOff>
      <xdr:row>68</xdr:row>
      <xdr:rowOff>29210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231967"/>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1287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65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29210</xdr:rowOff>
    </xdr:from>
    <xdr:to>
      <xdr:col>24</xdr:col>
      <xdr:colOff>12700</xdr:colOff>
      <xdr:row>68</xdr:row>
      <xdr:rowOff>29210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6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31344</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116417</xdr:rowOff>
    </xdr:from>
    <xdr:to>
      <xdr:col>24</xdr:col>
      <xdr:colOff>12700</xdr:colOff>
      <xdr:row>59</xdr:row>
      <xdr:rowOff>116417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108796</xdr:rowOff>
    </xdr:from>
    <xdr:to>
      <xdr:col>23</xdr:col>
      <xdr:colOff>133350</xdr:colOff>
      <xdr:row>62</xdr:row>
      <xdr:rowOff>132927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738696"/>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81297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1054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108796</xdr:rowOff>
    </xdr:from>
    <xdr:to>
      <xdr:col>19</xdr:col>
      <xdr:colOff>133350</xdr:colOff>
      <xdr:row>63</xdr:row>
      <xdr:rowOff>9737</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738696"/>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36830</xdr:rowOff>
    </xdr:from>
    <xdr:to>
      <xdr:col>19</xdr:col>
      <xdr:colOff>184150</xdr:colOff>
      <xdr:row>64</xdr:row>
      <xdr:rowOff>138430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123207</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109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159596</xdr:rowOff>
    </xdr:from>
    <xdr:to>
      <xdr:col>15</xdr:col>
      <xdr:colOff>82550</xdr:colOff>
      <xdr:row>63</xdr:row>
      <xdr:rowOff>9737</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618046"/>
          <a:ext cx="889000" cy="1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143933</xdr:rowOff>
    </xdr:from>
    <xdr:to>
      <xdr:col>15</xdr:col>
      <xdr:colOff>133350</xdr:colOff>
      <xdr:row>64</xdr:row>
      <xdr:rowOff>74083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58860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103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159596</xdr:rowOff>
    </xdr:from>
    <xdr:to>
      <xdr:col>11</xdr:col>
      <xdr:colOff>31750</xdr:colOff>
      <xdr:row>63</xdr:row>
      <xdr:rowOff>9737</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618046"/>
          <a:ext cx="889000" cy="1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146473</xdr:rowOff>
    </xdr:from>
    <xdr:to>
      <xdr:col>11</xdr:col>
      <xdr:colOff>82550</xdr:colOff>
      <xdr:row>63</xdr:row>
      <xdr:rowOff>76623</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61400</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101617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98654</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57996</xdr:rowOff>
    </xdr:from>
    <xdr:to>
      <xdr:col>19</xdr:col>
      <xdr:colOff>184150</xdr:colOff>
      <xdr:row>62</xdr:row>
      <xdr:rowOff>159596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169773</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456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130387</xdr:rowOff>
    </xdr:from>
    <xdr:to>
      <xdr:col>15</xdr:col>
      <xdr:colOff>133350</xdr:colOff>
      <xdr:row>63</xdr:row>
      <xdr:rowOff>60537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70714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52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108796</xdr:rowOff>
    </xdr:from>
    <xdr:to>
      <xdr:col>11</xdr:col>
      <xdr:colOff>82550</xdr:colOff>
      <xdr:row>62</xdr:row>
      <xdr:rowOff>38946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49123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130387</xdr:rowOff>
    </xdr:from>
    <xdr:to>
      <xdr:col>7</xdr:col>
      <xdr:colOff>31750</xdr:colOff>
      <xdr:row>63</xdr:row>
      <xdr:rowOff>60537</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70714</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52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[139,901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１人当たりの人件費・物件費等決算額については、類似団体の平均は下回っているものの、決算額については年々増加傾向にある。今後、公共施設の老朽化に伴う維持補修費の増加等も見込まれることから、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３月に策定した「公共施設等総合管理計画」の基本方針に基づき、施設等の評価・活用・整理の検討を進めるなど維持補修費の抑制に努めるほか、組織機構の見直し等を含めた人件費の削減や事務事業の見直し等による物件費の抑制に取り組む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107020</xdr:rowOff>
    </xdr:from>
    <xdr:to>
      <xdr:col>23</xdr:col>
      <xdr:colOff>133350</xdr:colOff>
      <xdr:row>88</xdr:row>
      <xdr:rowOff>87371</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23020"/>
          <a:ext cx="0" cy="13519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59448</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147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87371</xdr:rowOff>
    </xdr:from>
    <xdr:to>
      <xdr:col>24</xdr:col>
      <xdr:colOff>12700</xdr:colOff>
      <xdr:row>88</xdr:row>
      <xdr:rowOff>87371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174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21947</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6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107020</xdr:rowOff>
    </xdr:from>
    <xdr:to>
      <xdr:col>24</xdr:col>
      <xdr:colOff>12700</xdr:colOff>
      <xdr:row>80</xdr:row>
      <xdr:rowOff>107020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2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63057</xdr:rowOff>
    </xdr:from>
    <xdr:to>
      <xdr:col>23</xdr:col>
      <xdr:colOff>133350</xdr:colOff>
      <xdr:row>81</xdr:row>
      <xdr:rowOff>73685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3950507"/>
          <a:ext cx="838200" cy="1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62949</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50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90872</xdr:rowOff>
    </xdr:from>
    <xdr:to>
      <xdr:col>23</xdr:col>
      <xdr:colOff>184150</xdr:colOff>
      <xdr:row>82</xdr:row>
      <xdr:rowOff>21022</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3978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58310</xdr:rowOff>
    </xdr:from>
    <xdr:to>
      <xdr:col>19</xdr:col>
      <xdr:colOff>133350</xdr:colOff>
      <xdr:row>81</xdr:row>
      <xdr:rowOff>63057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945760"/>
          <a:ext cx="889000" cy="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82502</xdr:rowOff>
    </xdr:from>
    <xdr:to>
      <xdr:col>19</xdr:col>
      <xdr:colOff>184150</xdr:colOff>
      <xdr:row>82</xdr:row>
      <xdr:rowOff>12652</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39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168879</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056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41235</xdr:rowOff>
    </xdr:from>
    <xdr:to>
      <xdr:col>15</xdr:col>
      <xdr:colOff>82550</xdr:colOff>
      <xdr:row>81</xdr:row>
      <xdr:rowOff>58310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928685"/>
          <a:ext cx="889000" cy="17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67928</xdr:rowOff>
    </xdr:from>
    <xdr:to>
      <xdr:col>15</xdr:col>
      <xdr:colOff>133350</xdr:colOff>
      <xdr:row>81</xdr:row>
      <xdr:rowOff>169528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5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154305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041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31028</xdr:rowOff>
    </xdr:from>
    <xdr:to>
      <xdr:col>11</xdr:col>
      <xdr:colOff>31750</xdr:colOff>
      <xdr:row>81</xdr:row>
      <xdr:rowOff>41235</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918478"/>
          <a:ext cx="889000" cy="10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28045</xdr:rowOff>
    </xdr:from>
    <xdr:to>
      <xdr:col>11</xdr:col>
      <xdr:colOff>82550</xdr:colOff>
      <xdr:row>81</xdr:row>
      <xdr:rowOff>129645</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1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114422</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001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119577</xdr:rowOff>
    </xdr:from>
    <xdr:to>
      <xdr:col>7</xdr:col>
      <xdr:colOff>31750</xdr:colOff>
      <xdr:row>81</xdr:row>
      <xdr:rowOff>49727</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835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59904</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604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22885</xdr:rowOff>
    </xdr:from>
    <xdr:to>
      <xdr:col>23</xdr:col>
      <xdr:colOff>184150</xdr:colOff>
      <xdr:row>81</xdr:row>
      <xdr:rowOff>124485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91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39412</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755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12257</xdr:rowOff>
    </xdr:from>
    <xdr:to>
      <xdr:col>19</xdr:col>
      <xdr:colOff>184150</xdr:colOff>
      <xdr:row>81</xdr:row>
      <xdr:rowOff>113857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89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124034</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668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7510</xdr:rowOff>
    </xdr:from>
    <xdr:to>
      <xdr:col>15</xdr:col>
      <xdr:colOff>133350</xdr:colOff>
      <xdr:row>81</xdr:row>
      <xdr:rowOff>109110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89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119287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66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161885</xdr:rowOff>
    </xdr:from>
    <xdr:to>
      <xdr:col>11</xdr:col>
      <xdr:colOff>82550</xdr:colOff>
      <xdr:row>81</xdr:row>
      <xdr:rowOff>92035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87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102212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646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151678</xdr:rowOff>
    </xdr:from>
    <xdr:to>
      <xdr:col>7</xdr:col>
      <xdr:colOff>31750</xdr:colOff>
      <xdr:row>81</xdr:row>
      <xdr:rowOff>81828</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86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66605</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954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ラスパイレス指数については、類似団体の平均と比較して下回って推移している。今後も引き続き、国、県及び他市町村との均衡並びに地域の実情等を踏まえ適切に対応する。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88</xdr:row>
      <xdr:rowOff>80434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60450"/>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143934</xdr:rowOff>
    </xdr:from>
    <xdr:to>
      <xdr:col>81</xdr:col>
      <xdr:colOff>44450</xdr:colOff>
      <xdr:row>83</xdr:row>
      <xdr:rowOff>39511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202834"/>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94843</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32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39511</xdr:rowOff>
    </xdr:from>
    <xdr:to>
      <xdr:col>77</xdr:col>
      <xdr:colOff>44450</xdr:colOff>
      <xdr:row>83</xdr:row>
      <xdr:rowOff>119945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26986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109361</xdr:rowOff>
    </xdr:from>
    <xdr:to>
      <xdr:col>77</xdr:col>
      <xdr:colOff>95250</xdr:colOff>
      <xdr:row>84</xdr:row>
      <xdr:rowOff>39511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33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24288</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426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93134</xdr:rowOff>
    </xdr:from>
    <xdr:to>
      <xdr:col>72</xdr:col>
      <xdr:colOff>203200</xdr:colOff>
      <xdr:row>83</xdr:row>
      <xdr:rowOff>119945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323484"/>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168927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52916</xdr:rowOff>
    </xdr:from>
    <xdr:to>
      <xdr:col>68</xdr:col>
      <xdr:colOff>152400</xdr:colOff>
      <xdr:row>83</xdr:row>
      <xdr:rowOff>93134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2832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136172</xdr:rowOff>
    </xdr:from>
    <xdr:to>
      <xdr:col>68</xdr:col>
      <xdr:colOff>203200</xdr:colOff>
      <xdr:row>84</xdr:row>
      <xdr:rowOff>66322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51099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45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118127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93134</xdr:rowOff>
    </xdr:from>
    <xdr:to>
      <xdr:col>81</xdr:col>
      <xdr:colOff>95250</xdr:colOff>
      <xdr:row>83</xdr:row>
      <xdr:rowOff>23284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109661</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399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160161</xdr:rowOff>
    </xdr:from>
    <xdr:to>
      <xdr:col>77</xdr:col>
      <xdr:colOff>95250</xdr:colOff>
      <xdr:row>83</xdr:row>
      <xdr:rowOff>90311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21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100488</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3987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69145</xdr:rowOff>
    </xdr:from>
    <xdr:to>
      <xdr:col>73</xdr:col>
      <xdr:colOff>44450</xdr:colOff>
      <xdr:row>83</xdr:row>
      <xdr:rowOff>170745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9472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06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42334</xdr:rowOff>
    </xdr:from>
    <xdr:to>
      <xdr:col>68</xdr:col>
      <xdr:colOff>203200</xdr:colOff>
      <xdr:row>83</xdr:row>
      <xdr:rowOff>143934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154111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2116</xdr:rowOff>
    </xdr:from>
    <xdr:to>
      <xdr:col>64</xdr:col>
      <xdr:colOff>152400</xdr:colOff>
      <xdr:row>83</xdr:row>
      <xdr:rowOff>103716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113893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定員管理の状況については、組織機構の見直しや新規採用職員の抑制等により、合併当初の平成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年度と比較して平成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年度までに</a:t>
          </a:r>
          <a:r>
            <a:rPr kumimoji="1" lang="en-US" altLang="ja-JP" sz="1300">
              <a:latin typeface="ＭＳ Ｐゴシック" panose="020B0600070205080204" pitchFamily="50" charset="-128"/>
              <a:ea typeface="ＭＳ Ｐゴシック" panose="020B0600070205080204" pitchFamily="50" charset="-128"/>
            </a:rPr>
            <a:t>122</a:t>
          </a:r>
          <a:r>
            <a:rPr kumimoji="1" lang="ja-JP" altLang="en-US" sz="1300">
              <a:latin typeface="ＭＳ Ｐゴシック" panose="020B0600070205080204" pitchFamily="50" charset="-128"/>
              <a:ea typeface="ＭＳ Ｐゴシック" panose="020B0600070205080204" pitchFamily="50" charset="-128"/>
            </a:rPr>
            <a:t>人の職員数を削減しており、平成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年度は類似団体の平均を若干下回っている。今後も第３次日置市行政改革大綱行動計画</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２</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に基づき、事務事業や組織機構等の見直し、民間活力等を推進した上で、引き続き、計画的で適正な定員管理に努める。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86690</xdr:rowOff>
    </xdr:from>
    <xdr:to>
      <xdr:col>81</xdr:col>
      <xdr:colOff>44450</xdr:colOff>
      <xdr:row>67</xdr:row>
      <xdr:rowOff>146126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73690"/>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118203</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05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146126</xdr:rowOff>
    </xdr:from>
    <xdr:to>
      <xdr:col>81</xdr:col>
      <xdr:colOff>133350</xdr:colOff>
      <xdr:row>67</xdr:row>
      <xdr:rowOff>146126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3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1617</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11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86690</xdr:rowOff>
    </xdr:from>
    <xdr:to>
      <xdr:col>81</xdr:col>
      <xdr:colOff>133350</xdr:colOff>
      <xdr:row>60</xdr:row>
      <xdr:rowOff>86690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7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31547</xdr:rowOff>
    </xdr:from>
    <xdr:to>
      <xdr:col>81</xdr:col>
      <xdr:colOff>44450</xdr:colOff>
      <xdr:row>61</xdr:row>
      <xdr:rowOff>31547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48999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16324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4747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9703</xdr:rowOff>
    </xdr:from>
    <xdr:to>
      <xdr:col>81</xdr:col>
      <xdr:colOff>95250</xdr:colOff>
      <xdr:row>61</xdr:row>
      <xdr:rowOff>111303</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46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31547</xdr:rowOff>
    </xdr:from>
    <xdr:to>
      <xdr:col>77</xdr:col>
      <xdr:colOff>44450</xdr:colOff>
      <xdr:row>61</xdr:row>
      <xdr:rowOff>33477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489997"/>
          <a:ext cx="8890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13081</xdr:rowOff>
    </xdr:from>
    <xdr:to>
      <xdr:col>77</xdr:col>
      <xdr:colOff>95250</xdr:colOff>
      <xdr:row>61</xdr:row>
      <xdr:rowOff>114681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47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99458</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557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33477</xdr:rowOff>
    </xdr:from>
    <xdr:to>
      <xdr:col>72</xdr:col>
      <xdr:colOff>203200</xdr:colOff>
      <xdr:row>61</xdr:row>
      <xdr:rowOff>40234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4401800" y="10491927"/>
          <a:ext cx="889000" cy="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4876</xdr:rowOff>
    </xdr:from>
    <xdr:to>
      <xdr:col>73</xdr:col>
      <xdr:colOff>44450</xdr:colOff>
      <xdr:row>61</xdr:row>
      <xdr:rowOff>106476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46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91253</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549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40234</xdr:rowOff>
    </xdr:from>
    <xdr:to>
      <xdr:col>68</xdr:col>
      <xdr:colOff>152400</xdr:colOff>
      <xdr:row>61</xdr:row>
      <xdr:rowOff>43129</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498684"/>
          <a:ext cx="8890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157505</xdr:rowOff>
    </xdr:from>
    <xdr:to>
      <xdr:col>68</xdr:col>
      <xdr:colOff>203200</xdr:colOff>
      <xdr:row>61</xdr:row>
      <xdr:rowOff>87655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44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97832</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213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77394</xdr:rowOff>
    </xdr:from>
    <xdr:to>
      <xdr:col>64</xdr:col>
      <xdr:colOff>152400</xdr:colOff>
      <xdr:row>61</xdr:row>
      <xdr:rowOff>7544</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36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17721</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13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152197</xdr:rowOff>
    </xdr:from>
    <xdr:to>
      <xdr:col>81</xdr:col>
      <xdr:colOff>95250</xdr:colOff>
      <xdr:row>61</xdr:row>
      <xdr:rowOff>82347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43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73474</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360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152197</xdr:rowOff>
    </xdr:from>
    <xdr:to>
      <xdr:col>77</xdr:col>
      <xdr:colOff>95250</xdr:colOff>
      <xdr:row>61</xdr:row>
      <xdr:rowOff>82347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43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92524</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208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154127</xdr:rowOff>
    </xdr:from>
    <xdr:to>
      <xdr:col>73</xdr:col>
      <xdr:colOff>44450</xdr:colOff>
      <xdr:row>61</xdr:row>
      <xdr:rowOff>84277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44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94454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210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160884</xdr:rowOff>
    </xdr:from>
    <xdr:to>
      <xdr:col>68</xdr:col>
      <xdr:colOff>203200</xdr:colOff>
      <xdr:row>61</xdr:row>
      <xdr:rowOff>91034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44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75811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53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163779</xdr:rowOff>
    </xdr:from>
    <xdr:to>
      <xdr:col>64</xdr:col>
      <xdr:colOff>152400</xdr:colOff>
      <xdr:row>61</xdr:row>
      <xdr:rowOff>93929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45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78706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537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実質公債費比率については、近年の地方債発行抑制及び低金利による元利償還金減少や交付税措置のある有利な地方債の活用等により、類似団体の平均を下回り、前年度と比較して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ポイント減少の</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と年々改善している。今後も地方債の発行については、財政計画等に基づき、交付税措置のある有利な地方債を活用するとともに、借入額は、緊急性や重要性のある事業を選択した上で必要最小限にとどめるなど、計画的な地方債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61214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212840"/>
          <a:ext cx="0" cy="1563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105410</xdr:rowOff>
    </xdr:from>
    <xdr:to>
      <xdr:col>81</xdr:col>
      <xdr:colOff>44450</xdr:colOff>
      <xdr:row>39</xdr:row>
      <xdr:rowOff>124714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679196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164101</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7022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20574</xdr:rowOff>
    </xdr:from>
    <xdr:to>
      <xdr:col>81</xdr:col>
      <xdr:colOff>95250</xdr:colOff>
      <xdr:row>41</xdr:row>
      <xdr:rowOff>122174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124714</xdr:rowOff>
    </xdr:from>
    <xdr:to>
      <xdr:col>77</xdr:col>
      <xdr:colOff>44450</xdr:colOff>
      <xdr:row>40</xdr:row>
      <xdr:rowOff>20828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681126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39878</xdr:rowOff>
    </xdr:from>
    <xdr:to>
      <xdr:col>77</xdr:col>
      <xdr:colOff>95250</xdr:colOff>
      <xdr:row>41</xdr:row>
      <xdr:rowOff>141478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126255</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15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20828</xdr:rowOff>
    </xdr:from>
    <xdr:to>
      <xdr:col>72</xdr:col>
      <xdr:colOff>203200</xdr:colOff>
      <xdr:row>40</xdr:row>
      <xdr:rowOff>165608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6878828"/>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68834</xdr:rowOff>
    </xdr:from>
    <xdr:to>
      <xdr:col>73</xdr:col>
      <xdr:colOff>44450</xdr:colOff>
      <xdr:row>41</xdr:row>
      <xdr:rowOff>170434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155211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165608</xdr:rowOff>
    </xdr:from>
    <xdr:to>
      <xdr:col>68</xdr:col>
      <xdr:colOff>152400</xdr:colOff>
      <xdr:row>41</xdr:row>
      <xdr:rowOff>167894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7023608"/>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107442</xdr:rowOff>
    </xdr:from>
    <xdr:to>
      <xdr:col>68</xdr:col>
      <xdr:colOff>203200</xdr:colOff>
      <xdr:row>42</xdr:row>
      <xdr:rowOff>37592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22369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71137</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73914</xdr:rowOff>
    </xdr:from>
    <xdr:to>
      <xdr:col>77</xdr:col>
      <xdr:colOff>95250</xdr:colOff>
      <xdr:row>40</xdr:row>
      <xdr:rowOff>4064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14241</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529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141478</xdr:rowOff>
    </xdr:from>
    <xdr:to>
      <xdr:col>73</xdr:col>
      <xdr:colOff>44450</xdr:colOff>
      <xdr:row>40</xdr:row>
      <xdr:rowOff>71628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81805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114808</xdr:rowOff>
    </xdr:from>
    <xdr:to>
      <xdr:col>68</xdr:col>
      <xdr:colOff>203200</xdr:colOff>
      <xdr:row>41</xdr:row>
      <xdr:rowOff>44958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55135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117094</xdr:rowOff>
    </xdr:from>
    <xdr:to>
      <xdr:col>64</xdr:col>
      <xdr:colOff>152400</xdr:colOff>
      <xdr:row>42</xdr:row>
      <xdr:rowOff>47244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32021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23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将来負担比率については、前年度と比較し、地方債の現在高の増加や普通交付税の減少等による標準財政規模の減少から、類似団体の平均を下回っているものの、</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ポイント上昇の</a:t>
          </a:r>
          <a:r>
            <a:rPr kumimoji="1" lang="en-US" altLang="ja-JP" sz="1300">
              <a:latin typeface="ＭＳ Ｐゴシック" panose="020B0600070205080204" pitchFamily="50" charset="-128"/>
              <a:ea typeface="ＭＳ Ｐゴシック" panose="020B0600070205080204" pitchFamily="50" charset="-128"/>
            </a:rPr>
            <a:t>18.2</a:t>
          </a:r>
          <a:r>
            <a:rPr kumimoji="1" lang="ja-JP" altLang="en-US" sz="1300">
              <a:latin typeface="ＭＳ Ｐゴシック" panose="020B0600070205080204" pitchFamily="50" charset="-128"/>
              <a:ea typeface="ＭＳ Ｐゴシック" panose="020B0600070205080204" pitchFamily="50" charset="-128"/>
            </a:rPr>
            <a:t>％となっている。今後も、引き続き、将来世代に過度な負担を残さないよう、交付税措置のある有利な地方債を活用するとともに、借入額については、緊急性や重要性のある事業を選択した上で、必要最小限にとどめるなど、公債費等の義務的経費の削減も含めた財政の健全化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53461</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5121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25538</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797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53461</xdr:rowOff>
    </xdr:from>
    <xdr:to>
      <xdr:col>81</xdr:col>
      <xdr:colOff>133350</xdr:colOff>
      <xdr:row>22</xdr:row>
      <xdr:rowOff>53461</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25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116296</xdr:rowOff>
    </xdr:from>
    <xdr:to>
      <xdr:col>81</xdr:col>
      <xdr:colOff>44450</xdr:colOff>
      <xdr:row>14</xdr:row>
      <xdr:rowOff>122041</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179800" y="2516596"/>
          <a:ext cx="8382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98230</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6699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126153</xdr:rowOff>
    </xdr:from>
    <xdr:to>
      <xdr:col>81</xdr:col>
      <xdr:colOff>95250</xdr:colOff>
      <xdr:row>16</xdr:row>
      <xdr:rowOff>56303</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116296</xdr:rowOff>
    </xdr:from>
    <xdr:to>
      <xdr:col>77</xdr:col>
      <xdr:colOff>44450</xdr:colOff>
      <xdr:row>14</xdr:row>
      <xdr:rowOff>168003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251659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123855</xdr:rowOff>
    </xdr:from>
    <xdr:to>
      <xdr:col>77</xdr:col>
      <xdr:colOff>95250</xdr:colOff>
      <xdr:row>16</xdr:row>
      <xdr:rowOff>54005</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69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38782</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781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123190</xdr:rowOff>
    </xdr:from>
    <xdr:to>
      <xdr:col>72</xdr:col>
      <xdr:colOff>203200</xdr:colOff>
      <xdr:row>14</xdr:row>
      <xdr:rowOff>168003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4401800" y="2523490"/>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111216</xdr:rowOff>
    </xdr:from>
    <xdr:to>
      <xdr:col>73</xdr:col>
      <xdr:colOff>44450</xdr:colOff>
      <xdr:row>16</xdr:row>
      <xdr:rowOff>41366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68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26143</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76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123190</xdr:rowOff>
    </xdr:from>
    <xdr:to>
      <xdr:col>68</xdr:col>
      <xdr:colOff>152400</xdr:colOff>
      <xdr:row>15</xdr:row>
      <xdr:rowOff>25279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2523490"/>
          <a:ext cx="889000" cy="7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167519</xdr:rowOff>
    </xdr:from>
    <xdr:to>
      <xdr:col>68</xdr:col>
      <xdr:colOff>203200</xdr:colOff>
      <xdr:row>16</xdr:row>
      <xdr:rowOff>97669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73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82446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825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46627</xdr:rowOff>
    </xdr:from>
    <xdr:to>
      <xdr:col>64</xdr:col>
      <xdr:colOff>152400</xdr:colOff>
      <xdr:row>16</xdr:row>
      <xdr:rowOff>148227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78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133004</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87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71241</xdr:rowOff>
    </xdr:from>
    <xdr:to>
      <xdr:col>81</xdr:col>
      <xdr:colOff>95250</xdr:colOff>
      <xdr:row>15</xdr:row>
      <xdr:rowOff>1391</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47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87768</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316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65496</xdr:rowOff>
    </xdr:from>
    <xdr:to>
      <xdr:col>77</xdr:col>
      <xdr:colOff>95250</xdr:colOff>
      <xdr:row>14</xdr:row>
      <xdr:rowOff>167096</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46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5823</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234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117203</xdr:rowOff>
    </xdr:from>
    <xdr:to>
      <xdr:col>73</xdr:col>
      <xdr:colOff>44450</xdr:colOff>
      <xdr:row>15</xdr:row>
      <xdr:rowOff>47353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51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57530</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28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72390</xdr:rowOff>
    </xdr:from>
    <xdr:to>
      <xdr:col>68</xdr:col>
      <xdr:colOff>203200</xdr:colOff>
      <xdr:row>15</xdr:row>
      <xdr:rowOff>2540</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47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12717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24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145929</xdr:rowOff>
    </xdr:from>
    <xdr:to>
      <xdr:col>64</xdr:col>
      <xdr:colOff>152400</xdr:colOff>
      <xdr:row>15</xdr:row>
      <xdr:rowOff>76079</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54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86256</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315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鹿児島県日置市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48,711
48,432
253.01
28,022,387
27,029,891
757,564
14,280,092
30,635,563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人件費については、職員数の減少等により平成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は人口千人当たりの職員数やラスパイレス指数は類似団体の平均を下回っているものの、経常収支比率に対する割合は類似団体の平均を上回っている。その中で、今後は普通交付税の段階的縮減による一層の減少も見込まれることなどから、引き続き、第３次日置市行政改革大綱行動計画に基づき、事務事業や組織機構等の見直し、民間活力等を推進した上で職員数の削減など、人件費の削減に努める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146050</xdr:rowOff>
    </xdr:from>
    <xdr:to>
      <xdr:col>24</xdr:col>
      <xdr:colOff>25400</xdr:colOff>
      <xdr:row>36</xdr:row>
      <xdr:rowOff>5080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468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138447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796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121920</xdr:rowOff>
    </xdr:from>
    <xdr:to>
      <xdr:col>24</xdr:col>
      <xdr:colOff>76200</xdr:colOff>
      <xdr:row>35</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157480</xdr:rowOff>
    </xdr:from>
    <xdr:to>
      <xdr:col>19</xdr:col>
      <xdr:colOff>187325</xdr:colOff>
      <xdr:row>36</xdr:row>
      <xdr:rowOff>5080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98678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99060</xdr:rowOff>
    </xdr:from>
    <xdr:to>
      <xdr:col>20</xdr:col>
      <xdr:colOff>38100</xdr:colOff>
      <xdr:row>35</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69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157480</xdr:rowOff>
    </xdr:from>
    <xdr:to>
      <xdr:col>15</xdr:col>
      <xdr:colOff>98425</xdr:colOff>
      <xdr:row>35</xdr:row>
      <xdr:rowOff>1270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986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91440</xdr:rowOff>
    </xdr:from>
    <xdr:to>
      <xdr:col>15</xdr:col>
      <xdr:colOff>149225</xdr:colOff>
      <xdr:row>35</xdr:row>
      <xdr:rowOff>21590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31767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1270</xdr:rowOff>
    </xdr:from>
    <xdr:to>
      <xdr:col>11</xdr:col>
      <xdr:colOff>9525</xdr:colOff>
      <xdr:row>35</xdr:row>
      <xdr:rowOff>85090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020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30480</xdr:rowOff>
    </xdr:from>
    <xdr:to>
      <xdr:col>11</xdr:col>
      <xdr:colOff>60325</xdr:colOff>
      <xdr:row>34</xdr:row>
      <xdr:rowOff>132080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585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142257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91440</xdr:rowOff>
    </xdr:from>
    <xdr:to>
      <xdr:col>6</xdr:col>
      <xdr:colOff>171450</xdr:colOff>
      <xdr:row>35</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31767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95250</xdr:rowOff>
    </xdr:from>
    <xdr:to>
      <xdr:col>24</xdr:col>
      <xdr:colOff>76200</xdr:colOff>
      <xdr:row>36</xdr:row>
      <xdr:rowOff>25400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67327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125730</xdr:rowOff>
    </xdr:from>
    <xdr:to>
      <xdr:col>20</xdr:col>
      <xdr:colOff>38100</xdr:colOff>
      <xdr:row>36</xdr:row>
      <xdr:rowOff>55880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40657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21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106680</xdr:rowOff>
    </xdr:from>
    <xdr:to>
      <xdr:col>15</xdr:col>
      <xdr:colOff>149225</xdr:colOff>
      <xdr:row>35</xdr:row>
      <xdr:rowOff>36830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21607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2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121920</xdr:rowOff>
    </xdr:from>
    <xdr:to>
      <xdr:col>11</xdr:col>
      <xdr:colOff>60325</xdr:colOff>
      <xdr:row>35</xdr:row>
      <xdr:rowOff>52070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36847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34290</xdr:rowOff>
    </xdr:from>
    <xdr:to>
      <xdr:col>6</xdr:col>
      <xdr:colOff>171450</xdr:colOff>
      <xdr:row>35</xdr:row>
      <xdr:rowOff>135890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120667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12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物件費については、類似団体の平均とほぼ同水準で推移しており、平成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年度においても若干下回っている。今後も引き続き、行政改革大綱行動計画に基づき、事務事業の見直しや施設等の在り方の検討、契約の適正な執行等 により効率的な財政運営に努める。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2" name="物件費グラフ枠">
          <a:extLst>
            <a:ext uri="{FF2B5EF4-FFF2-40B4-BE49-F238E27FC236}">
              <a16:creationId xmlns:a16="http://schemas.microsoft.com/office/drawing/2014/main" id="{00000000-0008-0000-0400-00007A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154759</xdr:rowOff>
    </xdr:from>
    <xdr:to>
      <xdr:col>82</xdr:col>
      <xdr:colOff>107950</xdr:colOff>
      <xdr:row>20</xdr:row>
      <xdr:rowOff>169454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6510000" y="2383609"/>
          <a:ext cx="0" cy="121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141531</xdr:rowOff>
    </xdr:from>
    <xdr:ext cx="762000" cy="259045"/>
    <xdr:sp macro="" textlink="">
      <xdr:nvSpPr>
        <xdr:cNvPr id="124" name="物件費最小値テキスト">
          <a:extLst>
            <a:ext uri="{FF2B5EF4-FFF2-40B4-BE49-F238E27FC236}">
              <a16:creationId xmlns:a16="http://schemas.microsoft.com/office/drawing/2014/main" id="{00000000-0008-0000-0400-00007C000000}"/>
            </a:ext>
          </a:extLst>
        </xdr:cNvPr>
        <xdr:cNvSpPr txBox="1"/>
      </xdr:nvSpPr>
      <xdr:spPr>
        <a:xfrm>
          <a:off x="16598900" y="35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169454</xdr:rowOff>
    </xdr:from>
    <xdr:to>
      <xdr:col>82</xdr:col>
      <xdr:colOff>196850</xdr:colOff>
      <xdr:row>20</xdr:row>
      <xdr:rowOff>169454</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3598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69686</xdr:rowOff>
    </xdr:from>
    <xdr:ext cx="762000" cy="259045"/>
    <xdr:sp macro="" textlink="">
      <xdr:nvSpPr>
        <xdr:cNvPr id="126" name="物件費最大値テキスト">
          <a:extLst>
            <a:ext uri="{FF2B5EF4-FFF2-40B4-BE49-F238E27FC236}">
              <a16:creationId xmlns:a16="http://schemas.microsoft.com/office/drawing/2014/main" id="{00000000-0008-0000-0400-00007E000000}"/>
            </a:ext>
          </a:extLst>
        </xdr:cNvPr>
        <xdr:cNvSpPr txBox="1"/>
      </xdr:nvSpPr>
      <xdr:spPr>
        <a:xfrm>
          <a:off x="16598900" y="2127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154759</xdr:rowOff>
    </xdr:from>
    <xdr:to>
      <xdr:col>82</xdr:col>
      <xdr:colOff>196850</xdr:colOff>
      <xdr:row>13</xdr:row>
      <xdr:rowOff>154759</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6421100" y="2383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56787</xdr:rowOff>
    </xdr:from>
    <xdr:to>
      <xdr:col>82</xdr:col>
      <xdr:colOff>107950</xdr:colOff>
      <xdr:row>17</xdr:row>
      <xdr:rowOff>69850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5671800" y="2971437"/>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43378</xdr:rowOff>
    </xdr:from>
    <xdr:ext cx="762000" cy="259045"/>
    <xdr:sp macro="" textlink="">
      <xdr:nvSpPr>
        <xdr:cNvPr id="129" name="物件費平均値テキスト">
          <a:extLst>
            <a:ext uri="{FF2B5EF4-FFF2-40B4-BE49-F238E27FC236}">
              <a16:creationId xmlns:a16="http://schemas.microsoft.com/office/drawing/2014/main" id="{00000000-0008-0000-0400-000081000000}"/>
            </a:ext>
          </a:extLst>
        </xdr:cNvPr>
        <xdr:cNvSpPr txBox="1"/>
      </xdr:nvSpPr>
      <xdr:spPr>
        <a:xfrm>
          <a:off x="16598900" y="2958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71301</xdr:rowOff>
    </xdr:from>
    <xdr:to>
      <xdr:col>82</xdr:col>
      <xdr:colOff>158750</xdr:colOff>
      <xdr:row>18</xdr:row>
      <xdr:rowOff>1451</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6459200" y="298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56787</xdr:rowOff>
    </xdr:from>
    <xdr:to>
      <xdr:col>78</xdr:col>
      <xdr:colOff>69850</xdr:colOff>
      <xdr:row>18</xdr:row>
      <xdr:rowOff>87812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4782800" y="2971437"/>
          <a:ext cx="889000" cy="20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45176</xdr:rowOff>
    </xdr:from>
    <xdr:to>
      <xdr:col>78</xdr:col>
      <xdr:colOff>120650</xdr:colOff>
      <xdr:row>17</xdr:row>
      <xdr:rowOff>146776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5621000" y="2959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131553</xdr:rowOff>
    </xdr:from>
    <xdr:ext cx="7366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5290800" y="3046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141696</xdr:rowOff>
    </xdr:from>
    <xdr:to>
      <xdr:col>73</xdr:col>
      <xdr:colOff>180975</xdr:colOff>
      <xdr:row>18</xdr:row>
      <xdr:rowOff>87812</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893800" y="3056346"/>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32113</xdr:rowOff>
    </xdr:from>
    <xdr:to>
      <xdr:col>74</xdr:col>
      <xdr:colOff>31750</xdr:colOff>
      <xdr:row>17</xdr:row>
      <xdr:rowOff>133713</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4732000" y="294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143890</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4401800" y="271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141696</xdr:rowOff>
    </xdr:from>
    <xdr:to>
      <xdr:col>69</xdr:col>
      <xdr:colOff>92075</xdr:colOff>
      <xdr:row>17</xdr:row>
      <xdr:rowOff>148227</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004800" y="305634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45176</xdr:rowOff>
    </xdr:from>
    <xdr:to>
      <xdr:col>69</xdr:col>
      <xdr:colOff>142875</xdr:colOff>
      <xdr:row>17</xdr:row>
      <xdr:rowOff>146776</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3843000" y="2959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156953</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512800" y="2728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156210</xdr:rowOff>
    </xdr:from>
    <xdr:to>
      <xdr:col>65</xdr:col>
      <xdr:colOff>53975</xdr:colOff>
      <xdr:row>18</xdr:row>
      <xdr:rowOff>86360</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2954000" y="307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71137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623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35577</xdr:rowOff>
    </xdr:from>
    <xdr:ext cx="762000" cy="259045"/>
    <xdr:sp macro="" textlink="">
      <xdr:nvSpPr>
        <xdr:cNvPr id="148" name="物件費該当値テキスト">
          <a:extLst>
            <a:ext uri="{FF2B5EF4-FFF2-40B4-BE49-F238E27FC236}">
              <a16:creationId xmlns:a16="http://schemas.microsoft.com/office/drawing/2014/main" id="{00000000-0008-0000-0400-000094000000}"/>
            </a:ext>
          </a:extLst>
        </xdr:cNvPr>
        <xdr:cNvSpPr txBox="1"/>
      </xdr:nvSpPr>
      <xdr:spPr>
        <a:xfrm>
          <a:off x="165989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5987</xdr:rowOff>
    </xdr:from>
    <xdr:to>
      <xdr:col>78</xdr:col>
      <xdr:colOff>120650</xdr:colOff>
      <xdr:row>17</xdr:row>
      <xdr:rowOff>107587</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5621000" y="292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117764</xdr:rowOff>
    </xdr:from>
    <xdr:ext cx="7366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5290800" y="2689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37012</xdr:rowOff>
    </xdr:from>
    <xdr:to>
      <xdr:col>74</xdr:col>
      <xdr:colOff>31750</xdr:colOff>
      <xdr:row>18</xdr:row>
      <xdr:rowOff>138612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4732000" y="312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123388</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4401800" y="320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90896</xdr:rowOff>
    </xdr:from>
    <xdr:to>
      <xdr:col>69</xdr:col>
      <xdr:colOff>142875</xdr:colOff>
      <xdr:row>18</xdr:row>
      <xdr:rowOff>21046</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3843000" y="300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5823</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3512800" y="309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97427</xdr:rowOff>
    </xdr:from>
    <xdr:to>
      <xdr:col>65</xdr:col>
      <xdr:colOff>53975</xdr:colOff>
      <xdr:row>18</xdr:row>
      <xdr:rowOff>27577</xdr:rowOff>
    </xdr:to>
    <xdr:sp macro="" textlink="">
      <xdr:nvSpPr>
        <xdr:cNvPr id="155" name="楕円 154">
          <a:extLst>
            <a:ext uri="{FF2B5EF4-FFF2-40B4-BE49-F238E27FC236}">
              <a16:creationId xmlns:a16="http://schemas.microsoft.com/office/drawing/2014/main" id="{00000000-0008-0000-0400-00009B000000}"/>
            </a:ext>
          </a:extLst>
        </xdr:cNvPr>
        <xdr:cNvSpPr/>
      </xdr:nvSpPr>
      <xdr:spPr>
        <a:xfrm>
          <a:off x="12954000" y="301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37754</xdr:rowOff>
    </xdr:from>
    <xdr:ext cx="762000" cy="259045"/>
    <xdr:sp macro="" textlink="">
      <xdr:nvSpPr>
        <xdr:cNvPr id="156" name="テキスト ボックス 155">
          <a:extLst>
            <a:ext uri="{FF2B5EF4-FFF2-40B4-BE49-F238E27FC236}">
              <a16:creationId xmlns:a16="http://schemas.microsoft.com/office/drawing/2014/main" id="{00000000-0008-0000-0400-00009C000000}"/>
            </a:ext>
          </a:extLst>
        </xdr:cNvPr>
        <xdr:cNvSpPr txBox="1"/>
      </xdr:nvSpPr>
      <xdr:spPr>
        <a:xfrm>
          <a:off x="12623800" y="2780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ついては、高齢化の進行や子育て施策の拡充等に伴い、年々上昇傾向で推移しており、類似団体の平均を上回っている。今後も少子高齢化の進行等により増嵩することが見込まれるところであり、健康づくりや介護予防、また、生活困窮者の自立支援などの各種施策・事業等を推進・展開しながら、急激な上昇率の抑制に努める。</a:t>
          </a:r>
        </a:p>
      </xdr:txBody>
    </xdr:sp>
    <xdr:clientData/>
  </xdr:twoCellAnchor>
  <xdr:oneCellAnchor>
    <xdr:from>
      <xdr:col>3</xdr:col>
      <xdr:colOff>123825</xdr:colOff>
      <xdr:row>49</xdr:row>
      <xdr:rowOff>107950</xdr:rowOff>
    </xdr:from>
    <xdr:ext cx="298543" cy="225703"/>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0" name="テキスト ボックス 179">
          <a:extLst>
            <a:ext uri="{FF2B5EF4-FFF2-40B4-BE49-F238E27FC236}">
              <a16:creationId xmlns:a16="http://schemas.microsoft.com/office/drawing/2014/main" id="{00000000-0008-0000-0400-0000B4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2" name="テキスト ボックス 181">
          <a:extLst>
            <a:ext uri="{FF2B5EF4-FFF2-40B4-BE49-F238E27FC236}">
              <a16:creationId xmlns:a16="http://schemas.microsoft.com/office/drawing/2014/main" id="{00000000-0008-0000-0400-0000B6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4" name="テキスト ボックス 183">
          <a:extLst>
            <a:ext uri="{FF2B5EF4-FFF2-40B4-BE49-F238E27FC236}">
              <a16:creationId xmlns:a16="http://schemas.microsoft.com/office/drawing/2014/main" id="{00000000-0008-0000-0400-0000B8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5" name="扶助費グラフ枠">
          <a:extLst>
            <a:ext uri="{FF2B5EF4-FFF2-40B4-BE49-F238E27FC236}">
              <a16:creationId xmlns:a16="http://schemas.microsoft.com/office/drawing/2014/main" id="{00000000-0008-0000-0400-0000B9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80735</xdr:rowOff>
    </xdr:from>
    <xdr:to>
      <xdr:col>24</xdr:col>
      <xdr:colOff>25400</xdr:colOff>
      <xdr:row>62</xdr:row>
      <xdr:rowOff>61685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4826000" y="91675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33762</xdr:rowOff>
    </xdr:from>
    <xdr:ext cx="762000" cy="259045"/>
    <xdr:sp macro="" textlink="">
      <xdr:nvSpPr>
        <xdr:cNvPr id="187" name="扶助費最小値テキスト">
          <a:extLst>
            <a:ext uri="{FF2B5EF4-FFF2-40B4-BE49-F238E27FC236}">
              <a16:creationId xmlns:a16="http://schemas.microsoft.com/office/drawing/2014/main" id="{00000000-0008-0000-0400-0000BB000000}"/>
            </a:ext>
          </a:extLst>
        </xdr:cNvPr>
        <xdr:cNvSpPr txBox="1"/>
      </xdr:nvSpPr>
      <xdr:spPr>
        <a:xfrm>
          <a:off x="4914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61685</xdr:rowOff>
    </xdr:from>
    <xdr:to>
      <xdr:col>24</xdr:col>
      <xdr:colOff>114300</xdr:colOff>
      <xdr:row>62</xdr:row>
      <xdr:rowOff>61685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4737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167112</xdr:rowOff>
    </xdr:from>
    <xdr:ext cx="762000" cy="259045"/>
    <xdr:sp macro="" textlink="">
      <xdr:nvSpPr>
        <xdr:cNvPr id="189" name="扶助費最大値テキスト">
          <a:extLst>
            <a:ext uri="{FF2B5EF4-FFF2-40B4-BE49-F238E27FC236}">
              <a16:creationId xmlns:a16="http://schemas.microsoft.com/office/drawing/2014/main" id="{00000000-0008-0000-0400-0000BD000000}"/>
            </a:ext>
          </a:extLst>
        </xdr:cNvPr>
        <xdr:cNvSpPr txBox="1"/>
      </xdr:nvSpPr>
      <xdr:spPr>
        <a:xfrm>
          <a:off x="4914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80735</xdr:rowOff>
    </xdr:from>
    <xdr:to>
      <xdr:col>24</xdr:col>
      <xdr:colOff>114300</xdr:colOff>
      <xdr:row>53</xdr:row>
      <xdr:rowOff>80735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18143</xdr:rowOff>
    </xdr:from>
    <xdr:to>
      <xdr:col>24</xdr:col>
      <xdr:colOff>25400</xdr:colOff>
      <xdr:row>58</xdr:row>
      <xdr:rowOff>61685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987800" y="9962243"/>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24692</xdr:rowOff>
    </xdr:from>
    <xdr:ext cx="762000" cy="259045"/>
    <xdr:sp macro="" textlink="">
      <xdr:nvSpPr>
        <xdr:cNvPr id="192" name="扶助費平均値テキスト">
          <a:extLst>
            <a:ext uri="{FF2B5EF4-FFF2-40B4-BE49-F238E27FC236}">
              <a16:creationId xmlns:a16="http://schemas.microsoft.com/office/drawing/2014/main" id="{00000000-0008-0000-0400-0000C0000000}"/>
            </a:ext>
          </a:extLst>
        </xdr:cNvPr>
        <xdr:cNvSpPr txBox="1"/>
      </xdr:nvSpPr>
      <xdr:spPr>
        <a:xfrm>
          <a:off x="4914900" y="9625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8165</xdr:rowOff>
    </xdr:from>
    <xdr:to>
      <xdr:col>24</xdr:col>
      <xdr:colOff>76200</xdr:colOff>
      <xdr:row>57</xdr:row>
      <xdr:rowOff>109765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47752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167822</xdr:rowOff>
    </xdr:from>
    <xdr:to>
      <xdr:col>19</xdr:col>
      <xdr:colOff>187325</xdr:colOff>
      <xdr:row>58</xdr:row>
      <xdr:rowOff>61685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098800" y="99404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168728</xdr:rowOff>
    </xdr:from>
    <xdr:to>
      <xdr:col>20</xdr:col>
      <xdr:colOff>38100</xdr:colOff>
      <xdr:row>57</xdr:row>
      <xdr:rowOff>98878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937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109055</xdr:rowOff>
    </xdr:from>
    <xdr:ext cx="7366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3606800" y="953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91622</xdr:rowOff>
    </xdr:from>
    <xdr:to>
      <xdr:col>15</xdr:col>
      <xdr:colOff>98425</xdr:colOff>
      <xdr:row>57</xdr:row>
      <xdr:rowOff>167822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2209800" y="98642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157843</xdr:rowOff>
    </xdr:from>
    <xdr:to>
      <xdr:col>15</xdr:col>
      <xdr:colOff>149225</xdr:colOff>
      <xdr:row>57</xdr:row>
      <xdr:rowOff>87993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048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98170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717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4535</xdr:rowOff>
    </xdr:from>
    <xdr:to>
      <xdr:col>11</xdr:col>
      <xdr:colOff>9525</xdr:colOff>
      <xdr:row>57</xdr:row>
      <xdr:rowOff>91622</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1320800" y="9777185"/>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8165</xdr:rowOff>
    </xdr:from>
    <xdr:to>
      <xdr:col>11</xdr:col>
      <xdr:colOff>60325</xdr:colOff>
      <xdr:row>57</xdr:row>
      <xdr:rowOff>109765</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2159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119942</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828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146957</xdr:rowOff>
    </xdr:from>
    <xdr:to>
      <xdr:col>6</xdr:col>
      <xdr:colOff>171450</xdr:colOff>
      <xdr:row>57</xdr:row>
      <xdr:rowOff>77107</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12700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61884</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939800" y="98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138793</xdr:rowOff>
    </xdr:from>
    <xdr:to>
      <xdr:col>24</xdr:col>
      <xdr:colOff>76200</xdr:colOff>
      <xdr:row>58</xdr:row>
      <xdr:rowOff>68943</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47752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110870</xdr:rowOff>
    </xdr:from>
    <xdr:ext cx="762000" cy="259045"/>
    <xdr:sp macro="" textlink="">
      <xdr:nvSpPr>
        <xdr:cNvPr id="211" name="扶助費該当値テキスト">
          <a:extLst>
            <a:ext uri="{FF2B5EF4-FFF2-40B4-BE49-F238E27FC236}">
              <a16:creationId xmlns:a16="http://schemas.microsoft.com/office/drawing/2014/main" id="{00000000-0008-0000-0400-0000D3000000}"/>
            </a:ext>
          </a:extLst>
        </xdr:cNvPr>
        <xdr:cNvSpPr txBox="1"/>
      </xdr:nvSpPr>
      <xdr:spPr>
        <a:xfrm>
          <a:off x="4914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10885</xdr:rowOff>
    </xdr:from>
    <xdr:to>
      <xdr:col>20</xdr:col>
      <xdr:colOff>38100</xdr:colOff>
      <xdr:row>58</xdr:row>
      <xdr:rowOff>112485</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3937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97262</xdr:rowOff>
    </xdr:from>
    <xdr:ext cx="7366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3606800" y="10041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117022</xdr:rowOff>
    </xdr:from>
    <xdr:to>
      <xdr:col>15</xdr:col>
      <xdr:colOff>149225</xdr:colOff>
      <xdr:row>58</xdr:row>
      <xdr:rowOff>47172</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048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31949</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2717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40822</xdr:rowOff>
    </xdr:from>
    <xdr:to>
      <xdr:col>11</xdr:col>
      <xdr:colOff>60325</xdr:colOff>
      <xdr:row>57</xdr:row>
      <xdr:rowOff>142422</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2159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127199</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1828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1270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65512</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939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維持補修費や繰出金等のその他に係る比率については、類似団体の平均とほぼ同水準で推移している。その中で、今後も高齢化の進行や公共施設の老朽化等に伴い、国民健康保険特別会計、介護保険特別会計等の繰出金の増加や公共施設の維持補修費の増加が見込まれる。そのため、引き続き、健康づくりや介護予防等の事業の展開、保険料の適正化等の取組を推進することによる繰出金の抑制に努めるとともに、公共施設等総合管理計画の基本方針に基づく、施設等の評価・活用・整理の取組を推進することによる維持補修費の抑制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a:extLst>
            <a:ext uri="{FF2B5EF4-FFF2-40B4-BE49-F238E27FC236}">
              <a16:creationId xmlns:a16="http://schemas.microsoft.com/office/drawing/2014/main" id="{00000000-0008-0000-0400-0000F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131572</xdr:rowOff>
    </xdr:from>
    <xdr:to>
      <xdr:col>82</xdr:col>
      <xdr:colOff>107950</xdr:colOff>
      <xdr:row>61</xdr:row>
      <xdr:rowOff>42418</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6510000" y="9046972"/>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46" name="その他最小値テキスト">
          <a:extLst>
            <a:ext uri="{FF2B5EF4-FFF2-40B4-BE49-F238E27FC236}">
              <a16:creationId xmlns:a16="http://schemas.microsoft.com/office/drawing/2014/main" id="{00000000-0008-0000-0400-0000F6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46499</xdr:rowOff>
    </xdr:from>
    <xdr:ext cx="762000" cy="259045"/>
    <xdr:sp macro="" textlink="">
      <xdr:nvSpPr>
        <xdr:cNvPr id="248" name="その他最大値テキスト">
          <a:extLst>
            <a:ext uri="{FF2B5EF4-FFF2-40B4-BE49-F238E27FC236}">
              <a16:creationId xmlns:a16="http://schemas.microsoft.com/office/drawing/2014/main" id="{00000000-0008-0000-0400-0000F8000000}"/>
            </a:ext>
          </a:extLst>
        </xdr:cNvPr>
        <xdr:cNvSpPr txBox="1"/>
      </xdr:nvSpPr>
      <xdr:spPr>
        <a:xfrm>
          <a:off x="16598900" y="879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131572</xdr:rowOff>
    </xdr:from>
    <xdr:to>
      <xdr:col>82</xdr:col>
      <xdr:colOff>196850</xdr:colOff>
      <xdr:row>52</xdr:row>
      <xdr:rowOff>131572</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9046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21844</xdr:rowOff>
    </xdr:from>
    <xdr:to>
      <xdr:col>82</xdr:col>
      <xdr:colOff>107950</xdr:colOff>
      <xdr:row>56</xdr:row>
      <xdr:rowOff>49276</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5671800" y="962304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1" name="その他平均値テキスト">
          <a:extLst>
            <a:ext uri="{FF2B5EF4-FFF2-40B4-BE49-F238E27FC236}">
              <a16:creationId xmlns:a16="http://schemas.microsoft.com/office/drawing/2014/main" id="{00000000-0008-0000-0400-0000FB000000}"/>
            </a:ext>
          </a:extLst>
        </xdr:cNvPr>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21844</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4782800" y="96139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62484</xdr:rowOff>
    </xdr:from>
    <xdr:to>
      <xdr:col>78</xdr:col>
      <xdr:colOff>120650</xdr:colOff>
      <xdr:row>56</xdr:row>
      <xdr:rowOff>164084</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5621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148861</xdr:rowOff>
    </xdr:from>
    <xdr:ext cx="7366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290800" y="9750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12700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893800" y="9613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35052</xdr:rowOff>
    </xdr:from>
    <xdr:to>
      <xdr:col>74</xdr:col>
      <xdr:colOff>31750</xdr:colOff>
      <xdr:row>56</xdr:row>
      <xdr:rowOff>136652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4732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121429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156718</xdr:rowOff>
    </xdr:from>
    <xdr:to>
      <xdr:col>69</xdr:col>
      <xdr:colOff>92075</xdr:colOff>
      <xdr:row>56</xdr:row>
      <xdr:rowOff>12700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004800" y="95864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169926</xdr:rowOff>
    </xdr:from>
    <xdr:to>
      <xdr:col>69</xdr:col>
      <xdr:colOff>142875</xdr:colOff>
      <xdr:row>56</xdr:row>
      <xdr:rowOff>100076</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3843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84853</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512800" y="968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60198</xdr:rowOff>
    </xdr:from>
    <xdr:to>
      <xdr:col>65</xdr:col>
      <xdr:colOff>53975</xdr:colOff>
      <xdr:row>55</xdr:row>
      <xdr:rowOff>161798</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2954000" y="948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525</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623800" y="925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169926</xdr:rowOff>
    </xdr:from>
    <xdr:to>
      <xdr:col>82</xdr:col>
      <xdr:colOff>158750</xdr:colOff>
      <xdr:row>56</xdr:row>
      <xdr:rowOff>100076</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6459200" y="959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15003</xdr:rowOff>
    </xdr:from>
    <xdr:ext cx="762000" cy="259045"/>
    <xdr:sp macro="" textlink="">
      <xdr:nvSpPr>
        <xdr:cNvPr id="270" name="その他該当値テキスト">
          <a:extLst>
            <a:ext uri="{FF2B5EF4-FFF2-40B4-BE49-F238E27FC236}">
              <a16:creationId xmlns:a16="http://schemas.microsoft.com/office/drawing/2014/main" id="{00000000-0008-0000-0400-00000E010000}"/>
            </a:ext>
          </a:extLst>
        </xdr:cNvPr>
        <xdr:cNvSpPr txBox="1"/>
      </xdr:nvSpPr>
      <xdr:spPr>
        <a:xfrm>
          <a:off x="16598900" y="944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142494</xdr:rowOff>
    </xdr:from>
    <xdr:to>
      <xdr:col>78</xdr:col>
      <xdr:colOff>120650</xdr:colOff>
      <xdr:row>56</xdr:row>
      <xdr:rowOff>72644</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5621000" y="957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82821</xdr:rowOff>
    </xdr:from>
    <xdr:ext cx="7366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290800" y="9341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105918</xdr:rowOff>
    </xdr:from>
    <xdr:to>
      <xdr:col>65</xdr:col>
      <xdr:colOff>53975</xdr:colOff>
      <xdr:row>56</xdr:row>
      <xdr:rowOff>36068</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2954000" y="953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20845</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623800" y="9622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ついては、類似団体の平均を大きく下回る数値で推移している。これは、合併に伴い一部事務組合の再編（直営等）により加入する事務組合が減少したことによる負担金の減や、これまでの団体等への補助金見直し・整理統合を行ったことなどが要因として挙げられる。今後も引き続き、補助金等のあり方については見直し等を推進する。</a:t>
          </a:r>
        </a:p>
      </xdr:txBody>
    </xdr:sp>
    <xdr:clientData/>
  </xdr:twoCellAnchor>
  <xdr:oneCellAnchor>
    <xdr:from>
      <xdr:col>62</xdr:col>
      <xdr:colOff>6350</xdr:colOff>
      <xdr:row>29</xdr:row>
      <xdr:rowOff>107950</xdr:rowOff>
    </xdr:from>
    <xdr:ext cx="298543" cy="225703"/>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104140</xdr:rowOff>
    </xdr:from>
    <xdr:to>
      <xdr:col>82</xdr:col>
      <xdr:colOff>107950</xdr:colOff>
      <xdr:row>41</xdr:row>
      <xdr:rowOff>98425</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933440"/>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19067</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104140</xdr:rowOff>
    </xdr:from>
    <xdr:to>
      <xdr:col>82</xdr:col>
      <xdr:colOff>196850</xdr:colOff>
      <xdr:row>34</xdr:row>
      <xdr:rowOff>104140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93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64135</xdr:rowOff>
    </xdr:from>
    <xdr:to>
      <xdr:col>82</xdr:col>
      <xdr:colOff>107950</xdr:colOff>
      <xdr:row>35</xdr:row>
      <xdr:rowOff>75565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671800" y="606488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76852</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4205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104775</xdr:rowOff>
    </xdr:from>
    <xdr:to>
      <xdr:col>82</xdr:col>
      <xdr:colOff>158750</xdr:colOff>
      <xdr:row>38</xdr:row>
      <xdr:rowOff>34925</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44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64135</xdr:rowOff>
    </xdr:from>
    <xdr:to>
      <xdr:col>78</xdr:col>
      <xdr:colOff>69850</xdr:colOff>
      <xdr:row>35</xdr:row>
      <xdr:rowOff>109855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4782800" y="606488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93345</xdr:rowOff>
    </xdr:from>
    <xdr:to>
      <xdr:col>78</xdr:col>
      <xdr:colOff>120650</xdr:colOff>
      <xdr:row>38</xdr:row>
      <xdr:rowOff>23495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4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8272</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523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75565</xdr:rowOff>
    </xdr:from>
    <xdr:to>
      <xdr:col>73</xdr:col>
      <xdr:colOff>180975</xdr:colOff>
      <xdr:row>35</xdr:row>
      <xdr:rowOff>109855</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893800" y="607631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93345</xdr:rowOff>
    </xdr:from>
    <xdr:to>
      <xdr:col>74</xdr:col>
      <xdr:colOff>31750</xdr:colOff>
      <xdr:row>38</xdr:row>
      <xdr:rowOff>23495</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4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8272</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52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75565</xdr:rowOff>
    </xdr:from>
    <xdr:to>
      <xdr:col>69</xdr:col>
      <xdr:colOff>92075</xdr:colOff>
      <xdr:row>35</xdr:row>
      <xdr:rowOff>98425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004800" y="607631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93345</xdr:rowOff>
    </xdr:from>
    <xdr:to>
      <xdr:col>69</xdr:col>
      <xdr:colOff>142875</xdr:colOff>
      <xdr:row>38</xdr:row>
      <xdr:rowOff>23495</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4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8272</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52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36195</xdr:rowOff>
    </xdr:from>
    <xdr:to>
      <xdr:col>65</xdr:col>
      <xdr:colOff>53975</xdr:colOff>
      <xdr:row>37</xdr:row>
      <xdr:rowOff>137795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122572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46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24765</xdr:rowOff>
    </xdr:from>
    <xdr:to>
      <xdr:col>82</xdr:col>
      <xdr:colOff>158750</xdr:colOff>
      <xdr:row>35</xdr:row>
      <xdr:rowOff>126365</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02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41292</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587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13335</xdr:rowOff>
    </xdr:from>
    <xdr:to>
      <xdr:col>78</xdr:col>
      <xdr:colOff>120650</xdr:colOff>
      <xdr:row>35</xdr:row>
      <xdr:rowOff>114935</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0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125112</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5782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59055</xdr:rowOff>
    </xdr:from>
    <xdr:to>
      <xdr:col>74</xdr:col>
      <xdr:colOff>31750</xdr:colOff>
      <xdr:row>35</xdr:row>
      <xdr:rowOff>160655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05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170832</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582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24765</xdr:rowOff>
    </xdr:from>
    <xdr:to>
      <xdr:col>69</xdr:col>
      <xdr:colOff>142875</xdr:colOff>
      <xdr:row>35</xdr:row>
      <xdr:rowOff>126365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02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136542</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579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47625</xdr:rowOff>
    </xdr:from>
    <xdr:to>
      <xdr:col>65</xdr:col>
      <xdr:colOff>53975</xdr:colOff>
      <xdr:row>35</xdr:row>
      <xdr:rowOff>149225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04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159402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581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公債費については、大型の整備事業により、合併特例事業債や臨時財政対策債などに係る元利償還金が増加したため、前年度と比較し</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ポイント上昇の</a:t>
          </a:r>
          <a:r>
            <a:rPr kumimoji="1" lang="en-US" altLang="ja-JP" sz="1300">
              <a:latin typeface="ＭＳ Ｐゴシック" panose="020B0600070205080204" pitchFamily="50" charset="-128"/>
              <a:ea typeface="ＭＳ Ｐゴシック" panose="020B0600070205080204" pitchFamily="50" charset="-128"/>
            </a:rPr>
            <a:t>19.5</a:t>
          </a:r>
          <a:r>
            <a:rPr kumimoji="1" lang="ja-JP" altLang="en-US" sz="1300">
              <a:latin typeface="ＭＳ Ｐゴシック" panose="020B0600070205080204" pitchFamily="50" charset="-128"/>
              <a:ea typeface="ＭＳ Ｐゴシック" panose="020B0600070205080204" pitchFamily="50" charset="-128"/>
            </a:rPr>
            <a:t>％となり、依然として類似団体の平均を上回っている。今後も、地方債の発行については、財政計画等に基づき、交付税措置のある有利な地方債を活用するとともに、借入額は緊急性や重要性のある事業を選択した上で必要最小限にとどめるなど、計画的な地方債管理に努める必要がある。</a:t>
          </a: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111760</xdr:rowOff>
    </xdr:from>
    <xdr:to>
      <xdr:col>24</xdr:col>
      <xdr:colOff>25400</xdr:colOff>
      <xdr:row>81</xdr:row>
      <xdr:rowOff>16511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456160"/>
          <a:ext cx="0" cy="1447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160038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16511</xdr:rowOff>
    </xdr:from>
    <xdr:to>
      <xdr:col>24</xdr:col>
      <xdr:colOff>114300</xdr:colOff>
      <xdr:row>81</xdr:row>
      <xdr:rowOff>16511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26687</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111760</xdr:rowOff>
    </xdr:from>
    <xdr:to>
      <xdr:col>24</xdr:col>
      <xdr:colOff>114300</xdr:colOff>
      <xdr:row>72</xdr:row>
      <xdr:rowOff>111760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xdr:rowOff>
    </xdr:from>
    <xdr:to>
      <xdr:col>24</xdr:col>
      <xdr:colOff>25400</xdr:colOff>
      <xdr:row>77</xdr:row>
      <xdr:rowOff>31750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2029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85107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943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xdr:rowOff>
    </xdr:from>
    <xdr:to>
      <xdr:col>19</xdr:col>
      <xdr:colOff>187325</xdr:colOff>
      <xdr:row>77</xdr:row>
      <xdr:rowOff>16511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2029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8907</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86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16511</xdr:rowOff>
    </xdr:from>
    <xdr:to>
      <xdr:col>15</xdr:col>
      <xdr:colOff>98425</xdr:colOff>
      <xdr:row>77</xdr:row>
      <xdr:rowOff>54611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2181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1287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54611</xdr:rowOff>
    </xdr:from>
    <xdr:to>
      <xdr:col>11</xdr:col>
      <xdr:colOff>9525</xdr:colOff>
      <xdr:row>78</xdr:row>
      <xdr:rowOff>27939</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256261"/>
          <a:ext cx="8890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133350</xdr:rowOff>
    </xdr:from>
    <xdr:to>
      <xdr:col>11</xdr:col>
      <xdr:colOff>60325</xdr:colOff>
      <xdr:row>76</xdr:row>
      <xdr:rowOff>63500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73677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0</xdr:rowOff>
    </xdr:from>
    <xdr:to>
      <xdr:col>6</xdr:col>
      <xdr:colOff>171450</xdr:colOff>
      <xdr:row>76</xdr:row>
      <xdr:rowOff>101600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111777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124477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121920</xdr:rowOff>
    </xdr:from>
    <xdr:to>
      <xdr:col>20</xdr:col>
      <xdr:colOff>38100</xdr:colOff>
      <xdr:row>77</xdr:row>
      <xdr:rowOff>52070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137161</xdr:rowOff>
    </xdr:from>
    <xdr:to>
      <xdr:col>15</xdr:col>
      <xdr:colOff>149225</xdr:colOff>
      <xdr:row>77</xdr:row>
      <xdr:rowOff>67311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3811</xdr:rowOff>
    </xdr:from>
    <xdr:to>
      <xdr:col>11</xdr:col>
      <xdr:colOff>60325</xdr:colOff>
      <xdr:row>77</xdr:row>
      <xdr:rowOff>105411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90188</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148589</xdr:rowOff>
    </xdr:from>
    <xdr:to>
      <xdr:col>6</xdr:col>
      <xdr:colOff>171450</xdr:colOff>
      <xdr:row>78</xdr:row>
      <xdr:rowOff>78739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63516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公債費以外に係る比率については、類似団体の平均と比較して下回る数値で推移している。その中で、少子高齢化の進行や医療の高度化等により、社会保障関係費については増加傾向で推移することが見込まれ、また、公共施設の老朽化等により維持補修費についても増加することが見込まれる。そのため、各種施策や事業等の展開により、扶助費や維持補修費の抑制に努めるとともに、独立採算性を基本原則とする特別会計への繰出金の抑制に努める必要があ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46990</xdr:rowOff>
    </xdr:from>
    <xdr:to>
      <xdr:col>82</xdr:col>
      <xdr:colOff>107950</xdr:colOff>
      <xdr:row>80</xdr:row>
      <xdr:rowOff>3556</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62840"/>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147083</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69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3556</xdr:rowOff>
    </xdr:from>
    <xdr:to>
      <xdr:col>82</xdr:col>
      <xdr:colOff>196850</xdr:colOff>
      <xdr:row>80</xdr:row>
      <xdr:rowOff>3556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1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133367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46990</xdr:rowOff>
    </xdr:from>
    <xdr:to>
      <xdr:col>82</xdr:col>
      <xdr:colOff>196850</xdr:colOff>
      <xdr:row>73</xdr:row>
      <xdr:rowOff>46990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17272</xdr:rowOff>
    </xdr:from>
    <xdr:to>
      <xdr:col>82</xdr:col>
      <xdr:colOff>107950</xdr:colOff>
      <xdr:row>76</xdr:row>
      <xdr:rowOff>21844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0474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27703</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55626</xdr:rowOff>
    </xdr:from>
    <xdr:to>
      <xdr:col>82</xdr:col>
      <xdr:colOff>158750</xdr:colOff>
      <xdr:row>77</xdr:row>
      <xdr:rowOff>157226</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21844</xdr:rowOff>
    </xdr:from>
    <xdr:to>
      <xdr:col>78</xdr:col>
      <xdr:colOff>69850</xdr:colOff>
      <xdr:row>76</xdr:row>
      <xdr:rowOff>53848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0520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14478</xdr:rowOff>
    </xdr:from>
    <xdr:to>
      <xdr:col>78</xdr:col>
      <xdr:colOff>120650</xdr:colOff>
      <xdr:row>77</xdr:row>
      <xdr:rowOff>116078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100855</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30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92710</xdr:rowOff>
    </xdr:from>
    <xdr:to>
      <xdr:col>73</xdr:col>
      <xdr:colOff>180975</xdr:colOff>
      <xdr:row>76</xdr:row>
      <xdr:rowOff>53848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2951460"/>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153924</xdr:rowOff>
    </xdr:from>
    <xdr:to>
      <xdr:col>74</xdr:col>
      <xdr:colOff>31750</xdr:colOff>
      <xdr:row>77</xdr:row>
      <xdr:rowOff>84074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68851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92710</xdr:rowOff>
    </xdr:from>
    <xdr:to>
      <xdr:col>69</xdr:col>
      <xdr:colOff>92075</xdr:colOff>
      <xdr:row>75</xdr:row>
      <xdr:rowOff>115570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951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137922</xdr:rowOff>
    </xdr:from>
    <xdr:to>
      <xdr:col>82</xdr:col>
      <xdr:colOff>158750</xdr:colOff>
      <xdr:row>76</xdr:row>
      <xdr:rowOff>68072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154449</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84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142494</xdr:rowOff>
    </xdr:from>
    <xdr:to>
      <xdr:col>78</xdr:col>
      <xdr:colOff>120650</xdr:colOff>
      <xdr:row>76</xdr:row>
      <xdr:rowOff>72644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82821</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770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3048</xdr:rowOff>
    </xdr:from>
    <xdr:to>
      <xdr:col>74</xdr:col>
      <xdr:colOff>31750</xdr:colOff>
      <xdr:row>76</xdr:row>
      <xdr:rowOff>104648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114825</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41910</xdr:rowOff>
    </xdr:from>
    <xdr:to>
      <xdr:col>69</xdr:col>
      <xdr:colOff>142875</xdr:colOff>
      <xdr:row>75</xdr:row>
      <xdr:rowOff>143510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64770</xdr:rowOff>
    </xdr:from>
    <xdr:to>
      <xdr:col>65</xdr:col>
      <xdr:colOff>53975</xdr:colOff>
      <xdr:row>75</xdr:row>
      <xdr:rowOff>166370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5097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鹿児島県日置市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22428</xdr:rowOff>
    </xdr:from>
    <xdr:to>
      <xdr:col>29</xdr:col>
      <xdr:colOff>127000</xdr:colOff>
      <xdr:row>18</xdr:row>
      <xdr:rowOff>49005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27453"/>
          <a:ext cx="0" cy="10552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21082</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5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49005</xdr:rowOff>
    </xdr:from>
    <xdr:to>
      <xdr:col>30</xdr:col>
      <xdr:colOff>25400</xdr:colOff>
      <xdr:row>18</xdr:row>
      <xdr:rowOff>49005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82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108805</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70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22428</xdr:rowOff>
    </xdr:from>
    <xdr:to>
      <xdr:col>30</xdr:col>
      <xdr:colOff>25400</xdr:colOff>
      <xdr:row>12</xdr:row>
      <xdr:rowOff>22428</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27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118015</xdr:rowOff>
    </xdr:from>
    <xdr:to>
      <xdr:col>29</xdr:col>
      <xdr:colOff>127000</xdr:colOff>
      <xdr:row>17</xdr:row>
      <xdr:rowOff>120314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003800" y="3080290"/>
          <a:ext cx="647700" cy="2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21910</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812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5383</xdr:rowOff>
    </xdr:from>
    <xdr:to>
      <xdr:col>29</xdr:col>
      <xdr:colOff>177800</xdr:colOff>
      <xdr:row>17</xdr:row>
      <xdr:rowOff>106983</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967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118015</xdr:rowOff>
    </xdr:from>
    <xdr:to>
      <xdr:col>26</xdr:col>
      <xdr:colOff>50800</xdr:colOff>
      <xdr:row>17</xdr:row>
      <xdr:rowOff>126935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3080290"/>
          <a:ext cx="698500" cy="89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9868</xdr:rowOff>
    </xdr:from>
    <xdr:to>
      <xdr:col>26</xdr:col>
      <xdr:colOff>101600</xdr:colOff>
      <xdr:row>17</xdr:row>
      <xdr:rowOff>111468</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97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121645</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741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125929</xdr:rowOff>
    </xdr:from>
    <xdr:to>
      <xdr:col>22</xdr:col>
      <xdr:colOff>114300</xdr:colOff>
      <xdr:row>17</xdr:row>
      <xdr:rowOff>126935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3606800" y="3088204"/>
          <a:ext cx="698500" cy="10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22061</xdr:rowOff>
    </xdr:from>
    <xdr:to>
      <xdr:col>22</xdr:col>
      <xdr:colOff>165100</xdr:colOff>
      <xdr:row>17</xdr:row>
      <xdr:rowOff>123661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984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133838</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75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125919</xdr:rowOff>
    </xdr:from>
    <xdr:to>
      <xdr:col>18</xdr:col>
      <xdr:colOff>177800</xdr:colOff>
      <xdr:row>17</xdr:row>
      <xdr:rowOff>125929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2908300" y="3088194"/>
          <a:ext cx="698500" cy="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44926</xdr:rowOff>
    </xdr:from>
    <xdr:to>
      <xdr:col>19</xdr:col>
      <xdr:colOff>38100</xdr:colOff>
      <xdr:row>17</xdr:row>
      <xdr:rowOff>146526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3007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156703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776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129837</xdr:rowOff>
    </xdr:from>
    <xdr:to>
      <xdr:col>15</xdr:col>
      <xdr:colOff>101600</xdr:colOff>
      <xdr:row>18</xdr:row>
      <xdr:rowOff>59987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30921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44764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31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69514</xdr:rowOff>
    </xdr:from>
    <xdr:to>
      <xdr:col>29</xdr:col>
      <xdr:colOff>177800</xdr:colOff>
      <xdr:row>17</xdr:row>
      <xdr:rowOff>171114</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3031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149541</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94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67215</xdr:rowOff>
    </xdr:from>
    <xdr:to>
      <xdr:col>26</xdr:col>
      <xdr:colOff>101600</xdr:colOff>
      <xdr:row>17</xdr:row>
      <xdr:rowOff>168815</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3029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153592</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115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76135</xdr:rowOff>
    </xdr:from>
    <xdr:to>
      <xdr:col>22</xdr:col>
      <xdr:colOff>165100</xdr:colOff>
      <xdr:row>18</xdr:row>
      <xdr:rowOff>6285</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3038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162512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12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75129</xdr:rowOff>
    </xdr:from>
    <xdr:to>
      <xdr:col>19</xdr:col>
      <xdr:colOff>38100</xdr:colOff>
      <xdr:row>18</xdr:row>
      <xdr:rowOff>5279</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3037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161506</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123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75119</xdr:rowOff>
    </xdr:from>
    <xdr:to>
      <xdr:col>15</xdr:col>
      <xdr:colOff>101600</xdr:colOff>
      <xdr:row>18</xdr:row>
      <xdr:rowOff>5269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3037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15446</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80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78632</xdr:rowOff>
    </xdr:from>
    <xdr:to>
      <xdr:col>29</xdr:col>
      <xdr:colOff>127000</xdr:colOff>
      <xdr:row>38</xdr:row>
      <xdr:rowOff>58668</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03182"/>
          <a:ext cx="0" cy="15230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30745</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9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58668</xdr:rowOff>
    </xdr:from>
    <xdr:to>
      <xdr:col>30</xdr:col>
      <xdr:colOff>25400</xdr:colOff>
      <xdr:row>38</xdr:row>
      <xdr:rowOff>58668</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262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336459</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46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78632</xdr:rowOff>
    </xdr:from>
    <xdr:to>
      <xdr:col>30</xdr:col>
      <xdr:colOff>25400</xdr:colOff>
      <xdr:row>33</xdr:row>
      <xdr:rowOff>78632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03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165386</xdr:rowOff>
    </xdr:from>
    <xdr:to>
      <xdr:col>29</xdr:col>
      <xdr:colOff>127000</xdr:colOff>
      <xdr:row>37</xdr:row>
      <xdr:rowOff>174416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290086"/>
          <a:ext cx="647700" cy="90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325956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9363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137979</xdr:rowOff>
    </xdr:from>
    <xdr:to>
      <xdr:col>29</xdr:col>
      <xdr:colOff>177800</xdr:colOff>
      <xdr:row>37</xdr:row>
      <xdr:rowOff>68129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912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173063</xdr:rowOff>
    </xdr:from>
    <xdr:to>
      <xdr:col>26</xdr:col>
      <xdr:colOff>50800</xdr:colOff>
      <xdr:row>37</xdr:row>
      <xdr:rowOff>174416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7297763"/>
          <a:ext cx="698500" cy="1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125158</xdr:rowOff>
    </xdr:from>
    <xdr:to>
      <xdr:col>26</xdr:col>
      <xdr:colOff>101600</xdr:colOff>
      <xdr:row>37</xdr:row>
      <xdr:rowOff>55308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78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236935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47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142011</xdr:rowOff>
    </xdr:from>
    <xdr:to>
      <xdr:col>22</xdr:col>
      <xdr:colOff>114300</xdr:colOff>
      <xdr:row>37</xdr:row>
      <xdr:rowOff>173063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7266711"/>
          <a:ext cx="698500" cy="310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119938</xdr:rowOff>
    </xdr:from>
    <xdr:to>
      <xdr:col>22</xdr:col>
      <xdr:colOff>165100</xdr:colOff>
      <xdr:row>37</xdr:row>
      <xdr:rowOff>50088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731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231715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4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79242</xdr:rowOff>
    </xdr:from>
    <xdr:to>
      <xdr:col>18</xdr:col>
      <xdr:colOff>177800</xdr:colOff>
      <xdr:row>37</xdr:row>
      <xdr:rowOff>142011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7203942"/>
          <a:ext cx="698500" cy="627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131979</xdr:rowOff>
    </xdr:from>
    <xdr:to>
      <xdr:col>19</xdr:col>
      <xdr:colOff>38100</xdr:colOff>
      <xdr:row>37</xdr:row>
      <xdr:rowOff>62129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852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243756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54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77781</xdr:rowOff>
    </xdr:from>
    <xdr:to>
      <xdr:col>15</xdr:col>
      <xdr:colOff>101600</xdr:colOff>
      <xdr:row>37</xdr:row>
      <xdr:rowOff>179381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2024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164158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28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114586</xdr:rowOff>
    </xdr:from>
    <xdr:to>
      <xdr:col>29</xdr:col>
      <xdr:colOff>177800</xdr:colOff>
      <xdr:row>37</xdr:row>
      <xdr:rowOff>216186</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239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86663</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21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123616</xdr:rowOff>
    </xdr:from>
    <xdr:to>
      <xdr:col>26</xdr:col>
      <xdr:colOff>101600</xdr:colOff>
      <xdr:row>37</xdr:row>
      <xdr:rowOff>225216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248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209993</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334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122263</xdr:rowOff>
    </xdr:from>
    <xdr:to>
      <xdr:col>22</xdr:col>
      <xdr:colOff>165100</xdr:colOff>
      <xdr:row>37</xdr:row>
      <xdr:rowOff>223863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246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208640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3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91211</xdr:rowOff>
    </xdr:from>
    <xdr:to>
      <xdr:col>19</xdr:col>
      <xdr:colOff>38100</xdr:colOff>
      <xdr:row>37</xdr:row>
      <xdr:rowOff>192811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2159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177588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302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28442</xdr:rowOff>
    </xdr:from>
    <xdr:to>
      <xdr:col>15</xdr:col>
      <xdr:colOff>101600</xdr:colOff>
      <xdr:row>37</xdr:row>
      <xdr:rowOff>130042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1531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311669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922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鹿児島県日置市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48,711
48,432
253.01
28,022,387
27,029,891
757,564
14,280,092
30,635,563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35010</xdr:rowOff>
    </xdr:from>
    <xdr:to>
      <xdr:col>24</xdr:col>
      <xdr:colOff>62865</xdr:colOff>
      <xdr:row>37</xdr:row>
      <xdr:rowOff>44529</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49960"/>
          <a:ext cx="1270" cy="1038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48356</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9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44529</xdr:rowOff>
    </xdr:from>
    <xdr:to>
      <xdr:col>24</xdr:col>
      <xdr:colOff>152400</xdr:colOff>
      <xdr:row>37</xdr:row>
      <xdr:rowOff>44529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8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153137</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125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35010</xdr:rowOff>
    </xdr:from>
    <xdr:to>
      <xdr:col>24</xdr:col>
      <xdr:colOff>152400</xdr:colOff>
      <xdr:row>31</xdr:row>
      <xdr:rowOff>35010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49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94076</xdr:rowOff>
    </xdr:from>
    <xdr:to>
      <xdr:col>24</xdr:col>
      <xdr:colOff>63500</xdr:colOff>
      <xdr:row>36</xdr:row>
      <xdr:rowOff>95292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3797300" y="6266276"/>
          <a:ext cx="838200" cy="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23075</xdr:rowOff>
    </xdr:from>
    <xdr:ext cx="534377"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1952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44648</xdr:rowOff>
    </xdr:from>
    <xdr:to>
      <xdr:col>24</xdr:col>
      <xdr:colOff>114300</xdr:colOff>
      <xdr:row>36</xdr:row>
      <xdr:rowOff>146248</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2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94076</xdr:rowOff>
    </xdr:from>
    <xdr:to>
      <xdr:col>19</xdr:col>
      <xdr:colOff>177800</xdr:colOff>
      <xdr:row>36</xdr:row>
      <xdr:rowOff>133765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266276"/>
          <a:ext cx="889000" cy="3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45196</xdr:rowOff>
    </xdr:from>
    <xdr:to>
      <xdr:col>20</xdr:col>
      <xdr:colOff>38100</xdr:colOff>
      <xdr:row>36</xdr:row>
      <xdr:rowOff>146796</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21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137923</xdr:rowOff>
    </xdr:from>
    <xdr:ext cx="534377"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530111" y="631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126972</xdr:rowOff>
    </xdr:from>
    <xdr:to>
      <xdr:col>15</xdr:col>
      <xdr:colOff>50800</xdr:colOff>
      <xdr:row>36</xdr:row>
      <xdr:rowOff>133765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019300" y="6299172"/>
          <a:ext cx="889000" cy="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53307</xdr:rowOff>
    </xdr:from>
    <xdr:to>
      <xdr:col>15</xdr:col>
      <xdr:colOff>101600</xdr:colOff>
      <xdr:row>36</xdr:row>
      <xdr:rowOff>154907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2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171434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41111" y="60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119323</xdr:rowOff>
    </xdr:from>
    <xdr:to>
      <xdr:col>10</xdr:col>
      <xdr:colOff>114300</xdr:colOff>
      <xdr:row>36</xdr:row>
      <xdr:rowOff>126972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1130300" y="6291523"/>
          <a:ext cx="889000" cy="7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74402</xdr:rowOff>
    </xdr:from>
    <xdr:to>
      <xdr:col>10</xdr:col>
      <xdr:colOff>165100</xdr:colOff>
      <xdr:row>37</xdr:row>
      <xdr:rowOff>4552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24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21079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52111" y="602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134099</xdr:rowOff>
    </xdr:from>
    <xdr:to>
      <xdr:col>6</xdr:col>
      <xdr:colOff>38100</xdr:colOff>
      <xdr:row>37</xdr:row>
      <xdr:rowOff>64249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30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55376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639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44492</xdr:rowOff>
    </xdr:from>
    <xdr:to>
      <xdr:col>24</xdr:col>
      <xdr:colOff>114300</xdr:colOff>
      <xdr:row>36</xdr:row>
      <xdr:rowOff>146092</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21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3869</xdr:rowOff>
    </xdr:from>
    <xdr:ext cx="534377"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00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43276</xdr:rowOff>
    </xdr:from>
    <xdr:to>
      <xdr:col>20</xdr:col>
      <xdr:colOff>38100</xdr:colOff>
      <xdr:row>36</xdr:row>
      <xdr:rowOff>144876</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21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161403</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599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82965</xdr:rowOff>
    </xdr:from>
    <xdr:to>
      <xdr:col>15</xdr:col>
      <xdr:colOff>101600</xdr:colOff>
      <xdr:row>37</xdr:row>
      <xdr:rowOff>13115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25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4242</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34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76172</xdr:rowOff>
    </xdr:from>
    <xdr:to>
      <xdr:col>10</xdr:col>
      <xdr:colOff>165100</xdr:colOff>
      <xdr:row>37</xdr:row>
      <xdr:rowOff>6322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24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168899</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34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68523</xdr:rowOff>
    </xdr:from>
    <xdr:to>
      <xdr:col>6</xdr:col>
      <xdr:colOff>38100</xdr:colOff>
      <xdr:row>36</xdr:row>
      <xdr:rowOff>170123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4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15200</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01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43090</xdr:rowOff>
    </xdr:from>
    <xdr:to>
      <xdr:col>24</xdr:col>
      <xdr:colOff>62865</xdr:colOff>
      <xdr:row>58</xdr:row>
      <xdr:rowOff>117559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87040"/>
          <a:ext cx="1270" cy="1274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121386</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6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117559</xdr:rowOff>
    </xdr:from>
    <xdr:to>
      <xdr:col>24</xdr:col>
      <xdr:colOff>152400</xdr:colOff>
      <xdr:row>58</xdr:row>
      <xdr:rowOff>117559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61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161217</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6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43090</xdr:rowOff>
    </xdr:from>
    <xdr:to>
      <xdr:col>24</xdr:col>
      <xdr:colOff>152400</xdr:colOff>
      <xdr:row>51</xdr:row>
      <xdr:rowOff>43090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87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157476</xdr:rowOff>
    </xdr:from>
    <xdr:to>
      <xdr:col>24</xdr:col>
      <xdr:colOff>63500</xdr:colOff>
      <xdr:row>58</xdr:row>
      <xdr:rowOff>19249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930126"/>
          <a:ext cx="838200" cy="3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135519</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65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112642</xdr:rowOff>
    </xdr:from>
    <xdr:to>
      <xdr:col>24</xdr:col>
      <xdr:colOff>114300</xdr:colOff>
      <xdr:row>57</xdr:row>
      <xdr:rowOff>42792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1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110570</xdr:rowOff>
    </xdr:from>
    <xdr:to>
      <xdr:col>19</xdr:col>
      <xdr:colOff>177800</xdr:colOff>
      <xdr:row>58</xdr:row>
      <xdr:rowOff>19249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883220"/>
          <a:ext cx="889000" cy="8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139976</xdr:rowOff>
    </xdr:from>
    <xdr:to>
      <xdr:col>20</xdr:col>
      <xdr:colOff>38100</xdr:colOff>
      <xdr:row>57</xdr:row>
      <xdr:rowOff>70126</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74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86653</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51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110570</xdr:rowOff>
    </xdr:from>
    <xdr:to>
      <xdr:col>15</xdr:col>
      <xdr:colOff>50800</xdr:colOff>
      <xdr:row>57</xdr:row>
      <xdr:rowOff>170376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883220"/>
          <a:ext cx="889000" cy="59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146910</xdr:rowOff>
    </xdr:from>
    <xdr:to>
      <xdr:col>15</xdr:col>
      <xdr:colOff>101600</xdr:colOff>
      <xdr:row>57</xdr:row>
      <xdr:rowOff>77060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4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93587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52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170376</xdr:rowOff>
    </xdr:from>
    <xdr:to>
      <xdr:col>10</xdr:col>
      <xdr:colOff>114300</xdr:colOff>
      <xdr:row>58</xdr:row>
      <xdr:rowOff>19663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43026"/>
          <a:ext cx="889000" cy="2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30531</xdr:rowOff>
    </xdr:from>
    <xdr:to>
      <xdr:col>10</xdr:col>
      <xdr:colOff>165100</xdr:colOff>
      <xdr:row>57</xdr:row>
      <xdr:rowOff>132131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148658</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7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97467</xdr:rowOff>
    </xdr:from>
    <xdr:to>
      <xdr:col>6</xdr:col>
      <xdr:colOff>38100</xdr:colOff>
      <xdr:row>58</xdr:row>
      <xdr:rowOff>27617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87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44144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64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106676</xdr:rowOff>
    </xdr:from>
    <xdr:to>
      <xdr:col>24</xdr:col>
      <xdr:colOff>114300</xdr:colOff>
      <xdr:row>58</xdr:row>
      <xdr:rowOff>36826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7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85103</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5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139899</xdr:rowOff>
    </xdr:from>
    <xdr:to>
      <xdr:col>20</xdr:col>
      <xdr:colOff>38100</xdr:colOff>
      <xdr:row>58</xdr:row>
      <xdr:rowOff>70049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61176</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00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59770</xdr:rowOff>
    </xdr:from>
    <xdr:to>
      <xdr:col>15</xdr:col>
      <xdr:colOff>101600</xdr:colOff>
      <xdr:row>57</xdr:row>
      <xdr:rowOff>161370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3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152497</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92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119576</xdr:rowOff>
    </xdr:from>
    <xdr:to>
      <xdr:col>10</xdr:col>
      <xdr:colOff>165100</xdr:colOff>
      <xdr:row>58</xdr:row>
      <xdr:rowOff>49726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9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40853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98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140313</xdr:rowOff>
    </xdr:from>
    <xdr:to>
      <xdr:col>6</xdr:col>
      <xdr:colOff>38100</xdr:colOff>
      <xdr:row>58</xdr:row>
      <xdr:rowOff>70463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1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61590</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00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93363</xdr:rowOff>
    </xdr:from>
    <xdr:to>
      <xdr:col>24</xdr:col>
      <xdr:colOff>62865</xdr:colOff>
      <xdr:row>78</xdr:row>
      <xdr:rowOff>108542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266313"/>
          <a:ext cx="1270" cy="1215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112369</xdr:rowOff>
    </xdr:from>
    <xdr:ext cx="469744"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48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108542</xdr:rowOff>
    </xdr:from>
    <xdr:to>
      <xdr:col>24</xdr:col>
      <xdr:colOff>152400</xdr:colOff>
      <xdr:row>78</xdr:row>
      <xdr:rowOff>108542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8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40040</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04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93363</xdr:rowOff>
    </xdr:from>
    <xdr:to>
      <xdr:col>24</xdr:col>
      <xdr:colOff>152400</xdr:colOff>
      <xdr:row>71</xdr:row>
      <xdr:rowOff>93363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26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71166</xdr:rowOff>
    </xdr:from>
    <xdr:to>
      <xdr:col>24</xdr:col>
      <xdr:colOff>63500</xdr:colOff>
      <xdr:row>78</xdr:row>
      <xdr:rowOff>72583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444266"/>
          <a:ext cx="8382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135872</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66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112995</xdr:rowOff>
    </xdr:from>
    <xdr:to>
      <xdr:col>24</xdr:col>
      <xdr:colOff>114300</xdr:colOff>
      <xdr:row>78</xdr:row>
      <xdr:rowOff>43145</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3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71966</xdr:rowOff>
    </xdr:from>
    <xdr:to>
      <xdr:col>19</xdr:col>
      <xdr:colOff>177800</xdr:colOff>
      <xdr:row>78</xdr:row>
      <xdr:rowOff>72583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445066"/>
          <a:ext cx="8890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97839</xdr:rowOff>
    </xdr:from>
    <xdr:to>
      <xdr:col>20</xdr:col>
      <xdr:colOff>38100</xdr:colOff>
      <xdr:row>78</xdr:row>
      <xdr:rowOff>27989</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44516</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7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71966</xdr:rowOff>
    </xdr:from>
    <xdr:to>
      <xdr:col>15</xdr:col>
      <xdr:colOff>50800</xdr:colOff>
      <xdr:row>78</xdr:row>
      <xdr:rowOff>76698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45066"/>
          <a:ext cx="889000" cy="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117658</xdr:rowOff>
    </xdr:from>
    <xdr:to>
      <xdr:col>15</xdr:col>
      <xdr:colOff>101600</xdr:colOff>
      <xdr:row>78</xdr:row>
      <xdr:rowOff>47808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64335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9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76698</xdr:rowOff>
    </xdr:from>
    <xdr:to>
      <xdr:col>10</xdr:col>
      <xdr:colOff>114300</xdr:colOff>
      <xdr:row>78</xdr:row>
      <xdr:rowOff>88928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449798"/>
          <a:ext cx="8890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127831</xdr:rowOff>
    </xdr:from>
    <xdr:to>
      <xdr:col>10</xdr:col>
      <xdr:colOff>165100</xdr:colOff>
      <xdr:row>78</xdr:row>
      <xdr:rowOff>57981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2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74508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104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156155</xdr:rowOff>
    </xdr:from>
    <xdr:to>
      <xdr:col>6</xdr:col>
      <xdr:colOff>38100</xdr:colOff>
      <xdr:row>78</xdr:row>
      <xdr:rowOff>86305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5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102832</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13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20366</xdr:rowOff>
    </xdr:from>
    <xdr:to>
      <xdr:col>24</xdr:col>
      <xdr:colOff>114300</xdr:colOff>
      <xdr:row>78</xdr:row>
      <xdr:rowOff>121966</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9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106743</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0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21783</xdr:rowOff>
    </xdr:from>
    <xdr:to>
      <xdr:col>20</xdr:col>
      <xdr:colOff>38100</xdr:colOff>
      <xdr:row>78</xdr:row>
      <xdr:rowOff>123383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9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114510</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87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21166</xdr:rowOff>
    </xdr:from>
    <xdr:to>
      <xdr:col>15</xdr:col>
      <xdr:colOff>101600</xdr:colOff>
      <xdr:row>78</xdr:row>
      <xdr:rowOff>122766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9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113893</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86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25898</xdr:rowOff>
    </xdr:from>
    <xdr:to>
      <xdr:col>10</xdr:col>
      <xdr:colOff>165100</xdr:colOff>
      <xdr:row>78</xdr:row>
      <xdr:rowOff>127498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9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118625</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9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38128</xdr:rowOff>
    </xdr:from>
    <xdr:to>
      <xdr:col>6</xdr:col>
      <xdr:colOff>38100</xdr:colOff>
      <xdr:row>78</xdr:row>
      <xdr:rowOff>139728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1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130855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0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143594</xdr:rowOff>
    </xdr:from>
    <xdr:to>
      <xdr:col>24</xdr:col>
      <xdr:colOff>62865</xdr:colOff>
      <xdr:row>99</xdr:row>
      <xdr:rowOff>33012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745544"/>
          <a:ext cx="1270" cy="1261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36839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33012</xdr:rowOff>
    </xdr:from>
    <xdr:to>
      <xdr:col>24</xdr:col>
      <xdr:colOff>152400</xdr:colOff>
      <xdr:row>99</xdr:row>
      <xdr:rowOff>33012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6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90271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52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143594</xdr:rowOff>
    </xdr:from>
    <xdr:to>
      <xdr:col>24</xdr:col>
      <xdr:colOff>152400</xdr:colOff>
      <xdr:row>91</xdr:row>
      <xdr:rowOff>143594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74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164984</xdr:rowOff>
    </xdr:from>
    <xdr:to>
      <xdr:col>24</xdr:col>
      <xdr:colOff>63500</xdr:colOff>
      <xdr:row>96</xdr:row>
      <xdr:rowOff>16827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452734"/>
          <a:ext cx="838200" cy="23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165808</xdr:rowOff>
    </xdr:from>
    <xdr:ext cx="599010"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53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15931</xdr:rowOff>
    </xdr:from>
    <xdr:to>
      <xdr:col>24</xdr:col>
      <xdr:colOff>114300</xdr:colOff>
      <xdr:row>96</xdr:row>
      <xdr:rowOff>117531</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16827</xdr:rowOff>
    </xdr:from>
    <xdr:to>
      <xdr:col>19</xdr:col>
      <xdr:colOff>177800</xdr:colOff>
      <xdr:row>96</xdr:row>
      <xdr:rowOff>55873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476027"/>
          <a:ext cx="889000" cy="3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20479</xdr:rowOff>
    </xdr:from>
    <xdr:to>
      <xdr:col>20</xdr:col>
      <xdr:colOff>38100</xdr:colOff>
      <xdr:row>96</xdr:row>
      <xdr:rowOff>122079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113206</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497795" y="16572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55873</xdr:rowOff>
    </xdr:from>
    <xdr:to>
      <xdr:col>15</xdr:col>
      <xdr:colOff>50800</xdr:colOff>
      <xdr:row>96</xdr:row>
      <xdr:rowOff>131105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515073"/>
          <a:ext cx="889000" cy="75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24541</xdr:rowOff>
    </xdr:from>
    <xdr:to>
      <xdr:col>15</xdr:col>
      <xdr:colOff>101600</xdr:colOff>
      <xdr:row>96</xdr:row>
      <xdr:rowOff>126141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117268</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576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131105</xdr:rowOff>
    </xdr:from>
    <xdr:to>
      <xdr:col>10</xdr:col>
      <xdr:colOff>114300</xdr:colOff>
      <xdr:row>96</xdr:row>
      <xdr:rowOff>159069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590305"/>
          <a:ext cx="889000" cy="2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87933</xdr:rowOff>
    </xdr:from>
    <xdr:to>
      <xdr:col>10</xdr:col>
      <xdr:colOff>165100</xdr:colOff>
      <xdr:row>97</xdr:row>
      <xdr:rowOff>18083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547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9210</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19795" y="16639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95621</xdr:rowOff>
    </xdr:from>
    <xdr:to>
      <xdr:col>6</xdr:col>
      <xdr:colOff>38100</xdr:colOff>
      <xdr:row>98</xdr:row>
      <xdr:rowOff>25771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72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16898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81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114184</xdr:rowOff>
    </xdr:from>
    <xdr:to>
      <xdr:col>24</xdr:col>
      <xdr:colOff>114300</xdr:colOff>
      <xdr:row>96</xdr:row>
      <xdr:rowOff>44334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40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137061</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253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137477</xdr:rowOff>
    </xdr:from>
    <xdr:to>
      <xdr:col>20</xdr:col>
      <xdr:colOff>38100</xdr:colOff>
      <xdr:row>96</xdr:row>
      <xdr:rowOff>67627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42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84154</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6200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5073</xdr:rowOff>
    </xdr:from>
    <xdr:to>
      <xdr:col>15</xdr:col>
      <xdr:colOff>101600</xdr:colOff>
      <xdr:row>96</xdr:row>
      <xdr:rowOff>106673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464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123200</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6239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80305</xdr:rowOff>
    </xdr:from>
    <xdr:to>
      <xdr:col>10</xdr:col>
      <xdr:colOff>165100</xdr:colOff>
      <xdr:row>97</xdr:row>
      <xdr:rowOff>10455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53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26982</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631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108269</xdr:rowOff>
    </xdr:from>
    <xdr:to>
      <xdr:col>6</xdr:col>
      <xdr:colOff>38100</xdr:colOff>
      <xdr:row>97</xdr:row>
      <xdr:rowOff>38419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56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54946</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6342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5024</xdr:rowOff>
    </xdr:from>
    <xdr:to>
      <xdr:col>54</xdr:col>
      <xdr:colOff>189865</xdr:colOff>
      <xdr:row>37</xdr:row>
      <xdr:rowOff>160038</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148524"/>
          <a:ext cx="1270" cy="1355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163865</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50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160038</xdr:rowOff>
    </xdr:from>
    <xdr:to>
      <xdr:col>55</xdr:col>
      <xdr:colOff>88900</xdr:colOff>
      <xdr:row>37</xdr:row>
      <xdr:rowOff>160038</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503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123151</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2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5024</xdr:rowOff>
    </xdr:from>
    <xdr:to>
      <xdr:col>55</xdr:col>
      <xdr:colOff>88900</xdr:colOff>
      <xdr:row>30</xdr:row>
      <xdr:rowOff>5024</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148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74778</xdr:rowOff>
    </xdr:from>
    <xdr:to>
      <xdr:col>55</xdr:col>
      <xdr:colOff>0</xdr:colOff>
      <xdr:row>37</xdr:row>
      <xdr:rowOff>84646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418428"/>
          <a:ext cx="838200" cy="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72359</xdr:rowOff>
    </xdr:from>
    <xdr:ext cx="534377"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073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49482</xdr:rowOff>
    </xdr:from>
    <xdr:to>
      <xdr:col>55</xdr:col>
      <xdr:colOff>50800</xdr:colOff>
      <xdr:row>36</xdr:row>
      <xdr:rowOff>151082</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22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84646</xdr:rowOff>
    </xdr:from>
    <xdr:to>
      <xdr:col>50</xdr:col>
      <xdr:colOff>114300</xdr:colOff>
      <xdr:row>37</xdr:row>
      <xdr:rowOff>89103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428296"/>
          <a:ext cx="889000" cy="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75374</xdr:rowOff>
    </xdr:from>
    <xdr:to>
      <xdr:col>50</xdr:col>
      <xdr:colOff>165100</xdr:colOff>
      <xdr:row>37</xdr:row>
      <xdr:rowOff>5524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24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22051</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72111" y="602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55293</xdr:rowOff>
    </xdr:from>
    <xdr:to>
      <xdr:col>45</xdr:col>
      <xdr:colOff>177800</xdr:colOff>
      <xdr:row>37</xdr:row>
      <xdr:rowOff>89103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6398943"/>
          <a:ext cx="889000" cy="3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85684</xdr:rowOff>
    </xdr:from>
    <xdr:to>
      <xdr:col>46</xdr:col>
      <xdr:colOff>38100</xdr:colOff>
      <xdr:row>37</xdr:row>
      <xdr:rowOff>15834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25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32361</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603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55293</xdr:rowOff>
    </xdr:from>
    <xdr:to>
      <xdr:col>41</xdr:col>
      <xdr:colOff>50800</xdr:colOff>
      <xdr:row>37</xdr:row>
      <xdr:rowOff>157020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6398943"/>
          <a:ext cx="889000" cy="10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63122</xdr:rowOff>
    </xdr:from>
    <xdr:to>
      <xdr:col>41</xdr:col>
      <xdr:colOff>101600</xdr:colOff>
      <xdr:row>36</xdr:row>
      <xdr:rowOff>164722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23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9799</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94111" y="601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35842</xdr:rowOff>
    </xdr:from>
    <xdr:to>
      <xdr:col>36</xdr:col>
      <xdr:colOff>165100</xdr:colOff>
      <xdr:row>37</xdr:row>
      <xdr:rowOff>137442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7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153969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5111" y="615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23978</xdr:rowOff>
    </xdr:from>
    <xdr:to>
      <xdr:col>55</xdr:col>
      <xdr:colOff>50800</xdr:colOff>
      <xdr:row>37</xdr:row>
      <xdr:rowOff>125578</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36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110355</xdr:rowOff>
    </xdr:from>
    <xdr:ext cx="534377"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28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33846</xdr:rowOff>
    </xdr:from>
    <xdr:to>
      <xdr:col>50</xdr:col>
      <xdr:colOff>165100</xdr:colOff>
      <xdr:row>37</xdr:row>
      <xdr:rowOff>135446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37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126572</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72111" y="647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38303</xdr:rowOff>
    </xdr:from>
    <xdr:to>
      <xdr:col>46</xdr:col>
      <xdr:colOff>38100</xdr:colOff>
      <xdr:row>37</xdr:row>
      <xdr:rowOff>139903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38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131030</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47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4493</xdr:rowOff>
    </xdr:from>
    <xdr:to>
      <xdr:col>41</xdr:col>
      <xdr:colOff>101600</xdr:colOff>
      <xdr:row>37</xdr:row>
      <xdr:rowOff>106093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34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97220</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94111" y="644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106220</xdr:rowOff>
    </xdr:from>
    <xdr:to>
      <xdr:col>36</xdr:col>
      <xdr:colOff>165100</xdr:colOff>
      <xdr:row>38</xdr:row>
      <xdr:rowOff>36370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44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27497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654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109754</xdr:rowOff>
    </xdr:from>
    <xdr:to>
      <xdr:col>54</xdr:col>
      <xdr:colOff>189865</xdr:colOff>
      <xdr:row>58</xdr:row>
      <xdr:rowOff>57824</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853704"/>
          <a:ext cx="1270" cy="114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61651</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00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57824</xdr:rowOff>
    </xdr:from>
    <xdr:to>
      <xdr:col>55</xdr:col>
      <xdr:colOff>88900</xdr:colOff>
      <xdr:row>58</xdr:row>
      <xdr:rowOff>57824</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00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56431</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628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109754</xdr:rowOff>
    </xdr:from>
    <xdr:to>
      <xdr:col>55</xdr:col>
      <xdr:colOff>88900</xdr:colOff>
      <xdr:row>51</xdr:row>
      <xdr:rowOff>109754</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853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1054</xdr:rowOff>
    </xdr:from>
    <xdr:to>
      <xdr:col>55</xdr:col>
      <xdr:colOff>0</xdr:colOff>
      <xdr:row>56</xdr:row>
      <xdr:rowOff>18579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602254"/>
          <a:ext cx="838200" cy="1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112682</xdr:rowOff>
    </xdr:from>
    <xdr:ext cx="534377"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7138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134255</xdr:rowOff>
    </xdr:from>
    <xdr:to>
      <xdr:col>55</xdr:col>
      <xdr:colOff>50800</xdr:colOff>
      <xdr:row>57</xdr:row>
      <xdr:rowOff>64405</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73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165111</xdr:rowOff>
    </xdr:from>
    <xdr:to>
      <xdr:col>50</xdr:col>
      <xdr:colOff>114300</xdr:colOff>
      <xdr:row>56</xdr:row>
      <xdr:rowOff>18579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594861"/>
          <a:ext cx="889000" cy="2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99616</xdr:rowOff>
    </xdr:from>
    <xdr:to>
      <xdr:col>50</xdr:col>
      <xdr:colOff>165100</xdr:colOff>
      <xdr:row>57</xdr:row>
      <xdr:rowOff>29766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7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20893</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72111" y="979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152227</xdr:rowOff>
    </xdr:from>
    <xdr:to>
      <xdr:col>45</xdr:col>
      <xdr:colOff>177800</xdr:colOff>
      <xdr:row>55</xdr:row>
      <xdr:rowOff>165111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581977"/>
          <a:ext cx="889000" cy="1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125686</xdr:rowOff>
    </xdr:from>
    <xdr:to>
      <xdr:col>46</xdr:col>
      <xdr:colOff>38100</xdr:colOff>
      <xdr:row>57</xdr:row>
      <xdr:rowOff>55836</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72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46963</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83111" y="981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127356</xdr:rowOff>
    </xdr:from>
    <xdr:to>
      <xdr:col>41</xdr:col>
      <xdr:colOff>50800</xdr:colOff>
      <xdr:row>55</xdr:row>
      <xdr:rowOff>152227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9557106"/>
          <a:ext cx="889000" cy="2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140440</xdr:rowOff>
    </xdr:from>
    <xdr:to>
      <xdr:col>41</xdr:col>
      <xdr:colOff>101600</xdr:colOff>
      <xdr:row>57</xdr:row>
      <xdr:rowOff>70590</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74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61717</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94111" y="9834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128882</xdr:rowOff>
    </xdr:from>
    <xdr:to>
      <xdr:col>36</xdr:col>
      <xdr:colOff>165100</xdr:colOff>
      <xdr:row>57</xdr:row>
      <xdr:rowOff>59032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73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50159</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705111" y="982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121704</xdr:rowOff>
    </xdr:from>
    <xdr:to>
      <xdr:col>55</xdr:col>
      <xdr:colOff>50800</xdr:colOff>
      <xdr:row>56</xdr:row>
      <xdr:rowOff>51854</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55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144581</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402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139229</xdr:rowOff>
    </xdr:from>
    <xdr:to>
      <xdr:col>50</xdr:col>
      <xdr:colOff>165100</xdr:colOff>
      <xdr:row>56</xdr:row>
      <xdr:rowOff>69379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568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85906</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9344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114311</xdr:rowOff>
    </xdr:from>
    <xdr:to>
      <xdr:col>46</xdr:col>
      <xdr:colOff>38100</xdr:colOff>
      <xdr:row>56</xdr:row>
      <xdr:rowOff>44461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54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60988</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31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101427</xdr:rowOff>
    </xdr:from>
    <xdr:to>
      <xdr:col>41</xdr:col>
      <xdr:colOff>101600</xdr:colOff>
      <xdr:row>56</xdr:row>
      <xdr:rowOff>31577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53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48104</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306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76556</xdr:rowOff>
    </xdr:from>
    <xdr:to>
      <xdr:col>36</xdr:col>
      <xdr:colOff>165100</xdr:colOff>
      <xdr:row>56</xdr:row>
      <xdr:rowOff>6706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506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23233</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281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109819</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111319"/>
          <a:ext cx="1270" cy="1532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56496</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86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109819</xdr:rowOff>
    </xdr:from>
    <xdr:to>
      <xdr:col>55</xdr:col>
      <xdr:colOff>88900</xdr:colOff>
      <xdr:row>70</xdr:row>
      <xdr:rowOff>109819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11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83813</xdr:rowOff>
    </xdr:from>
    <xdr:to>
      <xdr:col>55</xdr:col>
      <xdr:colOff>0</xdr:colOff>
      <xdr:row>78</xdr:row>
      <xdr:rowOff>108121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456913"/>
          <a:ext cx="838200" cy="2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44587</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417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66160</xdr:rowOff>
    </xdr:from>
    <xdr:to>
      <xdr:col>55</xdr:col>
      <xdr:colOff>50800</xdr:colOff>
      <xdr:row>78</xdr:row>
      <xdr:rowOff>167760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3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62249</xdr:rowOff>
    </xdr:from>
    <xdr:to>
      <xdr:col>50</xdr:col>
      <xdr:colOff>114300</xdr:colOff>
      <xdr:row>78</xdr:row>
      <xdr:rowOff>108121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435349"/>
          <a:ext cx="889000" cy="4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36606</xdr:rowOff>
    </xdr:from>
    <xdr:to>
      <xdr:col>50</xdr:col>
      <xdr:colOff>165100</xdr:colOff>
      <xdr:row>78</xdr:row>
      <xdr:rowOff>138206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0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154733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18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50088</xdr:rowOff>
    </xdr:from>
    <xdr:to>
      <xdr:col>45</xdr:col>
      <xdr:colOff>177800</xdr:colOff>
      <xdr:row>78</xdr:row>
      <xdr:rowOff>62249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2908838"/>
          <a:ext cx="889000" cy="52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68946</xdr:rowOff>
    </xdr:from>
    <xdr:to>
      <xdr:col>46</xdr:col>
      <xdr:colOff>38100</xdr:colOff>
      <xdr:row>78</xdr:row>
      <xdr:rowOff>170546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161673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53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50088</xdr:rowOff>
    </xdr:from>
    <xdr:to>
      <xdr:col>41</xdr:col>
      <xdr:colOff>50800</xdr:colOff>
      <xdr:row>76</xdr:row>
      <xdr:rowOff>4369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2908838"/>
          <a:ext cx="8890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81824</xdr:rowOff>
    </xdr:from>
    <xdr:to>
      <xdr:col>41</xdr:col>
      <xdr:colOff>101600</xdr:colOff>
      <xdr:row>78</xdr:row>
      <xdr:rowOff>11974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28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3101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37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85852</xdr:rowOff>
    </xdr:from>
    <xdr:to>
      <xdr:col>36</xdr:col>
      <xdr:colOff>165100</xdr:colOff>
      <xdr:row>78</xdr:row>
      <xdr:rowOff>16002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7129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38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33013</xdr:rowOff>
    </xdr:from>
    <xdr:to>
      <xdr:col>55</xdr:col>
      <xdr:colOff>50800</xdr:colOff>
      <xdr:row>78</xdr:row>
      <xdr:rowOff>134613</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0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55890</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25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57321</xdr:rowOff>
    </xdr:from>
    <xdr:to>
      <xdr:col>50</xdr:col>
      <xdr:colOff>165100</xdr:colOff>
      <xdr:row>78</xdr:row>
      <xdr:rowOff>158921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3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150048</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52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11449</xdr:rowOff>
    </xdr:from>
    <xdr:to>
      <xdr:col>46</xdr:col>
      <xdr:colOff>38100</xdr:colOff>
      <xdr:row>78</xdr:row>
      <xdr:rowOff>113049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38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129576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15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170738</xdr:rowOff>
    </xdr:from>
    <xdr:to>
      <xdr:col>41</xdr:col>
      <xdr:colOff>101600</xdr:colOff>
      <xdr:row>75</xdr:row>
      <xdr:rowOff>100888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285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117415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263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125019</xdr:rowOff>
    </xdr:from>
    <xdr:to>
      <xdr:col>36</xdr:col>
      <xdr:colOff>165100</xdr:colOff>
      <xdr:row>76</xdr:row>
      <xdr:rowOff>55169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298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71696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275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107828</xdr:rowOff>
    </xdr:from>
    <xdr:to>
      <xdr:col>54</xdr:col>
      <xdr:colOff>189865</xdr:colOff>
      <xdr:row>97</xdr:row>
      <xdr:rowOff>137826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538328"/>
          <a:ext cx="1270" cy="1230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141653</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77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137826</xdr:rowOff>
    </xdr:from>
    <xdr:to>
      <xdr:col>55</xdr:col>
      <xdr:colOff>88900</xdr:colOff>
      <xdr:row>97</xdr:row>
      <xdr:rowOff>137826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768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54505</xdr:rowOff>
    </xdr:from>
    <xdr:ext cx="599010"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313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107828</xdr:rowOff>
    </xdr:from>
    <xdr:to>
      <xdr:col>55</xdr:col>
      <xdr:colOff>88900</xdr:colOff>
      <xdr:row>90</xdr:row>
      <xdr:rowOff>107828</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53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113948</xdr:rowOff>
    </xdr:from>
    <xdr:to>
      <xdr:col>55</xdr:col>
      <xdr:colOff>0</xdr:colOff>
      <xdr:row>95</xdr:row>
      <xdr:rowOff>160999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401698"/>
          <a:ext cx="838200" cy="4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53239</xdr:rowOff>
    </xdr:from>
    <xdr:ext cx="534377"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512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74812</xdr:rowOff>
    </xdr:from>
    <xdr:to>
      <xdr:col>55</xdr:col>
      <xdr:colOff>50800</xdr:colOff>
      <xdr:row>97</xdr:row>
      <xdr:rowOff>4962</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53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96461</xdr:rowOff>
    </xdr:from>
    <xdr:to>
      <xdr:col>50</xdr:col>
      <xdr:colOff>114300</xdr:colOff>
      <xdr:row>95</xdr:row>
      <xdr:rowOff>160999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8750300" y="16384211"/>
          <a:ext cx="889000" cy="64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56507</xdr:rowOff>
    </xdr:from>
    <xdr:to>
      <xdr:col>50</xdr:col>
      <xdr:colOff>165100</xdr:colOff>
      <xdr:row>96</xdr:row>
      <xdr:rowOff>158107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51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149234</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72111" y="1660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96461</xdr:rowOff>
    </xdr:from>
    <xdr:to>
      <xdr:col>45</xdr:col>
      <xdr:colOff>177800</xdr:colOff>
      <xdr:row>97</xdr:row>
      <xdr:rowOff>6420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384211"/>
          <a:ext cx="889000" cy="25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60331</xdr:rowOff>
    </xdr:from>
    <xdr:to>
      <xdr:col>46</xdr:col>
      <xdr:colOff>38100</xdr:colOff>
      <xdr:row>96</xdr:row>
      <xdr:rowOff>161931</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519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153058</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83111" y="16612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85550</xdr:rowOff>
    </xdr:from>
    <xdr:to>
      <xdr:col>41</xdr:col>
      <xdr:colOff>50800</xdr:colOff>
      <xdr:row>97</xdr:row>
      <xdr:rowOff>6420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972300" y="16544750"/>
          <a:ext cx="889000" cy="9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157480</xdr:rowOff>
    </xdr:from>
    <xdr:to>
      <xdr:col>41</xdr:col>
      <xdr:colOff>101600</xdr:colOff>
      <xdr:row>97</xdr:row>
      <xdr:rowOff>87630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61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78757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94111" y="1670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170145</xdr:rowOff>
    </xdr:from>
    <xdr:to>
      <xdr:col>36</xdr:col>
      <xdr:colOff>165100</xdr:colOff>
      <xdr:row>97</xdr:row>
      <xdr:rowOff>100295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62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91422</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05111" y="1672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63148</xdr:rowOff>
    </xdr:from>
    <xdr:to>
      <xdr:col>55</xdr:col>
      <xdr:colOff>50800</xdr:colOff>
      <xdr:row>95</xdr:row>
      <xdr:rowOff>164748</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35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86025</xdr:rowOff>
    </xdr:from>
    <xdr:ext cx="534377"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20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110199</xdr:rowOff>
    </xdr:from>
    <xdr:to>
      <xdr:col>50</xdr:col>
      <xdr:colOff>165100</xdr:colOff>
      <xdr:row>96</xdr:row>
      <xdr:rowOff>40349</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39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56876</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173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45661</xdr:rowOff>
    </xdr:from>
    <xdr:to>
      <xdr:col>46</xdr:col>
      <xdr:colOff>38100</xdr:colOff>
      <xdr:row>95</xdr:row>
      <xdr:rowOff>147261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33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163788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108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127070</xdr:rowOff>
    </xdr:from>
    <xdr:to>
      <xdr:col>41</xdr:col>
      <xdr:colOff>101600</xdr:colOff>
      <xdr:row>97</xdr:row>
      <xdr:rowOff>57220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5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73747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36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34750</xdr:rowOff>
    </xdr:from>
    <xdr:to>
      <xdr:col>36</xdr:col>
      <xdr:colOff>165100</xdr:colOff>
      <xdr:row>96</xdr:row>
      <xdr:rowOff>136350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49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152877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26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7661</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494061"/>
          <a:ext cx="1269" cy="1160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125788</xdr:rowOff>
    </xdr:from>
    <xdr:ext cx="534377"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26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7661</xdr:rowOff>
    </xdr:from>
    <xdr:to>
      <xdr:col>86</xdr:col>
      <xdr:colOff>25400</xdr:colOff>
      <xdr:row>32</xdr:row>
      <xdr:rowOff>7661</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49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41356</xdr:rowOff>
    </xdr:from>
    <xdr:to>
      <xdr:col>85</xdr:col>
      <xdr:colOff>127000</xdr:colOff>
      <xdr:row>38</xdr:row>
      <xdr:rowOff>54844</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5481300" y="6556456"/>
          <a:ext cx="838200" cy="1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142912</xdr:rowOff>
    </xdr:from>
    <xdr:ext cx="469744"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3151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120035</xdr:rowOff>
    </xdr:from>
    <xdr:to>
      <xdr:col>85</xdr:col>
      <xdr:colOff>177800</xdr:colOff>
      <xdr:row>38</xdr:row>
      <xdr:rowOff>50185</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46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30018</xdr:rowOff>
    </xdr:from>
    <xdr:to>
      <xdr:col>81</xdr:col>
      <xdr:colOff>50800</xdr:colOff>
      <xdr:row>38</xdr:row>
      <xdr:rowOff>41356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4592300" y="6545118"/>
          <a:ext cx="889000" cy="1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28001</xdr:rowOff>
    </xdr:from>
    <xdr:to>
      <xdr:col>81</xdr:col>
      <xdr:colOff>101600</xdr:colOff>
      <xdr:row>38</xdr:row>
      <xdr:rowOff>129601</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4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120728</xdr:rowOff>
    </xdr:from>
    <xdr:ext cx="469744"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46428" y="663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164571</xdr:rowOff>
    </xdr:from>
    <xdr:to>
      <xdr:col>76</xdr:col>
      <xdr:colOff>114300</xdr:colOff>
      <xdr:row>38</xdr:row>
      <xdr:rowOff>30018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3703300" y="6508221"/>
          <a:ext cx="889000" cy="36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159903</xdr:rowOff>
    </xdr:from>
    <xdr:to>
      <xdr:col>76</xdr:col>
      <xdr:colOff>165100</xdr:colOff>
      <xdr:row>38</xdr:row>
      <xdr:rowOff>90053</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0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81180</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57428" y="6596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164571</xdr:rowOff>
    </xdr:from>
    <xdr:to>
      <xdr:col>71</xdr:col>
      <xdr:colOff>177800</xdr:colOff>
      <xdr:row>38</xdr:row>
      <xdr:rowOff>119035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2814300" y="6508221"/>
          <a:ext cx="889000" cy="125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10696</xdr:rowOff>
    </xdr:from>
    <xdr:to>
      <xdr:col>72</xdr:col>
      <xdr:colOff>38100</xdr:colOff>
      <xdr:row>38</xdr:row>
      <xdr:rowOff>112296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2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103423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68428" y="661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171448</xdr:rowOff>
    </xdr:from>
    <xdr:to>
      <xdr:col>67</xdr:col>
      <xdr:colOff>101600</xdr:colOff>
      <xdr:row>38</xdr:row>
      <xdr:rowOff>101598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1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118124</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79428" y="6290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4044</xdr:rowOff>
    </xdr:from>
    <xdr:to>
      <xdr:col>85</xdr:col>
      <xdr:colOff>177800</xdr:colOff>
      <xdr:row>38</xdr:row>
      <xdr:rowOff>105644</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51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98463</xdr:rowOff>
    </xdr:from>
    <xdr:ext cx="469744"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442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162006</xdr:rowOff>
    </xdr:from>
    <xdr:to>
      <xdr:col>81</xdr:col>
      <xdr:colOff>101600</xdr:colOff>
      <xdr:row>38</xdr:row>
      <xdr:rowOff>92156</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50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108683</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28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150668</xdr:rowOff>
    </xdr:from>
    <xdr:to>
      <xdr:col>76</xdr:col>
      <xdr:colOff>165100</xdr:colOff>
      <xdr:row>38</xdr:row>
      <xdr:rowOff>80818</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49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97345</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269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113772</xdr:rowOff>
    </xdr:from>
    <xdr:to>
      <xdr:col>72</xdr:col>
      <xdr:colOff>38100</xdr:colOff>
      <xdr:row>38</xdr:row>
      <xdr:rowOff>43921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45742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60449</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23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68235</xdr:rowOff>
    </xdr:from>
    <xdr:to>
      <xdr:col>67</xdr:col>
      <xdr:colOff>101600</xdr:colOff>
      <xdr:row>38</xdr:row>
      <xdr:rowOff>169835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58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160962</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5017" y="6676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21970</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76592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50</xdr:row>
      <xdr:rowOff>121557</xdr:rowOff>
    </xdr:from>
    <xdr:to>
      <xdr:col>72</xdr:col>
      <xdr:colOff>38100</xdr:colOff>
      <xdr:row>51</xdr:row>
      <xdr:rowOff>51707</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869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49</xdr:row>
      <xdr:rowOff>68234</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8469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36061</xdr:rowOff>
    </xdr:from>
    <xdr:to>
      <xdr:col>85</xdr:col>
      <xdr:colOff>126364</xdr:colOff>
      <xdr:row>78</xdr:row>
      <xdr:rowOff>46188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209011"/>
          <a:ext cx="1269" cy="1210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50015</xdr:rowOff>
    </xdr:from>
    <xdr:ext cx="534377"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42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46188</xdr:rowOff>
    </xdr:from>
    <xdr:to>
      <xdr:col>86</xdr:col>
      <xdr:colOff>25400</xdr:colOff>
      <xdr:row>78</xdr:row>
      <xdr:rowOff>46188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419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154188</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984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36061</xdr:rowOff>
    </xdr:from>
    <xdr:to>
      <xdr:col>86</xdr:col>
      <xdr:colOff>25400</xdr:colOff>
      <xdr:row>71</xdr:row>
      <xdr:rowOff>36061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20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91137</xdr:rowOff>
    </xdr:from>
    <xdr:to>
      <xdr:col>85</xdr:col>
      <xdr:colOff>127000</xdr:colOff>
      <xdr:row>76</xdr:row>
      <xdr:rowOff>97797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121337"/>
          <a:ext cx="838200" cy="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19344</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049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40917</xdr:rowOff>
    </xdr:from>
    <xdr:to>
      <xdr:col>85</xdr:col>
      <xdr:colOff>177800</xdr:colOff>
      <xdr:row>76</xdr:row>
      <xdr:rowOff>142517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07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91320</xdr:rowOff>
    </xdr:from>
    <xdr:to>
      <xdr:col>81</xdr:col>
      <xdr:colOff>50800</xdr:colOff>
      <xdr:row>76</xdr:row>
      <xdr:rowOff>97797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4592300" y="13121520"/>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45214</xdr:rowOff>
    </xdr:from>
    <xdr:to>
      <xdr:col>81</xdr:col>
      <xdr:colOff>101600</xdr:colOff>
      <xdr:row>76</xdr:row>
      <xdr:rowOff>146814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07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163341</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8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69117</xdr:rowOff>
    </xdr:from>
    <xdr:to>
      <xdr:col>76</xdr:col>
      <xdr:colOff>114300</xdr:colOff>
      <xdr:row>76</xdr:row>
      <xdr:rowOff>91320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3703300" y="13099317"/>
          <a:ext cx="889000" cy="22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49665</xdr:rowOff>
    </xdr:from>
    <xdr:to>
      <xdr:col>76</xdr:col>
      <xdr:colOff>165100</xdr:colOff>
      <xdr:row>76</xdr:row>
      <xdr:rowOff>151265</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07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142392</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317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35869</xdr:rowOff>
    </xdr:from>
    <xdr:to>
      <xdr:col>71</xdr:col>
      <xdr:colOff>177800</xdr:colOff>
      <xdr:row>76</xdr:row>
      <xdr:rowOff>69117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14300" y="13066069"/>
          <a:ext cx="889000" cy="3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92275</xdr:rowOff>
    </xdr:from>
    <xdr:to>
      <xdr:col>72</xdr:col>
      <xdr:colOff>38100</xdr:colOff>
      <xdr:row>77</xdr:row>
      <xdr:rowOff>22425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12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13552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21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165199</xdr:rowOff>
    </xdr:from>
    <xdr:to>
      <xdr:col>67</xdr:col>
      <xdr:colOff>101600</xdr:colOff>
      <xdr:row>77</xdr:row>
      <xdr:rowOff>95349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19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86476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288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40337</xdr:rowOff>
    </xdr:from>
    <xdr:to>
      <xdr:col>85</xdr:col>
      <xdr:colOff>177800</xdr:colOff>
      <xdr:row>76</xdr:row>
      <xdr:rowOff>141937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07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63215</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92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46997</xdr:rowOff>
    </xdr:from>
    <xdr:to>
      <xdr:col>81</xdr:col>
      <xdr:colOff>101600</xdr:colOff>
      <xdr:row>76</xdr:row>
      <xdr:rowOff>148597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07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139724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316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40520</xdr:rowOff>
    </xdr:from>
    <xdr:to>
      <xdr:col>76</xdr:col>
      <xdr:colOff>165100</xdr:colOff>
      <xdr:row>76</xdr:row>
      <xdr:rowOff>142120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0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158648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284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18317</xdr:rowOff>
    </xdr:from>
    <xdr:to>
      <xdr:col>72</xdr:col>
      <xdr:colOff>38100</xdr:colOff>
      <xdr:row>76</xdr:row>
      <xdr:rowOff>119917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04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136443</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282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156519</xdr:rowOff>
    </xdr:from>
    <xdr:to>
      <xdr:col>67</xdr:col>
      <xdr:colOff>101600</xdr:colOff>
      <xdr:row>76</xdr:row>
      <xdr:rowOff>86669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01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103197</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279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156403</xdr:rowOff>
    </xdr:from>
    <xdr:to>
      <xdr:col>85</xdr:col>
      <xdr:colOff>126364</xdr:colOff>
      <xdr:row>99</xdr:row>
      <xdr:rowOff>28136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586903"/>
          <a:ext cx="1269" cy="1414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31963</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7005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28136</xdr:rowOff>
    </xdr:from>
    <xdr:to>
      <xdr:col>86</xdr:col>
      <xdr:colOff>25400</xdr:colOff>
      <xdr:row>99</xdr:row>
      <xdr:rowOff>28136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700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103080</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362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156403</xdr:rowOff>
    </xdr:from>
    <xdr:to>
      <xdr:col>86</xdr:col>
      <xdr:colOff>25400</xdr:colOff>
      <xdr:row>90</xdr:row>
      <xdr:rowOff>156403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586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69253</xdr:rowOff>
    </xdr:from>
    <xdr:to>
      <xdr:col>85</xdr:col>
      <xdr:colOff>127000</xdr:colOff>
      <xdr:row>98</xdr:row>
      <xdr:rowOff>92120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871353"/>
          <a:ext cx="838200" cy="2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2382</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804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23955</xdr:rowOff>
    </xdr:from>
    <xdr:to>
      <xdr:col>85</xdr:col>
      <xdr:colOff>177800</xdr:colOff>
      <xdr:row>98</xdr:row>
      <xdr:rowOff>125555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82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92120</xdr:rowOff>
    </xdr:from>
    <xdr:to>
      <xdr:col>81</xdr:col>
      <xdr:colOff>50800</xdr:colOff>
      <xdr:row>98</xdr:row>
      <xdr:rowOff>145064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894220"/>
          <a:ext cx="889000" cy="5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50183</xdr:rowOff>
    </xdr:from>
    <xdr:to>
      <xdr:col>81</xdr:col>
      <xdr:colOff>101600</xdr:colOff>
      <xdr:row>98</xdr:row>
      <xdr:rowOff>151783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85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142910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94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138100</xdr:rowOff>
    </xdr:from>
    <xdr:to>
      <xdr:col>76</xdr:col>
      <xdr:colOff>114300</xdr:colOff>
      <xdr:row>98</xdr:row>
      <xdr:rowOff>145064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3703300" y="16940200"/>
          <a:ext cx="889000" cy="6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34996</xdr:rowOff>
    </xdr:from>
    <xdr:to>
      <xdr:col>76</xdr:col>
      <xdr:colOff>165100</xdr:colOff>
      <xdr:row>98</xdr:row>
      <xdr:rowOff>136596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8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153123</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61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83167</xdr:rowOff>
    </xdr:from>
    <xdr:to>
      <xdr:col>71</xdr:col>
      <xdr:colOff>177800</xdr:colOff>
      <xdr:row>98</xdr:row>
      <xdr:rowOff>138100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814300" y="16885267"/>
          <a:ext cx="889000" cy="54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61506</xdr:rowOff>
    </xdr:from>
    <xdr:to>
      <xdr:col>72</xdr:col>
      <xdr:colOff>38100</xdr:colOff>
      <xdr:row>98</xdr:row>
      <xdr:rowOff>163106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86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8183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63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33434</xdr:rowOff>
    </xdr:from>
    <xdr:to>
      <xdr:col>67</xdr:col>
      <xdr:colOff>101600</xdr:colOff>
      <xdr:row>98</xdr:row>
      <xdr:rowOff>135034</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835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126161</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92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18453</xdr:rowOff>
    </xdr:from>
    <xdr:to>
      <xdr:col>85</xdr:col>
      <xdr:colOff>177800</xdr:colOff>
      <xdr:row>98</xdr:row>
      <xdr:rowOff>120053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82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41330</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67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41320</xdr:rowOff>
    </xdr:from>
    <xdr:to>
      <xdr:col>81</xdr:col>
      <xdr:colOff>101600</xdr:colOff>
      <xdr:row>98</xdr:row>
      <xdr:rowOff>142920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8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159447</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61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94264</xdr:rowOff>
    </xdr:from>
    <xdr:to>
      <xdr:col>76</xdr:col>
      <xdr:colOff>165100</xdr:colOff>
      <xdr:row>99</xdr:row>
      <xdr:rowOff>24414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89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15541</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57428" y="1698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87300</xdr:rowOff>
    </xdr:from>
    <xdr:to>
      <xdr:col>72</xdr:col>
      <xdr:colOff>38100</xdr:colOff>
      <xdr:row>99</xdr:row>
      <xdr:rowOff>17450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88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8577</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98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32367</xdr:rowOff>
    </xdr:from>
    <xdr:to>
      <xdr:col>67</xdr:col>
      <xdr:colOff>101600</xdr:colOff>
      <xdr:row>98</xdr:row>
      <xdr:rowOff>133967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3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150494</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60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106515</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421465"/>
          <a:ext cx="1269" cy="1309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53192</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19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106515</xdr:rowOff>
    </xdr:from>
    <xdr:to>
      <xdr:col>116</xdr:col>
      <xdr:colOff>152400</xdr:colOff>
      <xdr:row>31</xdr:row>
      <xdr:rowOff>106515</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421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39763</xdr:rowOff>
    </xdr:from>
    <xdr:to>
      <xdr:col>116</xdr:col>
      <xdr:colOff>63500</xdr:colOff>
      <xdr:row>39</xdr:row>
      <xdr:rowOff>44374</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1323300" y="6726313"/>
          <a:ext cx="838200" cy="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76916</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4205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54039</xdr:rowOff>
    </xdr:from>
    <xdr:to>
      <xdr:col>116</xdr:col>
      <xdr:colOff>114300</xdr:colOff>
      <xdr:row>38</xdr:row>
      <xdr:rowOff>155639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56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43726</xdr:rowOff>
    </xdr:from>
    <xdr:to>
      <xdr:col>111</xdr:col>
      <xdr:colOff>177800</xdr:colOff>
      <xdr:row>39</xdr:row>
      <xdr:rowOff>44374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730276"/>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28169</xdr:rowOff>
    </xdr:from>
    <xdr:to>
      <xdr:col>112</xdr:col>
      <xdr:colOff>38100</xdr:colOff>
      <xdr:row>38</xdr:row>
      <xdr:rowOff>129769</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4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146295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318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43726</xdr:rowOff>
    </xdr:from>
    <xdr:to>
      <xdr:col>107</xdr:col>
      <xdr:colOff>50800</xdr:colOff>
      <xdr:row>39</xdr:row>
      <xdr:rowOff>44374</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9545300" y="6730276"/>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45466</xdr:rowOff>
    </xdr:from>
    <xdr:to>
      <xdr:col>107</xdr:col>
      <xdr:colOff>101600</xdr:colOff>
      <xdr:row>38</xdr:row>
      <xdr:rowOff>147066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163593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335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44297</xdr:rowOff>
    </xdr:from>
    <xdr:to>
      <xdr:col>102</xdr:col>
      <xdr:colOff>114300</xdr:colOff>
      <xdr:row>39</xdr:row>
      <xdr:rowOff>44374</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730847"/>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59410</xdr:rowOff>
    </xdr:from>
    <xdr:to>
      <xdr:col>102</xdr:col>
      <xdr:colOff>165100</xdr:colOff>
      <xdr:row>38</xdr:row>
      <xdr:rowOff>161010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5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6088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34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117666</xdr:rowOff>
    </xdr:from>
    <xdr:to>
      <xdr:col>98</xdr:col>
      <xdr:colOff>38100</xdr:colOff>
      <xdr:row>39</xdr:row>
      <xdr:rowOff>47816</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63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64343</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40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160413</xdr:rowOff>
    </xdr:from>
    <xdr:to>
      <xdr:col>116</xdr:col>
      <xdr:colOff>114300</xdr:colOff>
      <xdr:row>39</xdr:row>
      <xdr:rowOff>90563</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7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75340</xdr:rowOff>
    </xdr:from>
    <xdr:ext cx="378565"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90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165024</xdr:rowOff>
    </xdr:from>
    <xdr:to>
      <xdr:col>112</xdr:col>
      <xdr:colOff>38100</xdr:colOff>
      <xdr:row>39</xdr:row>
      <xdr:rowOff>95174</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86301</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98650" y="67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164376</xdr:rowOff>
    </xdr:from>
    <xdr:to>
      <xdr:col>107</xdr:col>
      <xdr:colOff>101600</xdr:colOff>
      <xdr:row>39</xdr:row>
      <xdr:rowOff>94526</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67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85653</xdr:rowOff>
    </xdr:from>
    <xdr:ext cx="313932"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77333" y="67722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165024</xdr:rowOff>
    </xdr:from>
    <xdr:to>
      <xdr:col>102</xdr:col>
      <xdr:colOff>165100</xdr:colOff>
      <xdr:row>39</xdr:row>
      <xdr:rowOff>95174</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86301</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7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164947</xdr:rowOff>
    </xdr:from>
    <xdr:to>
      <xdr:col>98</xdr:col>
      <xdr:colOff>38100</xdr:colOff>
      <xdr:row>39</xdr:row>
      <xdr:rowOff>95097</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8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86224</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772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162201</xdr:rowOff>
    </xdr:from>
    <xdr:to>
      <xdr:col>116</xdr:col>
      <xdr:colOff>62864</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734701"/>
          <a:ext cx="1269" cy="1479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108878</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50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162201</xdr:rowOff>
    </xdr:from>
    <xdr:to>
      <xdr:col>116</xdr:col>
      <xdr:colOff>152400</xdr:colOff>
      <xdr:row>50</xdr:row>
      <xdr:rowOff>162201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734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84410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570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61533</xdr:rowOff>
    </xdr:from>
    <xdr:to>
      <xdr:col>116</xdr:col>
      <xdr:colOff>114300</xdr:colOff>
      <xdr:row>58</xdr:row>
      <xdr:rowOff>163133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1000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36388</xdr:rowOff>
    </xdr:from>
    <xdr:to>
      <xdr:col>112</xdr:col>
      <xdr:colOff>38100</xdr:colOff>
      <xdr:row>58</xdr:row>
      <xdr:rowOff>137988</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8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154515</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755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36583</xdr:rowOff>
    </xdr:from>
    <xdr:to>
      <xdr:col>107</xdr:col>
      <xdr:colOff>101600</xdr:colOff>
      <xdr:row>58</xdr:row>
      <xdr:rowOff>138183</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154710</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5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10261</xdr:rowOff>
    </xdr:from>
    <xdr:to>
      <xdr:col>102</xdr:col>
      <xdr:colOff>165100</xdr:colOff>
      <xdr:row>58</xdr:row>
      <xdr:rowOff>111861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9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128388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2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69992</xdr:rowOff>
    </xdr:from>
    <xdr:to>
      <xdr:col>98</xdr:col>
      <xdr:colOff>38100</xdr:colOff>
      <xdr:row>59</xdr:row>
      <xdr:rowOff>142</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100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16669</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789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33757</xdr:rowOff>
    </xdr:from>
    <xdr:to>
      <xdr:col>116</xdr:col>
      <xdr:colOff>62864</xdr:colOff>
      <xdr:row>78</xdr:row>
      <xdr:rowOff>72644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35257"/>
          <a:ext cx="1269" cy="141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76471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44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72644</xdr:rowOff>
    </xdr:from>
    <xdr:to>
      <xdr:col>116</xdr:col>
      <xdr:colOff>152400</xdr:colOff>
      <xdr:row>78</xdr:row>
      <xdr:rowOff>72644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445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151884</xdr:rowOff>
    </xdr:from>
    <xdr:ext cx="599010"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10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33757</xdr:rowOff>
    </xdr:from>
    <xdr:to>
      <xdr:col>116</xdr:col>
      <xdr:colOff>152400</xdr:colOff>
      <xdr:row>70</xdr:row>
      <xdr:rowOff>33757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3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55944</xdr:rowOff>
    </xdr:from>
    <xdr:to>
      <xdr:col>116</xdr:col>
      <xdr:colOff>63500</xdr:colOff>
      <xdr:row>77</xdr:row>
      <xdr:rowOff>58928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257594"/>
          <a:ext cx="838200" cy="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160875</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3019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137998</xdr:rowOff>
    </xdr:from>
    <xdr:to>
      <xdr:col>116</xdr:col>
      <xdr:colOff>114300</xdr:colOff>
      <xdr:row>77</xdr:row>
      <xdr:rowOff>68148</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16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58928</xdr:rowOff>
    </xdr:from>
    <xdr:to>
      <xdr:col>111</xdr:col>
      <xdr:colOff>177800</xdr:colOff>
      <xdr:row>77</xdr:row>
      <xdr:rowOff>73050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260578"/>
          <a:ext cx="889000" cy="1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125425</xdr:rowOff>
    </xdr:from>
    <xdr:to>
      <xdr:col>112</xdr:col>
      <xdr:colOff>38100</xdr:colOff>
      <xdr:row>77</xdr:row>
      <xdr:rowOff>55575</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15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72102</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93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45377</xdr:rowOff>
    </xdr:from>
    <xdr:to>
      <xdr:col>107</xdr:col>
      <xdr:colOff>50800</xdr:colOff>
      <xdr:row>77</xdr:row>
      <xdr:rowOff>73050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9545300" y="13247027"/>
          <a:ext cx="889000" cy="2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128854</xdr:rowOff>
    </xdr:from>
    <xdr:to>
      <xdr:col>107</xdr:col>
      <xdr:colOff>101600</xdr:colOff>
      <xdr:row>77</xdr:row>
      <xdr:rowOff>59004</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15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75531</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93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45377</xdr:rowOff>
    </xdr:from>
    <xdr:to>
      <xdr:col>102</xdr:col>
      <xdr:colOff>114300</xdr:colOff>
      <xdr:row>77</xdr:row>
      <xdr:rowOff>97206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247027"/>
          <a:ext cx="889000" cy="5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158445</xdr:rowOff>
    </xdr:from>
    <xdr:to>
      <xdr:col>102</xdr:col>
      <xdr:colOff>165100</xdr:colOff>
      <xdr:row>77</xdr:row>
      <xdr:rowOff>88595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18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105122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96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3493</xdr:rowOff>
    </xdr:from>
    <xdr:to>
      <xdr:col>98</xdr:col>
      <xdr:colOff>38100</xdr:colOff>
      <xdr:row>78</xdr:row>
      <xdr:rowOff>105093</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337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96220</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346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5144</xdr:rowOff>
    </xdr:from>
    <xdr:to>
      <xdr:col>116</xdr:col>
      <xdr:colOff>114300</xdr:colOff>
      <xdr:row>77</xdr:row>
      <xdr:rowOff>106744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20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155021</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18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8128</xdr:rowOff>
    </xdr:from>
    <xdr:to>
      <xdr:col>112</xdr:col>
      <xdr:colOff>38100</xdr:colOff>
      <xdr:row>77</xdr:row>
      <xdr:rowOff>109728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20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100855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30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22250</xdr:rowOff>
    </xdr:from>
    <xdr:to>
      <xdr:col>107</xdr:col>
      <xdr:colOff>101600</xdr:colOff>
      <xdr:row>77</xdr:row>
      <xdr:rowOff>123850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22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114977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31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166027</xdr:rowOff>
    </xdr:from>
    <xdr:to>
      <xdr:col>102</xdr:col>
      <xdr:colOff>165100</xdr:colOff>
      <xdr:row>77</xdr:row>
      <xdr:rowOff>96177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19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87304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28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46406</xdr:rowOff>
    </xdr:from>
    <xdr:to>
      <xdr:col>98</xdr:col>
      <xdr:colOff>38100</xdr:colOff>
      <xdr:row>77</xdr:row>
      <xdr:rowOff>148006</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24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164533</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02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歳出決算額を性質別にみると、人件費、扶助費、普通建設事業費、公債費及び積立金の５つの項目が、類似団体の平均と比較して、住民一人当たりのコストが高い状況となっている。特に、普通建設事業費については、類似団体との開きが最も大きく</a:t>
          </a:r>
          <a:r>
            <a:rPr kumimoji="1" lang="en-US" altLang="ja-JP" sz="1300">
              <a:latin typeface="ＭＳ Ｐゴシック" panose="020B0600070205080204" pitchFamily="50" charset="-128"/>
              <a:ea typeface="ＭＳ Ｐゴシック" panose="020B0600070205080204" pitchFamily="50" charset="-128"/>
            </a:rPr>
            <a:t>40,245</a:t>
          </a:r>
          <a:r>
            <a:rPr kumimoji="1" lang="ja-JP" altLang="en-US" sz="1300">
              <a:latin typeface="ＭＳ Ｐゴシック" panose="020B0600070205080204" pitchFamily="50" charset="-128"/>
              <a:ea typeface="ＭＳ Ｐゴシック" panose="020B0600070205080204" pitchFamily="50" charset="-128"/>
            </a:rPr>
            <a:t>円（前年度</a:t>
          </a:r>
          <a:r>
            <a:rPr kumimoji="1" lang="en-US" altLang="ja-JP" sz="1300">
              <a:latin typeface="ＭＳ Ｐゴシック" panose="020B0600070205080204" pitchFamily="50" charset="-128"/>
              <a:ea typeface="ＭＳ Ｐゴシック" panose="020B0600070205080204" pitchFamily="50" charset="-128"/>
            </a:rPr>
            <a:t>28,836</a:t>
          </a:r>
          <a:r>
            <a:rPr kumimoji="1" lang="ja-JP" altLang="en-US" sz="1300">
              <a:latin typeface="ＭＳ Ｐゴシック" panose="020B0600070205080204" pitchFamily="50" charset="-128"/>
              <a:ea typeface="ＭＳ Ｐゴシック" panose="020B0600070205080204" pitchFamily="50" charset="-128"/>
            </a:rPr>
            <a:t>円）上回っている状況となっている。これは、近年、継続費を設定し事業を展開している、耐震化対策等に伴う「支所庁舎整備事業」や「小学校校舎改築事業」、国民体育大会に伴う「吹上浜公園体育館空調設備設置事業」などの大規模事業が重なっていることなどが要因として挙げられる。</a:t>
          </a:r>
        </a:p>
        <a:p>
          <a:r>
            <a:rPr kumimoji="1" lang="ja-JP" altLang="en-US" sz="1300">
              <a:latin typeface="ＭＳ Ｐゴシック" panose="020B0600070205080204" pitchFamily="50" charset="-128"/>
              <a:ea typeface="ＭＳ Ｐゴシック" panose="020B0600070205080204" pitchFamily="50" charset="-128"/>
            </a:rPr>
            <a:t>その中で、今後においても、引き続き、行財政改革を推進し健全かつ持続可能な財政運営を考慮した上で、限られた財源内で最大限の効果が得られるよう、緊急性や重要性等のある施策・事業等の取捨選択の徹底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鹿児島県日置市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48,711
48,432
253.01
28,022,387
27,029,891
757,564
14,280,092
30,635,563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54661</xdr:rowOff>
    </xdr:from>
    <xdr:to>
      <xdr:col>24</xdr:col>
      <xdr:colOff>62865</xdr:colOff>
      <xdr:row>38</xdr:row>
      <xdr:rowOff>64327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369611"/>
          <a:ext cx="1270" cy="1209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68154</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583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64327</xdr:rowOff>
    </xdr:from>
    <xdr:to>
      <xdr:col>24</xdr:col>
      <xdr:colOff>152400</xdr:colOff>
      <xdr:row>38</xdr:row>
      <xdr:rowOff>64327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579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1338</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14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54661</xdr:rowOff>
    </xdr:from>
    <xdr:to>
      <xdr:col>24</xdr:col>
      <xdr:colOff>152400</xdr:colOff>
      <xdr:row>31</xdr:row>
      <xdr:rowOff>54661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369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163213</xdr:rowOff>
    </xdr:from>
    <xdr:to>
      <xdr:col>24</xdr:col>
      <xdr:colOff>63500</xdr:colOff>
      <xdr:row>38</xdr:row>
      <xdr:rowOff>13513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506863"/>
          <a:ext cx="838200" cy="2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79512</xdr:rowOff>
    </xdr:from>
    <xdr:ext cx="469744"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2517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56635</xdr:rowOff>
    </xdr:from>
    <xdr:to>
      <xdr:col>24</xdr:col>
      <xdr:colOff>114300</xdr:colOff>
      <xdr:row>37</xdr:row>
      <xdr:rowOff>158235</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13513</xdr:rowOff>
    </xdr:from>
    <xdr:to>
      <xdr:col>19</xdr:col>
      <xdr:colOff>177800</xdr:colOff>
      <xdr:row>38</xdr:row>
      <xdr:rowOff>16190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528613"/>
          <a:ext cx="889000" cy="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61272</xdr:rowOff>
    </xdr:from>
    <xdr:to>
      <xdr:col>20</xdr:col>
      <xdr:colOff>38100</xdr:colOff>
      <xdr:row>37</xdr:row>
      <xdr:rowOff>162872</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0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7949</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62428" y="6180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167916</xdr:rowOff>
    </xdr:from>
    <xdr:to>
      <xdr:col>15</xdr:col>
      <xdr:colOff>50800</xdr:colOff>
      <xdr:row>38</xdr:row>
      <xdr:rowOff>16190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019300" y="6511566"/>
          <a:ext cx="889000" cy="19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59443</xdr:rowOff>
    </xdr:from>
    <xdr:to>
      <xdr:col>15</xdr:col>
      <xdr:colOff>101600</xdr:colOff>
      <xdr:row>37</xdr:row>
      <xdr:rowOff>161043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0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6120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73428" y="6178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167916</xdr:rowOff>
    </xdr:from>
    <xdr:to>
      <xdr:col>10</xdr:col>
      <xdr:colOff>114300</xdr:colOff>
      <xdr:row>38</xdr:row>
      <xdr:rowOff>13121</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6511566"/>
          <a:ext cx="889000" cy="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45923</xdr:rowOff>
    </xdr:from>
    <xdr:to>
      <xdr:col>10</xdr:col>
      <xdr:colOff>165100</xdr:colOff>
      <xdr:row>37</xdr:row>
      <xdr:rowOff>147523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38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164050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84428" y="616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153039</xdr:rowOff>
    </xdr:from>
    <xdr:to>
      <xdr:col>6</xdr:col>
      <xdr:colOff>38100</xdr:colOff>
      <xdr:row>38</xdr:row>
      <xdr:rowOff>83189</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9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74316</xdr:rowOff>
    </xdr:from>
    <xdr:ext cx="469744"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95428" y="6589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112413</xdr:rowOff>
    </xdr:from>
    <xdr:to>
      <xdr:col>24</xdr:col>
      <xdr:colOff>114300</xdr:colOff>
      <xdr:row>38</xdr:row>
      <xdr:rowOff>42563</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45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35062</xdr:rowOff>
    </xdr:from>
    <xdr:ext cx="469744"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37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134163</xdr:rowOff>
    </xdr:from>
    <xdr:to>
      <xdr:col>20</xdr:col>
      <xdr:colOff>38100</xdr:colOff>
      <xdr:row>38</xdr:row>
      <xdr:rowOff>64312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4778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55440</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62428" y="6570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136841</xdr:rowOff>
    </xdr:from>
    <xdr:to>
      <xdr:col>15</xdr:col>
      <xdr:colOff>101600</xdr:colOff>
      <xdr:row>38</xdr:row>
      <xdr:rowOff>66991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48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58117</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73428" y="657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117116</xdr:rowOff>
    </xdr:from>
    <xdr:to>
      <xdr:col>10</xdr:col>
      <xdr:colOff>165100</xdr:colOff>
      <xdr:row>38</xdr:row>
      <xdr:rowOff>47265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4607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38393</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84428" y="6553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133771</xdr:rowOff>
    </xdr:from>
    <xdr:to>
      <xdr:col>6</xdr:col>
      <xdr:colOff>38100</xdr:colOff>
      <xdr:row>38</xdr:row>
      <xdr:rowOff>63921</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47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80448</xdr:rowOff>
    </xdr:from>
    <xdr:ext cx="469744"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95428" y="6252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125062</xdr:rowOff>
    </xdr:from>
    <xdr:to>
      <xdr:col>24</xdr:col>
      <xdr:colOff>62865</xdr:colOff>
      <xdr:row>58</xdr:row>
      <xdr:rowOff>56131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869012"/>
          <a:ext cx="1270" cy="1131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59958</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0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56131</xdr:rowOff>
    </xdr:from>
    <xdr:to>
      <xdr:col>24</xdr:col>
      <xdr:colOff>152400</xdr:colOff>
      <xdr:row>58</xdr:row>
      <xdr:rowOff>56131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0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71739</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644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338,842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125062</xdr:rowOff>
    </xdr:from>
    <xdr:to>
      <xdr:col>24</xdr:col>
      <xdr:colOff>152400</xdr:colOff>
      <xdr:row>51</xdr:row>
      <xdr:rowOff>125062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86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33851</xdr:rowOff>
    </xdr:from>
    <xdr:to>
      <xdr:col>24</xdr:col>
      <xdr:colOff>63500</xdr:colOff>
      <xdr:row>57</xdr:row>
      <xdr:rowOff>87110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806501"/>
          <a:ext cx="838200" cy="5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5757</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784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27330</xdr:rowOff>
    </xdr:from>
    <xdr:to>
      <xdr:col>24</xdr:col>
      <xdr:colOff>114300</xdr:colOff>
      <xdr:row>57</xdr:row>
      <xdr:rowOff>128930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7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87110</xdr:rowOff>
    </xdr:from>
    <xdr:to>
      <xdr:col>19</xdr:col>
      <xdr:colOff>177800</xdr:colOff>
      <xdr:row>57</xdr:row>
      <xdr:rowOff>94940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859760"/>
          <a:ext cx="889000" cy="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57700</xdr:rowOff>
    </xdr:from>
    <xdr:to>
      <xdr:col>20</xdr:col>
      <xdr:colOff>38100</xdr:colOff>
      <xdr:row>57</xdr:row>
      <xdr:rowOff>159300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150427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92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94940</xdr:rowOff>
    </xdr:from>
    <xdr:to>
      <xdr:col>15</xdr:col>
      <xdr:colOff>50800</xdr:colOff>
      <xdr:row>57</xdr:row>
      <xdr:rowOff>157108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867590"/>
          <a:ext cx="889000" cy="6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47836</xdr:rowOff>
    </xdr:from>
    <xdr:to>
      <xdr:col>15</xdr:col>
      <xdr:colOff>101600</xdr:colOff>
      <xdr:row>57</xdr:row>
      <xdr:rowOff>149436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140563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91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142535</xdr:rowOff>
    </xdr:from>
    <xdr:to>
      <xdr:col>10</xdr:col>
      <xdr:colOff>114300</xdr:colOff>
      <xdr:row>57</xdr:row>
      <xdr:rowOff>157108</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915185"/>
          <a:ext cx="889000" cy="1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77371</xdr:rowOff>
    </xdr:from>
    <xdr:to>
      <xdr:col>10</xdr:col>
      <xdr:colOff>165100</xdr:colOff>
      <xdr:row>58</xdr:row>
      <xdr:rowOff>7521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5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24048</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2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109062</xdr:rowOff>
    </xdr:from>
    <xdr:to>
      <xdr:col>6</xdr:col>
      <xdr:colOff>38100</xdr:colOff>
      <xdr:row>58</xdr:row>
      <xdr:rowOff>39212</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30339</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97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154501</xdr:rowOff>
    </xdr:from>
    <xdr:to>
      <xdr:col>24</xdr:col>
      <xdr:colOff>114300</xdr:colOff>
      <xdr:row>57</xdr:row>
      <xdr:rowOff>84651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75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5928</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60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36310</xdr:rowOff>
    </xdr:from>
    <xdr:to>
      <xdr:col>20</xdr:col>
      <xdr:colOff>38100</xdr:colOff>
      <xdr:row>57</xdr:row>
      <xdr:rowOff>137910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154437</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58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44140</xdr:rowOff>
    </xdr:from>
    <xdr:to>
      <xdr:col>15</xdr:col>
      <xdr:colOff>101600</xdr:colOff>
      <xdr:row>57</xdr:row>
      <xdr:rowOff>145740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1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162267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59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106308</xdr:rowOff>
    </xdr:from>
    <xdr:to>
      <xdr:col>10</xdr:col>
      <xdr:colOff>165100</xdr:colOff>
      <xdr:row>58</xdr:row>
      <xdr:rowOff>36458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7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27585</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97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91735</xdr:rowOff>
    </xdr:from>
    <xdr:to>
      <xdr:col>6</xdr:col>
      <xdr:colOff>38100</xdr:colOff>
      <xdr:row>58</xdr:row>
      <xdr:rowOff>21885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6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38412</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63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154586</xdr:rowOff>
    </xdr:from>
    <xdr:to>
      <xdr:col>24</xdr:col>
      <xdr:colOff>62865</xdr:colOff>
      <xdr:row>78</xdr:row>
      <xdr:rowOff>145856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27536"/>
          <a:ext cx="1270" cy="1191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149683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22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145856</xdr:rowOff>
    </xdr:from>
    <xdr:to>
      <xdr:col>24</xdr:col>
      <xdr:colOff>152400</xdr:colOff>
      <xdr:row>78</xdr:row>
      <xdr:rowOff>145856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18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101263</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102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431,093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154586</xdr:rowOff>
    </xdr:from>
    <xdr:to>
      <xdr:col>24</xdr:col>
      <xdr:colOff>152400</xdr:colOff>
      <xdr:row>71</xdr:row>
      <xdr:rowOff>154586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27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55042</xdr:rowOff>
    </xdr:from>
    <xdr:to>
      <xdr:col>24</xdr:col>
      <xdr:colOff>63500</xdr:colOff>
      <xdr:row>77</xdr:row>
      <xdr:rowOff>55088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256692"/>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12881</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430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161454</xdr:rowOff>
    </xdr:from>
    <xdr:to>
      <xdr:col>24</xdr:col>
      <xdr:colOff>114300</xdr:colOff>
      <xdr:row>77</xdr:row>
      <xdr:rowOff>91604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19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55088</xdr:rowOff>
    </xdr:from>
    <xdr:to>
      <xdr:col>19</xdr:col>
      <xdr:colOff>177800</xdr:colOff>
      <xdr:row>77</xdr:row>
      <xdr:rowOff>79780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256738"/>
          <a:ext cx="889000" cy="2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158589</xdr:rowOff>
    </xdr:from>
    <xdr:to>
      <xdr:col>20</xdr:col>
      <xdr:colOff>38100</xdr:colOff>
      <xdr:row>77</xdr:row>
      <xdr:rowOff>88739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8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105266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96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79780</xdr:rowOff>
    </xdr:from>
    <xdr:to>
      <xdr:col>15</xdr:col>
      <xdr:colOff>50800</xdr:colOff>
      <xdr:row>77</xdr:row>
      <xdr:rowOff>123070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281430"/>
          <a:ext cx="889000" cy="4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170731</xdr:rowOff>
    </xdr:from>
    <xdr:to>
      <xdr:col>15</xdr:col>
      <xdr:colOff>101600</xdr:colOff>
      <xdr:row>77</xdr:row>
      <xdr:rowOff>100881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00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117408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976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123070</xdr:rowOff>
    </xdr:from>
    <xdr:to>
      <xdr:col>10</xdr:col>
      <xdr:colOff>114300</xdr:colOff>
      <xdr:row>77</xdr:row>
      <xdr:rowOff>125859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324720"/>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49344</xdr:rowOff>
    </xdr:from>
    <xdr:to>
      <xdr:col>10</xdr:col>
      <xdr:colOff>165100</xdr:colOff>
      <xdr:row>77</xdr:row>
      <xdr:rowOff>150944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50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167471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02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168064</xdr:rowOff>
    </xdr:from>
    <xdr:to>
      <xdr:col>6</xdr:col>
      <xdr:colOff>38100</xdr:colOff>
      <xdr:row>78</xdr:row>
      <xdr:rowOff>98214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69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89341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462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4242</xdr:rowOff>
    </xdr:from>
    <xdr:to>
      <xdr:col>24</xdr:col>
      <xdr:colOff>114300</xdr:colOff>
      <xdr:row>77</xdr:row>
      <xdr:rowOff>105842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20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154119</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18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4288</xdr:rowOff>
    </xdr:from>
    <xdr:to>
      <xdr:col>20</xdr:col>
      <xdr:colOff>38100</xdr:colOff>
      <xdr:row>77</xdr:row>
      <xdr:rowOff>105888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20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97015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29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28980</xdr:rowOff>
    </xdr:from>
    <xdr:to>
      <xdr:col>15</xdr:col>
      <xdr:colOff>101600</xdr:colOff>
      <xdr:row>77</xdr:row>
      <xdr:rowOff>130580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23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121707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32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72270</xdr:rowOff>
    </xdr:from>
    <xdr:to>
      <xdr:col>10</xdr:col>
      <xdr:colOff>165100</xdr:colOff>
      <xdr:row>78</xdr:row>
      <xdr:rowOff>2420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27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164997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366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75059</xdr:rowOff>
    </xdr:from>
    <xdr:to>
      <xdr:col>6</xdr:col>
      <xdr:colOff>38100</xdr:colOff>
      <xdr:row>78</xdr:row>
      <xdr:rowOff>5209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7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21736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051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62250</xdr:rowOff>
    </xdr:from>
    <xdr:to>
      <xdr:col>24</xdr:col>
      <xdr:colOff>62865</xdr:colOff>
      <xdr:row>98</xdr:row>
      <xdr:rowOff>35771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664200"/>
          <a:ext cx="1270" cy="1173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39598</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4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35771</xdr:rowOff>
    </xdr:from>
    <xdr:to>
      <xdr:col>24</xdr:col>
      <xdr:colOff>152400</xdr:colOff>
      <xdr:row>98</xdr:row>
      <xdr:rowOff>35771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3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8927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43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62250</xdr:rowOff>
    </xdr:from>
    <xdr:to>
      <xdr:col>24</xdr:col>
      <xdr:colOff>152400</xdr:colOff>
      <xdr:row>91</xdr:row>
      <xdr:rowOff>62250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6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115781</xdr:rowOff>
    </xdr:from>
    <xdr:to>
      <xdr:col>24</xdr:col>
      <xdr:colOff>63500</xdr:colOff>
      <xdr:row>97</xdr:row>
      <xdr:rowOff>123889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746431"/>
          <a:ext cx="838200" cy="8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141578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29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118701</xdr:rowOff>
    </xdr:from>
    <xdr:to>
      <xdr:col>24</xdr:col>
      <xdr:colOff>114300</xdr:colOff>
      <xdr:row>97</xdr:row>
      <xdr:rowOff>48851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123889</xdr:rowOff>
    </xdr:from>
    <xdr:to>
      <xdr:col>19</xdr:col>
      <xdr:colOff>177800</xdr:colOff>
      <xdr:row>97</xdr:row>
      <xdr:rowOff>138145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754539"/>
          <a:ext cx="889000" cy="1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97473</xdr:rowOff>
    </xdr:from>
    <xdr:to>
      <xdr:col>20</xdr:col>
      <xdr:colOff>38100</xdr:colOff>
      <xdr:row>97</xdr:row>
      <xdr:rowOff>27623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5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44150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33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52825</xdr:rowOff>
    </xdr:from>
    <xdr:to>
      <xdr:col>15</xdr:col>
      <xdr:colOff>50800</xdr:colOff>
      <xdr:row>97</xdr:row>
      <xdr:rowOff>138145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683475"/>
          <a:ext cx="889000" cy="8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107074</xdr:rowOff>
    </xdr:from>
    <xdr:to>
      <xdr:col>15</xdr:col>
      <xdr:colOff>101600</xdr:colOff>
      <xdr:row>97</xdr:row>
      <xdr:rowOff>37224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5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53751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34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52825</xdr:rowOff>
    </xdr:from>
    <xdr:to>
      <xdr:col>10</xdr:col>
      <xdr:colOff>114300</xdr:colOff>
      <xdr:row>97</xdr:row>
      <xdr:rowOff>131372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683475"/>
          <a:ext cx="889000" cy="7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139100</xdr:rowOff>
    </xdr:from>
    <xdr:to>
      <xdr:col>10</xdr:col>
      <xdr:colOff>165100</xdr:colOff>
      <xdr:row>97</xdr:row>
      <xdr:rowOff>69250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9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85777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37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56493</xdr:rowOff>
    </xdr:from>
    <xdr:to>
      <xdr:col>6</xdr:col>
      <xdr:colOff>38100</xdr:colOff>
      <xdr:row>97</xdr:row>
      <xdr:rowOff>158093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8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3170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46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64981</xdr:rowOff>
    </xdr:from>
    <xdr:to>
      <xdr:col>24</xdr:col>
      <xdr:colOff>114300</xdr:colOff>
      <xdr:row>97</xdr:row>
      <xdr:rowOff>166581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9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151358</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1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73089</xdr:rowOff>
    </xdr:from>
    <xdr:to>
      <xdr:col>20</xdr:col>
      <xdr:colOff>38100</xdr:colOff>
      <xdr:row>98</xdr:row>
      <xdr:rowOff>3239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70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165816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79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87345</xdr:rowOff>
    </xdr:from>
    <xdr:to>
      <xdr:col>15</xdr:col>
      <xdr:colOff>101600</xdr:colOff>
      <xdr:row>98</xdr:row>
      <xdr:rowOff>17495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71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8622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81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2025</xdr:rowOff>
    </xdr:from>
    <xdr:to>
      <xdr:col>10</xdr:col>
      <xdr:colOff>165100</xdr:colOff>
      <xdr:row>97</xdr:row>
      <xdr:rowOff>103625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3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94752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72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80572</xdr:rowOff>
    </xdr:from>
    <xdr:to>
      <xdr:col>6</xdr:col>
      <xdr:colOff>38100</xdr:colOff>
      <xdr:row>98</xdr:row>
      <xdr:rowOff>10722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1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1849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80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70434</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13934"/>
          <a:ext cx="1270" cy="1440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17111</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8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70434</xdr:rowOff>
    </xdr:from>
    <xdr:to>
      <xdr:col>55</xdr:col>
      <xdr:colOff>88900</xdr:colOff>
      <xdr:row>30</xdr:row>
      <xdr:rowOff>70434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13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78436</xdr:rowOff>
    </xdr:from>
    <xdr:to>
      <xdr:col>55</xdr:col>
      <xdr:colOff>0</xdr:colOff>
      <xdr:row>38</xdr:row>
      <xdr:rowOff>79121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593536"/>
          <a:ext cx="8382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123664</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2958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100787</xdr:rowOff>
    </xdr:from>
    <xdr:to>
      <xdr:col>55</xdr:col>
      <xdr:colOff>50800</xdr:colOff>
      <xdr:row>38</xdr:row>
      <xdr:rowOff>30938</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444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79121</xdr:rowOff>
    </xdr:from>
    <xdr:to>
      <xdr:col>50</xdr:col>
      <xdr:colOff>114300</xdr:colOff>
      <xdr:row>38</xdr:row>
      <xdr:rowOff>79807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594221"/>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97130</xdr:rowOff>
    </xdr:from>
    <xdr:to>
      <xdr:col>50</xdr:col>
      <xdr:colOff>165100</xdr:colOff>
      <xdr:row>38</xdr:row>
      <xdr:rowOff>27280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43807</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216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59004</xdr:rowOff>
    </xdr:from>
    <xdr:to>
      <xdr:col>45</xdr:col>
      <xdr:colOff>177800</xdr:colOff>
      <xdr:row>38</xdr:row>
      <xdr:rowOff>79807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574104"/>
          <a:ext cx="889000" cy="2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72441</xdr:rowOff>
    </xdr:from>
    <xdr:to>
      <xdr:col>46</xdr:col>
      <xdr:colOff>38100</xdr:colOff>
      <xdr:row>38</xdr:row>
      <xdr:rowOff>2591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19118</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191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121641</xdr:rowOff>
    </xdr:from>
    <xdr:to>
      <xdr:col>41</xdr:col>
      <xdr:colOff>50800</xdr:colOff>
      <xdr:row>38</xdr:row>
      <xdr:rowOff>59004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465291"/>
          <a:ext cx="889000" cy="10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90272</xdr:rowOff>
    </xdr:from>
    <xdr:to>
      <xdr:col>41</xdr:col>
      <xdr:colOff>101600</xdr:colOff>
      <xdr:row>38</xdr:row>
      <xdr:rowOff>20422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36949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209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148793</xdr:rowOff>
    </xdr:from>
    <xdr:to>
      <xdr:col>36</xdr:col>
      <xdr:colOff>165100</xdr:colOff>
      <xdr:row>37</xdr:row>
      <xdr:rowOff>78943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32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95470</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096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27636</xdr:rowOff>
    </xdr:from>
    <xdr:to>
      <xdr:col>55</xdr:col>
      <xdr:colOff>50800</xdr:colOff>
      <xdr:row>38</xdr:row>
      <xdr:rowOff>129236</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54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114012</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4576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28321</xdr:rowOff>
    </xdr:from>
    <xdr:to>
      <xdr:col>50</xdr:col>
      <xdr:colOff>165100</xdr:colOff>
      <xdr:row>38</xdr:row>
      <xdr:rowOff>129921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54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121048</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636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29007</xdr:rowOff>
    </xdr:from>
    <xdr:to>
      <xdr:col>46</xdr:col>
      <xdr:colOff>38100</xdr:colOff>
      <xdr:row>38</xdr:row>
      <xdr:rowOff>130607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54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121734</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636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8204</xdr:rowOff>
    </xdr:from>
    <xdr:to>
      <xdr:col>41</xdr:col>
      <xdr:colOff>101600</xdr:colOff>
      <xdr:row>38</xdr:row>
      <xdr:rowOff>109804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5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100931</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616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70841</xdr:rowOff>
    </xdr:from>
    <xdr:to>
      <xdr:col>36</xdr:col>
      <xdr:colOff>165100</xdr:colOff>
      <xdr:row>38</xdr:row>
      <xdr:rowOff>991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41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163568</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50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64948</xdr:rowOff>
    </xdr:from>
    <xdr:to>
      <xdr:col>54</xdr:col>
      <xdr:colOff>189865</xdr:colOff>
      <xdr:row>59</xdr:row>
      <xdr:rowOff>49566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37448"/>
          <a:ext cx="1270" cy="1527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53393</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49566</xdr:rowOff>
    </xdr:from>
    <xdr:to>
      <xdr:col>55</xdr:col>
      <xdr:colOff>88900</xdr:colOff>
      <xdr:row>59</xdr:row>
      <xdr:rowOff>49566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6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11625</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1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64948</xdr:rowOff>
    </xdr:from>
    <xdr:to>
      <xdr:col>55</xdr:col>
      <xdr:colOff>88900</xdr:colOff>
      <xdr:row>50</xdr:row>
      <xdr:rowOff>64948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3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87644</xdr:rowOff>
    </xdr:from>
    <xdr:to>
      <xdr:col>55</xdr:col>
      <xdr:colOff>0</xdr:colOff>
      <xdr:row>53</xdr:row>
      <xdr:rowOff>160241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174494"/>
          <a:ext cx="838200" cy="7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17818</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19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39391</xdr:rowOff>
    </xdr:from>
    <xdr:to>
      <xdr:col>55</xdr:col>
      <xdr:colOff>50800</xdr:colOff>
      <xdr:row>56</xdr:row>
      <xdr:rowOff>140991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64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87644</xdr:rowOff>
    </xdr:from>
    <xdr:to>
      <xdr:col>50</xdr:col>
      <xdr:colOff>114300</xdr:colOff>
      <xdr:row>54</xdr:row>
      <xdr:rowOff>42969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174494"/>
          <a:ext cx="889000" cy="12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139812</xdr:rowOff>
    </xdr:from>
    <xdr:to>
      <xdr:col>50</xdr:col>
      <xdr:colOff>165100</xdr:colOff>
      <xdr:row>56</xdr:row>
      <xdr:rowOff>69962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56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61089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6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42969</xdr:rowOff>
    </xdr:from>
    <xdr:to>
      <xdr:col>45</xdr:col>
      <xdr:colOff>177800</xdr:colOff>
      <xdr:row>54</xdr:row>
      <xdr:rowOff>104136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301269"/>
          <a:ext cx="889000" cy="6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18459</xdr:rowOff>
    </xdr:from>
    <xdr:to>
      <xdr:col>46</xdr:col>
      <xdr:colOff>38100</xdr:colOff>
      <xdr:row>56</xdr:row>
      <xdr:rowOff>120059</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619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111186</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71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104136</xdr:rowOff>
    </xdr:from>
    <xdr:to>
      <xdr:col>41</xdr:col>
      <xdr:colOff>50800</xdr:colOff>
      <xdr:row>54</xdr:row>
      <xdr:rowOff>127878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362436"/>
          <a:ext cx="889000" cy="2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75282</xdr:rowOff>
    </xdr:from>
    <xdr:to>
      <xdr:col>41</xdr:col>
      <xdr:colOff>101600</xdr:colOff>
      <xdr:row>57</xdr:row>
      <xdr:rowOff>5432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67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168009</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76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95039</xdr:rowOff>
    </xdr:from>
    <xdr:to>
      <xdr:col>36</xdr:col>
      <xdr:colOff>165100</xdr:colOff>
      <xdr:row>57</xdr:row>
      <xdr:rowOff>25189</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69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16316</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78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109441</xdr:rowOff>
    </xdr:from>
    <xdr:to>
      <xdr:col>55</xdr:col>
      <xdr:colOff>50800</xdr:colOff>
      <xdr:row>54</xdr:row>
      <xdr:rowOff>39591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19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132318</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04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36844</xdr:rowOff>
    </xdr:from>
    <xdr:to>
      <xdr:col>50</xdr:col>
      <xdr:colOff>165100</xdr:colOff>
      <xdr:row>53</xdr:row>
      <xdr:rowOff>138444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12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154971</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889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163619</xdr:rowOff>
    </xdr:from>
    <xdr:to>
      <xdr:col>46</xdr:col>
      <xdr:colOff>38100</xdr:colOff>
      <xdr:row>54</xdr:row>
      <xdr:rowOff>93769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25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110296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02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53336</xdr:rowOff>
    </xdr:from>
    <xdr:to>
      <xdr:col>41</xdr:col>
      <xdr:colOff>101600</xdr:colOff>
      <xdr:row>54</xdr:row>
      <xdr:rowOff>154936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31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08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77078</xdr:rowOff>
    </xdr:from>
    <xdr:to>
      <xdr:col>36</xdr:col>
      <xdr:colOff>165100</xdr:colOff>
      <xdr:row>55</xdr:row>
      <xdr:rowOff>7228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33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23755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11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44812</xdr:rowOff>
    </xdr:from>
    <xdr:to>
      <xdr:col>54</xdr:col>
      <xdr:colOff>189865</xdr:colOff>
      <xdr:row>78</xdr:row>
      <xdr:rowOff>147492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17762"/>
          <a:ext cx="1270" cy="1302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151319</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2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147492</xdr:rowOff>
    </xdr:from>
    <xdr:to>
      <xdr:col>55</xdr:col>
      <xdr:colOff>88900</xdr:colOff>
      <xdr:row>78</xdr:row>
      <xdr:rowOff>147492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2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162939</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9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71,981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44812</xdr:rowOff>
    </xdr:from>
    <xdr:to>
      <xdr:col>55</xdr:col>
      <xdr:colOff>88900</xdr:colOff>
      <xdr:row>71</xdr:row>
      <xdr:rowOff>44812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1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120611</xdr:rowOff>
    </xdr:from>
    <xdr:to>
      <xdr:col>55</xdr:col>
      <xdr:colOff>0</xdr:colOff>
      <xdr:row>78</xdr:row>
      <xdr:rowOff>136252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93711"/>
          <a:ext cx="838200" cy="1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71486</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101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48609</xdr:rowOff>
    </xdr:from>
    <xdr:to>
      <xdr:col>55</xdr:col>
      <xdr:colOff>50800</xdr:colOff>
      <xdr:row>77</xdr:row>
      <xdr:rowOff>150209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25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120611</xdr:rowOff>
    </xdr:from>
    <xdr:to>
      <xdr:col>50</xdr:col>
      <xdr:colOff>114300</xdr:colOff>
      <xdr:row>78</xdr:row>
      <xdr:rowOff>127242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493711"/>
          <a:ext cx="889000" cy="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45656</xdr:rowOff>
    </xdr:from>
    <xdr:to>
      <xdr:col>50</xdr:col>
      <xdr:colOff>165100</xdr:colOff>
      <xdr:row>77</xdr:row>
      <xdr:rowOff>147256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24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163783</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02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48298</xdr:rowOff>
    </xdr:from>
    <xdr:to>
      <xdr:col>45</xdr:col>
      <xdr:colOff>177800</xdr:colOff>
      <xdr:row>78</xdr:row>
      <xdr:rowOff>127242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421398"/>
          <a:ext cx="889000" cy="7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58249</xdr:rowOff>
    </xdr:from>
    <xdr:to>
      <xdr:col>46</xdr:col>
      <xdr:colOff>38100</xdr:colOff>
      <xdr:row>77</xdr:row>
      <xdr:rowOff>159849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25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4926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03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48298</xdr:rowOff>
    </xdr:from>
    <xdr:to>
      <xdr:col>41</xdr:col>
      <xdr:colOff>50800</xdr:colOff>
      <xdr:row>78</xdr:row>
      <xdr:rowOff>146786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21398"/>
          <a:ext cx="889000" cy="9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27482</xdr:rowOff>
    </xdr:from>
    <xdr:to>
      <xdr:col>41</xdr:col>
      <xdr:colOff>101600</xdr:colOff>
      <xdr:row>77</xdr:row>
      <xdr:rowOff>129082</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22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145609</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00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164471</xdr:rowOff>
    </xdr:from>
    <xdr:to>
      <xdr:col>36</xdr:col>
      <xdr:colOff>165100</xdr:colOff>
      <xdr:row>78</xdr:row>
      <xdr:rowOff>94621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66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111148</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141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85452</xdr:rowOff>
    </xdr:from>
    <xdr:to>
      <xdr:col>55</xdr:col>
      <xdr:colOff>50800</xdr:colOff>
      <xdr:row>79</xdr:row>
      <xdr:rowOff>15602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5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379</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7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69811</xdr:rowOff>
    </xdr:from>
    <xdr:to>
      <xdr:col>50</xdr:col>
      <xdr:colOff>165100</xdr:colOff>
      <xdr:row>78</xdr:row>
      <xdr:rowOff>171411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4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162538</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53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76442</xdr:rowOff>
    </xdr:from>
    <xdr:to>
      <xdr:col>46</xdr:col>
      <xdr:colOff>38100</xdr:colOff>
      <xdr:row>79</xdr:row>
      <xdr:rowOff>6592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4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169169</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542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168948</xdr:rowOff>
    </xdr:from>
    <xdr:to>
      <xdr:col>41</xdr:col>
      <xdr:colOff>101600</xdr:colOff>
      <xdr:row>78</xdr:row>
      <xdr:rowOff>99098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7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90225</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463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95986</xdr:rowOff>
    </xdr:from>
    <xdr:to>
      <xdr:col>36</xdr:col>
      <xdr:colOff>165100</xdr:colOff>
      <xdr:row>79</xdr:row>
      <xdr:rowOff>26136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6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17263</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6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60719</xdr:rowOff>
    </xdr:from>
    <xdr:to>
      <xdr:col>54</xdr:col>
      <xdr:colOff>189865</xdr:colOff>
      <xdr:row>98</xdr:row>
      <xdr:rowOff>51529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91219"/>
          <a:ext cx="1270" cy="1362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55356</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5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51529</xdr:rowOff>
    </xdr:from>
    <xdr:to>
      <xdr:col>55</xdr:col>
      <xdr:colOff>88900</xdr:colOff>
      <xdr:row>98</xdr:row>
      <xdr:rowOff>51529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5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7396</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66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60719</xdr:rowOff>
    </xdr:from>
    <xdr:to>
      <xdr:col>55</xdr:col>
      <xdr:colOff>88900</xdr:colOff>
      <xdr:row>90</xdr:row>
      <xdr:rowOff>60719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91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45563</xdr:rowOff>
    </xdr:from>
    <xdr:to>
      <xdr:col>55</xdr:col>
      <xdr:colOff>0</xdr:colOff>
      <xdr:row>97</xdr:row>
      <xdr:rowOff>90035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676213"/>
          <a:ext cx="838200" cy="4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29270</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88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6393</xdr:rowOff>
    </xdr:from>
    <xdr:to>
      <xdr:col>55</xdr:col>
      <xdr:colOff>50800</xdr:colOff>
      <xdr:row>97</xdr:row>
      <xdr:rowOff>107993</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63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45563</xdr:rowOff>
    </xdr:from>
    <xdr:to>
      <xdr:col>50</xdr:col>
      <xdr:colOff>114300</xdr:colOff>
      <xdr:row>97</xdr:row>
      <xdr:rowOff>60494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676213"/>
          <a:ext cx="889000" cy="1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168873</xdr:rowOff>
    </xdr:from>
    <xdr:to>
      <xdr:col>50</xdr:col>
      <xdr:colOff>165100</xdr:colOff>
      <xdr:row>97</xdr:row>
      <xdr:rowOff>99023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62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90150</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72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8739</xdr:rowOff>
    </xdr:from>
    <xdr:to>
      <xdr:col>45</xdr:col>
      <xdr:colOff>177800</xdr:colOff>
      <xdr:row>97</xdr:row>
      <xdr:rowOff>60494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639389"/>
          <a:ext cx="889000" cy="5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19817</xdr:rowOff>
    </xdr:from>
    <xdr:to>
      <xdr:col>46</xdr:col>
      <xdr:colOff>38100</xdr:colOff>
      <xdr:row>97</xdr:row>
      <xdr:rowOff>121417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65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112544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74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98634</xdr:rowOff>
    </xdr:from>
    <xdr:to>
      <xdr:col>41</xdr:col>
      <xdr:colOff>50800</xdr:colOff>
      <xdr:row>97</xdr:row>
      <xdr:rowOff>8739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557834"/>
          <a:ext cx="889000" cy="8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14029</xdr:rowOff>
    </xdr:from>
    <xdr:to>
      <xdr:col>41</xdr:col>
      <xdr:colOff>101600</xdr:colOff>
      <xdr:row>97</xdr:row>
      <xdr:rowOff>115629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4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106756</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73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45540</xdr:rowOff>
    </xdr:from>
    <xdr:to>
      <xdr:col>36</xdr:col>
      <xdr:colOff>165100</xdr:colOff>
      <xdr:row>97</xdr:row>
      <xdr:rowOff>147140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138267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76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39235</xdr:rowOff>
    </xdr:from>
    <xdr:to>
      <xdr:col>55</xdr:col>
      <xdr:colOff>50800</xdr:colOff>
      <xdr:row>97</xdr:row>
      <xdr:rowOff>140835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6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17662</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48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166213</xdr:rowOff>
    </xdr:from>
    <xdr:to>
      <xdr:col>50</xdr:col>
      <xdr:colOff>165100</xdr:colOff>
      <xdr:row>97</xdr:row>
      <xdr:rowOff>96363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2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112890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40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9694</xdr:rowOff>
    </xdr:from>
    <xdr:to>
      <xdr:col>46</xdr:col>
      <xdr:colOff>38100</xdr:colOff>
      <xdr:row>97</xdr:row>
      <xdr:rowOff>111294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4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127821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41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129389</xdr:rowOff>
    </xdr:from>
    <xdr:to>
      <xdr:col>41</xdr:col>
      <xdr:colOff>101600</xdr:colOff>
      <xdr:row>97</xdr:row>
      <xdr:rowOff>59539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58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76066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363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47834</xdr:rowOff>
    </xdr:from>
    <xdr:to>
      <xdr:col>36</xdr:col>
      <xdr:colOff>165100</xdr:colOff>
      <xdr:row>96</xdr:row>
      <xdr:rowOff>149434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50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165961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28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146386</xdr:rowOff>
    </xdr:from>
    <xdr:to>
      <xdr:col>85</xdr:col>
      <xdr:colOff>126364</xdr:colOff>
      <xdr:row>38</xdr:row>
      <xdr:rowOff>17970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61336"/>
          <a:ext cx="1269" cy="1071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21797</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3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17970</xdr:rowOff>
    </xdr:from>
    <xdr:to>
      <xdr:col>86</xdr:col>
      <xdr:colOff>25400</xdr:colOff>
      <xdr:row>38</xdr:row>
      <xdr:rowOff>17970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93063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3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66,649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146386</xdr:rowOff>
    </xdr:from>
    <xdr:to>
      <xdr:col>86</xdr:col>
      <xdr:colOff>25400</xdr:colOff>
      <xdr:row>31</xdr:row>
      <xdr:rowOff>146386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6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118135</xdr:rowOff>
    </xdr:from>
    <xdr:to>
      <xdr:col>85</xdr:col>
      <xdr:colOff>127000</xdr:colOff>
      <xdr:row>37</xdr:row>
      <xdr:rowOff>18523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290335"/>
          <a:ext cx="838200" cy="71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114730</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15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91853</xdr:rowOff>
    </xdr:from>
    <xdr:to>
      <xdr:col>85</xdr:col>
      <xdr:colOff>177800</xdr:colOff>
      <xdr:row>37</xdr:row>
      <xdr:rowOff>22003</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6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109410</xdr:rowOff>
    </xdr:from>
    <xdr:to>
      <xdr:col>81</xdr:col>
      <xdr:colOff>50800</xdr:colOff>
      <xdr:row>36</xdr:row>
      <xdr:rowOff>118135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281610"/>
          <a:ext cx="889000" cy="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89224</xdr:rowOff>
    </xdr:from>
    <xdr:to>
      <xdr:col>81</xdr:col>
      <xdr:colOff>101600</xdr:colOff>
      <xdr:row>37</xdr:row>
      <xdr:rowOff>19374</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6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10501</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35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156883</xdr:rowOff>
    </xdr:from>
    <xdr:to>
      <xdr:col>76</xdr:col>
      <xdr:colOff>114300</xdr:colOff>
      <xdr:row>36</xdr:row>
      <xdr:rowOff>109410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5986183"/>
          <a:ext cx="889000" cy="295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84957</xdr:rowOff>
    </xdr:from>
    <xdr:to>
      <xdr:col>76</xdr:col>
      <xdr:colOff>165100</xdr:colOff>
      <xdr:row>37</xdr:row>
      <xdr:rowOff>15107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5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6234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34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156883</xdr:rowOff>
    </xdr:from>
    <xdr:to>
      <xdr:col>71</xdr:col>
      <xdr:colOff>177800</xdr:colOff>
      <xdr:row>36</xdr:row>
      <xdr:rowOff>17132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5986183"/>
          <a:ext cx="889000" cy="20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25445</xdr:rowOff>
    </xdr:from>
    <xdr:to>
      <xdr:col>72</xdr:col>
      <xdr:colOff>38100</xdr:colOff>
      <xdr:row>36</xdr:row>
      <xdr:rowOff>127045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19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118172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290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7785</xdr:rowOff>
    </xdr:from>
    <xdr:to>
      <xdr:col>67</xdr:col>
      <xdr:colOff>101600</xdr:colOff>
      <xdr:row>37</xdr:row>
      <xdr:rowOff>109385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100512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44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139173</xdr:rowOff>
    </xdr:from>
    <xdr:to>
      <xdr:col>85</xdr:col>
      <xdr:colOff>177800</xdr:colOff>
      <xdr:row>37</xdr:row>
      <xdr:rowOff>69323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1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117600</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289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67335</xdr:rowOff>
    </xdr:from>
    <xdr:to>
      <xdr:col>81</xdr:col>
      <xdr:colOff>101600</xdr:colOff>
      <xdr:row>36</xdr:row>
      <xdr:rowOff>168935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2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14012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01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58610</xdr:rowOff>
    </xdr:from>
    <xdr:to>
      <xdr:col>76</xdr:col>
      <xdr:colOff>165100</xdr:colOff>
      <xdr:row>36</xdr:row>
      <xdr:rowOff>160210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23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5287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00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106083</xdr:rowOff>
    </xdr:from>
    <xdr:to>
      <xdr:col>72</xdr:col>
      <xdr:colOff>38100</xdr:colOff>
      <xdr:row>35</xdr:row>
      <xdr:rowOff>36233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593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52760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71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137782</xdr:rowOff>
    </xdr:from>
    <xdr:to>
      <xdr:col>67</xdr:col>
      <xdr:colOff>101600</xdr:colOff>
      <xdr:row>36</xdr:row>
      <xdr:rowOff>67932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13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84459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591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47803</xdr:rowOff>
    </xdr:from>
    <xdr:to>
      <xdr:col>85</xdr:col>
      <xdr:colOff>126364</xdr:colOff>
      <xdr:row>58</xdr:row>
      <xdr:rowOff>70950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791753"/>
          <a:ext cx="1269" cy="1223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74777</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1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70950</xdr:rowOff>
    </xdr:from>
    <xdr:to>
      <xdr:col>86</xdr:col>
      <xdr:colOff>25400</xdr:colOff>
      <xdr:row>58</xdr:row>
      <xdr:rowOff>70950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15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165930</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566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217,820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47803</xdr:rowOff>
    </xdr:from>
    <xdr:to>
      <xdr:col>86</xdr:col>
      <xdr:colOff>25400</xdr:colOff>
      <xdr:row>51</xdr:row>
      <xdr:rowOff>47803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791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168315</xdr:rowOff>
    </xdr:from>
    <xdr:to>
      <xdr:col>85</xdr:col>
      <xdr:colOff>127000</xdr:colOff>
      <xdr:row>57</xdr:row>
      <xdr:rowOff>98375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769515"/>
          <a:ext cx="838200" cy="10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42618</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815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64191</xdr:rowOff>
    </xdr:from>
    <xdr:to>
      <xdr:col>85</xdr:col>
      <xdr:colOff>177800</xdr:colOff>
      <xdr:row>57</xdr:row>
      <xdr:rowOff>165791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83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46797</xdr:rowOff>
    </xdr:from>
    <xdr:to>
      <xdr:col>81</xdr:col>
      <xdr:colOff>50800</xdr:colOff>
      <xdr:row>57</xdr:row>
      <xdr:rowOff>98375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819447"/>
          <a:ext cx="889000" cy="5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59639</xdr:rowOff>
    </xdr:from>
    <xdr:to>
      <xdr:col>81</xdr:col>
      <xdr:colOff>101600</xdr:colOff>
      <xdr:row>57</xdr:row>
      <xdr:rowOff>161239</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83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152366</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92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46797</xdr:rowOff>
    </xdr:from>
    <xdr:to>
      <xdr:col>76</xdr:col>
      <xdr:colOff>114300</xdr:colOff>
      <xdr:row>57</xdr:row>
      <xdr:rowOff>156335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819447"/>
          <a:ext cx="889000" cy="109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66504</xdr:rowOff>
    </xdr:from>
    <xdr:to>
      <xdr:col>76</xdr:col>
      <xdr:colOff>165100</xdr:colOff>
      <xdr:row>57</xdr:row>
      <xdr:rowOff>168104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83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159231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93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156335</xdr:rowOff>
    </xdr:from>
    <xdr:to>
      <xdr:col>71</xdr:col>
      <xdr:colOff>177800</xdr:colOff>
      <xdr:row>58</xdr:row>
      <xdr:rowOff>7745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92898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88084</xdr:rowOff>
    </xdr:from>
    <xdr:to>
      <xdr:col>72</xdr:col>
      <xdr:colOff>38100</xdr:colOff>
      <xdr:row>58</xdr:row>
      <xdr:rowOff>18234</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86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34761</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63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87443</xdr:rowOff>
    </xdr:from>
    <xdr:to>
      <xdr:col>67</xdr:col>
      <xdr:colOff>101600</xdr:colOff>
      <xdr:row>58</xdr:row>
      <xdr:rowOff>17593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86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34120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63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117515</xdr:rowOff>
    </xdr:from>
    <xdr:to>
      <xdr:col>85</xdr:col>
      <xdr:colOff>177800</xdr:colOff>
      <xdr:row>57</xdr:row>
      <xdr:rowOff>47665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71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140392</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570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47575</xdr:rowOff>
    </xdr:from>
    <xdr:to>
      <xdr:col>81</xdr:col>
      <xdr:colOff>101600</xdr:colOff>
      <xdr:row>57</xdr:row>
      <xdr:rowOff>149175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82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165702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59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167447</xdr:rowOff>
    </xdr:from>
    <xdr:to>
      <xdr:col>76</xdr:col>
      <xdr:colOff>165100</xdr:colOff>
      <xdr:row>57</xdr:row>
      <xdr:rowOff>97597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76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114124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54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105535</xdr:rowOff>
    </xdr:from>
    <xdr:to>
      <xdr:col>72</xdr:col>
      <xdr:colOff>38100</xdr:colOff>
      <xdr:row>58</xdr:row>
      <xdr:rowOff>35685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87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26812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97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128395</xdr:rowOff>
    </xdr:from>
    <xdr:to>
      <xdr:col>67</xdr:col>
      <xdr:colOff>101600</xdr:colOff>
      <xdr:row>58</xdr:row>
      <xdr:rowOff>58545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49672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99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7661</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352061"/>
          <a:ext cx="1269" cy="1160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125788</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12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50,776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7661</xdr:rowOff>
    </xdr:from>
    <xdr:to>
      <xdr:col>86</xdr:col>
      <xdr:colOff>25400</xdr:colOff>
      <xdr:row>72</xdr:row>
      <xdr:rowOff>7661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35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41356</xdr:rowOff>
    </xdr:from>
    <xdr:to>
      <xdr:col>85</xdr:col>
      <xdr:colOff>127000</xdr:colOff>
      <xdr:row>78</xdr:row>
      <xdr:rowOff>54843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414456"/>
          <a:ext cx="8382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142913</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173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120036</xdr:rowOff>
    </xdr:from>
    <xdr:to>
      <xdr:col>85</xdr:col>
      <xdr:colOff>177800</xdr:colOff>
      <xdr:row>78</xdr:row>
      <xdr:rowOff>50186</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2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30018</xdr:rowOff>
    </xdr:from>
    <xdr:to>
      <xdr:col>81</xdr:col>
      <xdr:colOff>50800</xdr:colOff>
      <xdr:row>78</xdr:row>
      <xdr:rowOff>41356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403118"/>
          <a:ext cx="889000" cy="1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28001</xdr:rowOff>
    </xdr:from>
    <xdr:to>
      <xdr:col>81</xdr:col>
      <xdr:colOff>101600</xdr:colOff>
      <xdr:row>78</xdr:row>
      <xdr:rowOff>129601</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0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120728</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493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164571</xdr:rowOff>
    </xdr:from>
    <xdr:to>
      <xdr:col>76</xdr:col>
      <xdr:colOff>114300</xdr:colOff>
      <xdr:row>78</xdr:row>
      <xdr:rowOff>30018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366221"/>
          <a:ext cx="889000" cy="36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159835</xdr:rowOff>
    </xdr:from>
    <xdr:to>
      <xdr:col>76</xdr:col>
      <xdr:colOff>165100</xdr:colOff>
      <xdr:row>78</xdr:row>
      <xdr:rowOff>89985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36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81112</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8" y="13454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164571</xdr:rowOff>
    </xdr:from>
    <xdr:to>
      <xdr:col>71</xdr:col>
      <xdr:colOff>177800</xdr:colOff>
      <xdr:row>78</xdr:row>
      <xdr:rowOff>119035</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366221"/>
          <a:ext cx="889000" cy="125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10695</xdr:rowOff>
    </xdr:from>
    <xdr:to>
      <xdr:col>72</xdr:col>
      <xdr:colOff>38100</xdr:colOff>
      <xdr:row>78</xdr:row>
      <xdr:rowOff>112295</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38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103422</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476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171310</xdr:rowOff>
    </xdr:from>
    <xdr:to>
      <xdr:col>67</xdr:col>
      <xdr:colOff>101600</xdr:colOff>
      <xdr:row>78</xdr:row>
      <xdr:rowOff>101460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37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117987</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14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4043</xdr:rowOff>
    </xdr:from>
    <xdr:to>
      <xdr:col>85</xdr:col>
      <xdr:colOff>177800</xdr:colOff>
      <xdr:row>78</xdr:row>
      <xdr:rowOff>105643</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37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98462</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0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162006</xdr:rowOff>
    </xdr:from>
    <xdr:to>
      <xdr:col>81</xdr:col>
      <xdr:colOff>101600</xdr:colOff>
      <xdr:row>78</xdr:row>
      <xdr:rowOff>92156</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36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108683</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138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150668</xdr:rowOff>
    </xdr:from>
    <xdr:to>
      <xdr:col>76</xdr:col>
      <xdr:colOff>165100</xdr:colOff>
      <xdr:row>78</xdr:row>
      <xdr:rowOff>80818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35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97345</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127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113771</xdr:rowOff>
    </xdr:from>
    <xdr:to>
      <xdr:col>72</xdr:col>
      <xdr:colOff>38100</xdr:colOff>
      <xdr:row>78</xdr:row>
      <xdr:rowOff>43921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31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60448</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090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68235</xdr:rowOff>
    </xdr:from>
    <xdr:to>
      <xdr:col>67</xdr:col>
      <xdr:colOff>101600</xdr:colOff>
      <xdr:row>78</xdr:row>
      <xdr:rowOff>169835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4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160962</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5017" y="13534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36060</xdr:rowOff>
    </xdr:from>
    <xdr:to>
      <xdr:col>85</xdr:col>
      <xdr:colOff>126364</xdr:colOff>
      <xdr:row>98</xdr:row>
      <xdr:rowOff>46188</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638010"/>
          <a:ext cx="1269" cy="1210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50015</xdr:rowOff>
    </xdr:from>
    <xdr:ext cx="534377"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85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46188</xdr:rowOff>
    </xdr:from>
    <xdr:to>
      <xdr:col>86</xdr:col>
      <xdr:colOff>25400</xdr:colOff>
      <xdr:row>98</xdr:row>
      <xdr:rowOff>46188</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84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154187</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41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36060</xdr:rowOff>
    </xdr:from>
    <xdr:to>
      <xdr:col>86</xdr:col>
      <xdr:colOff>25400</xdr:colOff>
      <xdr:row>91</xdr:row>
      <xdr:rowOff>36060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63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91137</xdr:rowOff>
    </xdr:from>
    <xdr:to>
      <xdr:col>85</xdr:col>
      <xdr:colOff>127000</xdr:colOff>
      <xdr:row>96</xdr:row>
      <xdr:rowOff>97797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550337"/>
          <a:ext cx="838200" cy="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19321</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785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40894</xdr:rowOff>
    </xdr:from>
    <xdr:to>
      <xdr:col>85</xdr:col>
      <xdr:colOff>177800</xdr:colOff>
      <xdr:row>96</xdr:row>
      <xdr:rowOff>142494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50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91320</xdr:rowOff>
    </xdr:from>
    <xdr:to>
      <xdr:col>81</xdr:col>
      <xdr:colOff>50800</xdr:colOff>
      <xdr:row>96</xdr:row>
      <xdr:rowOff>97797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550520"/>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45207</xdr:rowOff>
    </xdr:from>
    <xdr:to>
      <xdr:col>81</xdr:col>
      <xdr:colOff>101600</xdr:colOff>
      <xdr:row>96</xdr:row>
      <xdr:rowOff>146807</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50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163334</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27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69117</xdr:rowOff>
    </xdr:from>
    <xdr:to>
      <xdr:col>76</xdr:col>
      <xdr:colOff>114300</xdr:colOff>
      <xdr:row>96</xdr:row>
      <xdr:rowOff>91320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528317"/>
          <a:ext cx="889000" cy="22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49650</xdr:rowOff>
    </xdr:from>
    <xdr:to>
      <xdr:col>76</xdr:col>
      <xdr:colOff>165100</xdr:colOff>
      <xdr:row>96</xdr:row>
      <xdr:rowOff>151250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50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142377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60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35869</xdr:rowOff>
    </xdr:from>
    <xdr:to>
      <xdr:col>71</xdr:col>
      <xdr:colOff>177800</xdr:colOff>
      <xdr:row>96</xdr:row>
      <xdr:rowOff>69117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495069"/>
          <a:ext cx="889000" cy="3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92275</xdr:rowOff>
    </xdr:from>
    <xdr:to>
      <xdr:col>72</xdr:col>
      <xdr:colOff>38100</xdr:colOff>
      <xdr:row>97</xdr:row>
      <xdr:rowOff>22425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5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13552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64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165016</xdr:rowOff>
    </xdr:from>
    <xdr:to>
      <xdr:col>67</xdr:col>
      <xdr:colOff>101600</xdr:colOff>
      <xdr:row>97</xdr:row>
      <xdr:rowOff>95166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2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86293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716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40337</xdr:rowOff>
    </xdr:from>
    <xdr:to>
      <xdr:col>85</xdr:col>
      <xdr:colOff>177800</xdr:colOff>
      <xdr:row>96</xdr:row>
      <xdr:rowOff>141937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49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63214</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35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46997</xdr:rowOff>
    </xdr:from>
    <xdr:to>
      <xdr:col>81</xdr:col>
      <xdr:colOff>101600</xdr:colOff>
      <xdr:row>96</xdr:row>
      <xdr:rowOff>148597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50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139724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59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40520</xdr:rowOff>
    </xdr:from>
    <xdr:to>
      <xdr:col>76</xdr:col>
      <xdr:colOff>165100</xdr:colOff>
      <xdr:row>96</xdr:row>
      <xdr:rowOff>142120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4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158647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27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18317</xdr:rowOff>
    </xdr:from>
    <xdr:to>
      <xdr:col>72</xdr:col>
      <xdr:colOff>38100</xdr:colOff>
      <xdr:row>96</xdr:row>
      <xdr:rowOff>119917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47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136444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25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156519</xdr:rowOff>
    </xdr:from>
    <xdr:to>
      <xdr:col>67</xdr:col>
      <xdr:colOff>101600</xdr:colOff>
      <xdr:row>96</xdr:row>
      <xdr:rowOff>86669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44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103196</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21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155702</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470652"/>
          <a:ext cx="1269"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147693</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62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102379</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24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155702</xdr:rowOff>
    </xdr:from>
    <xdr:to>
      <xdr:col>116</xdr:col>
      <xdr:colOff>152400</xdr:colOff>
      <xdr:row>31</xdr:row>
      <xdr:rowOff>155702</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47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65143</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087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42266</xdr:rowOff>
    </xdr:from>
    <xdr:to>
      <xdr:col>116</xdr:col>
      <xdr:colOff>114300</xdr:colOff>
      <xdr:row>38</xdr:row>
      <xdr:rowOff>143866</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54610</xdr:rowOff>
    </xdr:from>
    <xdr:to>
      <xdr:col>112</xdr:col>
      <xdr:colOff>38100</xdr:colOff>
      <xdr:row>38</xdr:row>
      <xdr:rowOff>156210</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1287</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66333" y="63449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39065</xdr:rowOff>
    </xdr:from>
    <xdr:to>
      <xdr:col>107</xdr:col>
      <xdr:colOff>101600</xdr:colOff>
      <xdr:row>38</xdr:row>
      <xdr:rowOff>140665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5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157192</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32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64212</xdr:rowOff>
    </xdr:from>
    <xdr:to>
      <xdr:col>102</xdr:col>
      <xdr:colOff>165100</xdr:colOff>
      <xdr:row>38</xdr:row>
      <xdr:rowOff>165812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10888</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88333" y="635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23063</xdr:rowOff>
    </xdr:from>
    <xdr:to>
      <xdr:col>98</xdr:col>
      <xdr:colOff>38100</xdr:colOff>
      <xdr:row>38</xdr:row>
      <xdr:rowOff>124663</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3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141190</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313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20693</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35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年度の歳出決算額を目的別にみると、総務費、農林水産業費、教育費、公債費の４つの項目が類似団体の平均と比較して、住民一人当たりのコストが高い状況となっている。</a:t>
          </a:r>
        </a:p>
        <a:p>
          <a:r>
            <a:rPr kumimoji="1" lang="ja-JP" altLang="en-US" sz="1300">
              <a:latin typeface="ＭＳ Ｐゴシック" panose="020B0600070205080204" pitchFamily="50" charset="-128"/>
              <a:ea typeface="ＭＳ Ｐゴシック" panose="020B0600070205080204" pitchFamily="50" charset="-128"/>
            </a:rPr>
            <a:t>総務費については、前年度と比較し、ふるさと納税関係費（積立金等）や支所新庁舎建設に係る整備費の増加などから、高い水準となっている。農林水産業費については、本市の重要な基幹産業として、農林水産業の経営基盤の強化や担い手の確保・育成、また、中山間地域の活力向上と多面的機能の充実など、各種施策・事業の取組を推進していることなどから、高い水準で推移している。教育費については、耐震化対策等に伴う小学校建設（改築）整備や国民体育大会に伴う体育館空調設備整備などから、高い水準となっている。公債費については、近年、大規模事業が重なったことなどから、高い水準となっている。今後も地方債の発行については、事業の必要性や緊急性等を考慮し、借入額は緊急性や重要性のある事業を選択した上で必要最小限にとどめるなど、計画的な地方債管理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鹿児島県日置市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財政調整基金については、歳計余剰金処分により積み立てた一方で、扶助費が依然として増嵩していること、さらに普通交付税が合併算定替から一本算定への激変緩和措置期間となり減少しているが、標準財政規模比としては、前年度より</a:t>
          </a:r>
          <a:r>
            <a:rPr kumimoji="1" lang="en-US" altLang="ja-JP" sz="1050">
              <a:latin typeface="ＭＳ ゴシック" pitchFamily="49" charset="-128"/>
              <a:ea typeface="ＭＳ ゴシック" pitchFamily="49" charset="-128"/>
            </a:rPr>
            <a:t>0.69</a:t>
          </a:r>
          <a:r>
            <a:rPr kumimoji="1" lang="ja-JP" altLang="en-US" sz="1050">
              <a:latin typeface="ＭＳ ゴシック" pitchFamily="49" charset="-128"/>
              <a:ea typeface="ＭＳ ゴシック" pitchFamily="49" charset="-128"/>
            </a:rPr>
            <a:t>ポイント増加している。</a:t>
          </a:r>
        </a:p>
        <a:p>
          <a:r>
            <a:rPr kumimoji="1" lang="ja-JP" altLang="en-US" sz="1050">
              <a:latin typeface="ＭＳ ゴシック" pitchFamily="49" charset="-128"/>
              <a:ea typeface="ＭＳ ゴシック" pitchFamily="49" charset="-128"/>
            </a:rPr>
            <a:t>・実質収支額については、３～５％が望ましいと考えられており、平成</a:t>
          </a:r>
          <a:r>
            <a:rPr kumimoji="1" lang="en-US" altLang="ja-JP" sz="1050">
              <a:latin typeface="ＭＳ ゴシック" pitchFamily="49" charset="-128"/>
              <a:ea typeface="ＭＳ ゴシック" pitchFamily="49" charset="-128"/>
            </a:rPr>
            <a:t>30</a:t>
          </a:r>
          <a:r>
            <a:rPr kumimoji="1" lang="ja-JP" altLang="en-US" sz="1050">
              <a:latin typeface="ＭＳ ゴシック" pitchFamily="49" charset="-128"/>
              <a:ea typeface="ＭＳ ゴシック" pitchFamily="49" charset="-128"/>
            </a:rPr>
            <a:t>年度は</a:t>
          </a:r>
          <a:r>
            <a:rPr kumimoji="1" lang="en-US" altLang="ja-JP" sz="1050">
              <a:latin typeface="ＭＳ ゴシック" pitchFamily="49" charset="-128"/>
              <a:ea typeface="ＭＳ ゴシック" pitchFamily="49" charset="-128"/>
            </a:rPr>
            <a:t>5.31</a:t>
          </a:r>
          <a:r>
            <a:rPr kumimoji="1" lang="ja-JP" altLang="en-US" sz="1050">
              <a:latin typeface="ＭＳ ゴシック" pitchFamily="49" charset="-128"/>
              <a:ea typeface="ＭＳ ゴシック" pitchFamily="49" charset="-128"/>
            </a:rPr>
            <a:t>％で概ね適正な値となっている。</a:t>
          </a:r>
        </a:p>
        <a:p>
          <a:r>
            <a:rPr kumimoji="1" lang="ja-JP" altLang="en-US" sz="1050">
              <a:latin typeface="ＭＳ ゴシック" pitchFamily="49" charset="-128"/>
              <a:ea typeface="ＭＳ ゴシック" pitchFamily="49" charset="-128"/>
            </a:rPr>
            <a:t>・実質単年度収支については、５年連続の赤字となっている。近年、防災及び耐震化対策等関連の大規模事業が重なっていることや、扶助費が依然として増嵩していることなどが要因となっているが、今後も引き続き財政計画や行政改革大綱等に基づき、適正な財政運営に努め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鹿児島県日置市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については、全ての会計において黒字で推移しているが、一般会計から特別会計への繰出金は高い水準で推移している。一般会計では、普通交付税が合併算定替から一本算定への激変緩和措置期間（段階的縮減）に入っていることなどから、厳しい財政状況が予想される。</a:t>
          </a:r>
        </a:p>
        <a:p>
          <a:r>
            <a:rPr kumimoji="1" lang="ja-JP" altLang="en-US" sz="1400">
              <a:latin typeface="ＭＳ ゴシック" pitchFamily="49" charset="-128"/>
              <a:ea typeface="ＭＳ ゴシック" pitchFamily="49" charset="-128"/>
            </a:rPr>
            <a:t>その中で、水道事業会計及び公共下水道事業特別会計等においては、今後、施設の老朽化等への対応が一層重要となっている。また、国民健康保険特別会計及び介護保険特別会計等においては、高齢化の進行や医療技術の高度化等に伴う医療費、サービス給付費等の増加が一層見込まれるところである。</a:t>
          </a:r>
        </a:p>
        <a:p>
          <a:r>
            <a:rPr kumimoji="1" lang="ja-JP" altLang="en-US" sz="1400">
              <a:latin typeface="ＭＳ ゴシック" pitchFamily="49" charset="-128"/>
              <a:ea typeface="ＭＳ ゴシック" pitchFamily="49" charset="-128"/>
            </a:rPr>
            <a:t>そのため、今後においても、黒字決算（適正な値）で推移するよう、各会計において、合理化及び効率化、経費抑制・削減等に向けた取り組みを推進し、安定的な財政運営に努める必要がある。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79</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81</v>
      </c>
      <c r="C3" s="646"/>
      <c r="D3" s="646"/>
      <c r="E3" s="647"/>
      <c r="F3" s="647"/>
      <c r="G3" s="647"/>
      <c r="H3" s="647"/>
      <c r="I3" s="647"/>
      <c r="J3" s="647"/>
      <c r="K3" s="647"/>
      <c r="L3" s="647" t="s">
        <v>82</v>
      </c>
      <c r="M3" s="647"/>
      <c r="N3" s="647"/>
      <c r="O3" s="647"/>
      <c r="P3" s="647"/>
      <c r="Q3" s="647"/>
      <c r="R3" s="650"/>
      <c r="S3" s="650"/>
      <c r="T3" s="650"/>
      <c r="U3" s="650"/>
      <c r="V3" s="651"/>
      <c r="W3" s="544" t="s">
        <v>83</v>
      </c>
      <c r="X3" s="545"/>
      <c r="Y3" s="545"/>
      <c r="Z3" s="545"/>
      <c r="AA3" s="545"/>
      <c r="AB3" s="646"/>
      <c r="AC3" s="650" t="s">
        <v>84</v>
      </c>
      <c r="AD3" s="545"/>
      <c r="AE3" s="545"/>
      <c r="AF3" s="545"/>
      <c r="AG3" s="545"/>
      <c r="AH3" s="545"/>
      <c r="AI3" s="545"/>
      <c r="AJ3" s="545"/>
      <c r="AK3" s="545"/>
      <c r="AL3" s="612"/>
      <c r="AM3" s="544" t="s">
        <v>85</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86</v>
      </c>
      <c r="BO3" s="545"/>
      <c r="BP3" s="545"/>
      <c r="BQ3" s="545"/>
      <c r="BR3" s="545"/>
      <c r="BS3" s="545"/>
      <c r="BT3" s="545"/>
      <c r="BU3" s="612"/>
      <c r="BV3" s="544" t="s">
        <v>87</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88</v>
      </c>
      <c r="CU3" s="545"/>
      <c r="CV3" s="545"/>
      <c r="CW3" s="545"/>
      <c r="CX3" s="545"/>
      <c r="CY3" s="545"/>
      <c r="CZ3" s="545"/>
      <c r="DA3" s="612"/>
      <c r="DB3" s="544" t="s">
        <v>89</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90</v>
      </c>
      <c r="AZ4" s="458"/>
      <c r="BA4" s="458"/>
      <c r="BB4" s="458"/>
      <c r="BC4" s="458"/>
      <c r="BD4" s="458"/>
      <c r="BE4" s="458"/>
      <c r="BF4" s="458"/>
      <c r="BG4" s="458"/>
      <c r="BH4" s="458"/>
      <c r="BI4" s="458"/>
      <c r="BJ4" s="458"/>
      <c r="BK4" s="458"/>
      <c r="BL4" s="458"/>
      <c r="BM4" s="459"/>
      <c r="BN4" s="460">
        <v>28022387</v>
      </c>
      <c r="BO4" s="461"/>
      <c r="BP4" s="461"/>
      <c r="BQ4" s="461"/>
      <c r="BR4" s="461"/>
      <c r="BS4" s="461"/>
      <c r="BT4" s="461"/>
      <c r="BU4" s="462"/>
      <c r="BV4" s="460">
        <v>27524501</v>
      </c>
      <c r="BW4" s="461"/>
      <c r="BX4" s="461"/>
      <c r="BY4" s="461"/>
      <c r="BZ4" s="461"/>
      <c r="CA4" s="461"/>
      <c r="CB4" s="461"/>
      <c r="CC4" s="462"/>
      <c r="CD4" s="638" t="s">
        <v>91</v>
      </c>
      <c r="CE4" s="639"/>
      <c r="CF4" s="639"/>
      <c r="CG4" s="639"/>
      <c r="CH4" s="639"/>
      <c r="CI4" s="639"/>
      <c r="CJ4" s="639"/>
      <c r="CK4" s="639"/>
      <c r="CL4" s="639"/>
      <c r="CM4" s="639"/>
      <c r="CN4" s="639"/>
      <c r="CO4" s="639"/>
      <c r="CP4" s="639"/>
      <c r="CQ4" s="639"/>
      <c r="CR4" s="639"/>
      <c r="CS4" s="640"/>
      <c r="CT4" s="641">
        <v>5.3</v>
      </c>
      <c r="CU4" s="642"/>
      <c r="CV4" s="642"/>
      <c r="CW4" s="642"/>
      <c r="CX4" s="642"/>
      <c r="CY4" s="642"/>
      <c r="CZ4" s="642"/>
      <c r="DA4" s="643"/>
      <c r="DB4" s="641">
        <v>5</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92</v>
      </c>
      <c r="AN5" s="439"/>
      <c r="AO5" s="439"/>
      <c r="AP5" s="439"/>
      <c r="AQ5" s="439"/>
      <c r="AR5" s="439"/>
      <c r="AS5" s="439"/>
      <c r="AT5" s="440"/>
      <c r="AU5" s="522" t="s">
        <v>93</v>
      </c>
      <c r="AV5" s="523"/>
      <c r="AW5" s="523"/>
      <c r="AX5" s="523"/>
      <c r="AY5" s="445" t="s">
        <v>94</v>
      </c>
      <c r="AZ5" s="446"/>
      <c r="BA5" s="446"/>
      <c r="BB5" s="446"/>
      <c r="BC5" s="446"/>
      <c r="BD5" s="446"/>
      <c r="BE5" s="446"/>
      <c r="BF5" s="446"/>
      <c r="BG5" s="446"/>
      <c r="BH5" s="446"/>
      <c r="BI5" s="446"/>
      <c r="BJ5" s="446"/>
      <c r="BK5" s="446"/>
      <c r="BL5" s="446"/>
      <c r="BM5" s="447"/>
      <c r="BN5" s="465">
        <v>27029891</v>
      </c>
      <c r="BO5" s="466"/>
      <c r="BP5" s="466"/>
      <c r="BQ5" s="466"/>
      <c r="BR5" s="466"/>
      <c r="BS5" s="466"/>
      <c r="BT5" s="466"/>
      <c r="BU5" s="467"/>
      <c r="BV5" s="465">
        <v>26636008</v>
      </c>
      <c r="BW5" s="466"/>
      <c r="BX5" s="466"/>
      <c r="BY5" s="466"/>
      <c r="BZ5" s="466"/>
      <c r="CA5" s="466"/>
      <c r="CB5" s="466"/>
      <c r="CC5" s="467"/>
      <c r="CD5" s="474" t="s">
        <v>95</v>
      </c>
      <c r="CE5" s="475"/>
      <c r="CF5" s="475"/>
      <c r="CG5" s="475"/>
      <c r="CH5" s="475"/>
      <c r="CI5" s="475"/>
      <c r="CJ5" s="475"/>
      <c r="CK5" s="475"/>
      <c r="CL5" s="475"/>
      <c r="CM5" s="475"/>
      <c r="CN5" s="475"/>
      <c r="CO5" s="475"/>
      <c r="CP5" s="475"/>
      <c r="CQ5" s="475"/>
      <c r="CR5" s="475"/>
      <c r="CS5" s="476"/>
      <c r="CT5" s="435">
        <v>89.6</v>
      </c>
      <c r="CU5" s="436"/>
      <c r="CV5" s="436"/>
      <c r="CW5" s="436"/>
      <c r="CX5" s="436"/>
      <c r="CY5" s="436"/>
      <c r="CZ5" s="436"/>
      <c r="DA5" s="437"/>
      <c r="DB5" s="435">
        <v>89.3</v>
      </c>
      <c r="DC5" s="436"/>
      <c r="DD5" s="436"/>
      <c r="DE5" s="436"/>
      <c r="DF5" s="436"/>
      <c r="DG5" s="436"/>
      <c r="DH5" s="436"/>
      <c r="DI5" s="437"/>
      <c r="DJ5" s="185"/>
      <c r="DK5" s="185"/>
      <c r="DL5" s="185"/>
      <c r="DM5" s="185"/>
      <c r="DN5" s="185"/>
      <c r="DO5" s="185"/>
    </row>
    <row r="6" spans="1:119" ht="18.75" customHeight="1" x14ac:dyDescent="0.15">
      <c r="A6" s="186"/>
      <c r="B6" s="618" t="s">
        <v>96</v>
      </c>
      <c r="C6" s="479"/>
      <c r="D6" s="479"/>
      <c r="E6" s="619"/>
      <c r="F6" s="619"/>
      <c r="G6" s="619"/>
      <c r="H6" s="619"/>
      <c r="I6" s="619"/>
      <c r="J6" s="619"/>
      <c r="K6" s="619"/>
      <c r="L6" s="619" t="s">
        <v>97</v>
      </c>
      <c r="M6" s="619"/>
      <c r="N6" s="619"/>
      <c r="O6" s="619"/>
      <c r="P6" s="619"/>
      <c r="Q6" s="619"/>
      <c r="R6" s="503"/>
      <c r="S6" s="503"/>
      <c r="T6" s="503"/>
      <c r="U6" s="503"/>
      <c r="V6" s="625"/>
      <c r="W6" s="556" t="s">
        <v>98</v>
      </c>
      <c r="X6" s="478"/>
      <c r="Y6" s="478"/>
      <c r="Z6" s="478"/>
      <c r="AA6" s="478"/>
      <c r="AB6" s="479"/>
      <c r="AC6" s="630" t="s">
        <v>99</v>
      </c>
      <c r="AD6" s="631"/>
      <c r="AE6" s="631"/>
      <c r="AF6" s="631"/>
      <c r="AG6" s="631"/>
      <c r="AH6" s="631"/>
      <c r="AI6" s="631"/>
      <c r="AJ6" s="631"/>
      <c r="AK6" s="631"/>
      <c r="AL6" s="632"/>
      <c r="AM6" s="534" t="s">
        <v>100</v>
      </c>
      <c r="AN6" s="439"/>
      <c r="AO6" s="439"/>
      <c r="AP6" s="439"/>
      <c r="AQ6" s="439"/>
      <c r="AR6" s="439"/>
      <c r="AS6" s="439"/>
      <c r="AT6" s="440"/>
      <c r="AU6" s="522" t="s">
        <v>93</v>
      </c>
      <c r="AV6" s="523"/>
      <c r="AW6" s="523"/>
      <c r="AX6" s="523"/>
      <c r="AY6" s="445" t="s">
        <v>101</v>
      </c>
      <c r="AZ6" s="446"/>
      <c r="BA6" s="446"/>
      <c r="BB6" s="446"/>
      <c r="BC6" s="446"/>
      <c r="BD6" s="446"/>
      <c r="BE6" s="446"/>
      <c r="BF6" s="446"/>
      <c r="BG6" s="446"/>
      <c r="BH6" s="446"/>
      <c r="BI6" s="446"/>
      <c r="BJ6" s="446"/>
      <c r="BK6" s="446"/>
      <c r="BL6" s="446"/>
      <c r="BM6" s="447"/>
      <c r="BN6" s="465">
        <v>992496</v>
      </c>
      <c r="BO6" s="466"/>
      <c r="BP6" s="466"/>
      <c r="BQ6" s="466"/>
      <c r="BR6" s="466"/>
      <c r="BS6" s="466"/>
      <c r="BT6" s="466"/>
      <c r="BU6" s="467"/>
      <c r="BV6" s="465">
        <v>888493</v>
      </c>
      <c r="BW6" s="466"/>
      <c r="BX6" s="466"/>
      <c r="BY6" s="466"/>
      <c r="BZ6" s="466"/>
      <c r="CA6" s="466"/>
      <c r="CB6" s="466"/>
      <c r="CC6" s="467"/>
      <c r="CD6" s="474" t="s">
        <v>102</v>
      </c>
      <c r="CE6" s="475"/>
      <c r="CF6" s="475"/>
      <c r="CG6" s="475"/>
      <c r="CH6" s="475"/>
      <c r="CI6" s="475"/>
      <c r="CJ6" s="475"/>
      <c r="CK6" s="475"/>
      <c r="CL6" s="475"/>
      <c r="CM6" s="475"/>
      <c r="CN6" s="475"/>
      <c r="CO6" s="475"/>
      <c r="CP6" s="475"/>
      <c r="CQ6" s="475"/>
      <c r="CR6" s="475"/>
      <c r="CS6" s="476"/>
      <c r="CT6" s="615">
        <v>93.8</v>
      </c>
      <c r="CU6" s="616"/>
      <c r="CV6" s="616"/>
      <c r="CW6" s="616"/>
      <c r="CX6" s="616"/>
      <c r="CY6" s="616"/>
      <c r="CZ6" s="616"/>
      <c r="DA6" s="617"/>
      <c r="DB6" s="615">
        <v>93.5</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103</v>
      </c>
      <c r="AN7" s="439"/>
      <c r="AO7" s="439"/>
      <c r="AP7" s="439"/>
      <c r="AQ7" s="439"/>
      <c r="AR7" s="439"/>
      <c r="AS7" s="439"/>
      <c r="AT7" s="440"/>
      <c r="AU7" s="522" t="s">
        <v>93</v>
      </c>
      <c r="AV7" s="523"/>
      <c r="AW7" s="523"/>
      <c r="AX7" s="523"/>
      <c r="AY7" s="445" t="s">
        <v>104</v>
      </c>
      <c r="AZ7" s="446"/>
      <c r="BA7" s="446"/>
      <c r="BB7" s="446"/>
      <c r="BC7" s="446"/>
      <c r="BD7" s="446"/>
      <c r="BE7" s="446"/>
      <c r="BF7" s="446"/>
      <c r="BG7" s="446"/>
      <c r="BH7" s="446"/>
      <c r="BI7" s="446"/>
      <c r="BJ7" s="446"/>
      <c r="BK7" s="446"/>
      <c r="BL7" s="446"/>
      <c r="BM7" s="447"/>
      <c r="BN7" s="465">
        <v>234932</v>
      </c>
      <c r="BO7" s="466"/>
      <c r="BP7" s="466"/>
      <c r="BQ7" s="466"/>
      <c r="BR7" s="466"/>
      <c r="BS7" s="466"/>
      <c r="BT7" s="466"/>
      <c r="BU7" s="467"/>
      <c r="BV7" s="465">
        <v>163988</v>
      </c>
      <c r="BW7" s="466"/>
      <c r="BX7" s="466"/>
      <c r="BY7" s="466"/>
      <c r="BZ7" s="466"/>
      <c r="CA7" s="466"/>
      <c r="CB7" s="466"/>
      <c r="CC7" s="467"/>
      <c r="CD7" s="474" t="s">
        <v>105</v>
      </c>
      <c r="CE7" s="475"/>
      <c r="CF7" s="475"/>
      <c r="CG7" s="475"/>
      <c r="CH7" s="475"/>
      <c r="CI7" s="475"/>
      <c r="CJ7" s="475"/>
      <c r="CK7" s="475"/>
      <c r="CL7" s="475"/>
      <c r="CM7" s="475"/>
      <c r="CN7" s="475"/>
      <c r="CO7" s="475"/>
      <c r="CP7" s="475"/>
      <c r="CQ7" s="475"/>
      <c r="CR7" s="475"/>
      <c r="CS7" s="476"/>
      <c r="CT7" s="465">
        <v>14280092</v>
      </c>
      <c r="CU7" s="466"/>
      <c r="CV7" s="466"/>
      <c r="CW7" s="466"/>
      <c r="CX7" s="466"/>
      <c r="CY7" s="466"/>
      <c r="CZ7" s="466"/>
      <c r="DA7" s="467"/>
      <c r="DB7" s="465">
        <v>14452822</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106</v>
      </c>
      <c r="AN8" s="439"/>
      <c r="AO8" s="439"/>
      <c r="AP8" s="439"/>
      <c r="AQ8" s="439"/>
      <c r="AR8" s="439"/>
      <c r="AS8" s="439"/>
      <c r="AT8" s="440"/>
      <c r="AU8" s="522" t="s">
        <v>107</v>
      </c>
      <c r="AV8" s="523"/>
      <c r="AW8" s="523"/>
      <c r="AX8" s="523"/>
      <c r="AY8" s="445" t="s">
        <v>108</v>
      </c>
      <c r="AZ8" s="446"/>
      <c r="BA8" s="446"/>
      <c r="BB8" s="446"/>
      <c r="BC8" s="446"/>
      <c r="BD8" s="446"/>
      <c r="BE8" s="446"/>
      <c r="BF8" s="446"/>
      <c r="BG8" s="446"/>
      <c r="BH8" s="446"/>
      <c r="BI8" s="446"/>
      <c r="BJ8" s="446"/>
      <c r="BK8" s="446"/>
      <c r="BL8" s="446"/>
      <c r="BM8" s="447"/>
      <c r="BN8" s="465">
        <v>757564</v>
      </c>
      <c r="BO8" s="466"/>
      <c r="BP8" s="466"/>
      <c r="BQ8" s="466"/>
      <c r="BR8" s="466"/>
      <c r="BS8" s="466"/>
      <c r="BT8" s="466"/>
      <c r="BU8" s="467"/>
      <c r="BV8" s="465">
        <v>724505</v>
      </c>
      <c r="BW8" s="466"/>
      <c r="BX8" s="466"/>
      <c r="BY8" s="466"/>
      <c r="BZ8" s="466"/>
      <c r="CA8" s="466"/>
      <c r="CB8" s="466"/>
      <c r="CC8" s="467"/>
      <c r="CD8" s="474" t="s">
        <v>109</v>
      </c>
      <c r="CE8" s="475"/>
      <c r="CF8" s="475"/>
      <c r="CG8" s="475"/>
      <c r="CH8" s="475"/>
      <c r="CI8" s="475"/>
      <c r="CJ8" s="475"/>
      <c r="CK8" s="475"/>
      <c r="CL8" s="475"/>
      <c r="CM8" s="475"/>
      <c r="CN8" s="475"/>
      <c r="CO8" s="475"/>
      <c r="CP8" s="475"/>
      <c r="CQ8" s="475"/>
      <c r="CR8" s="475"/>
      <c r="CS8" s="476"/>
      <c r="CT8" s="578">
        <v>0.39</v>
      </c>
      <c r="CU8" s="579"/>
      <c r="CV8" s="579"/>
      <c r="CW8" s="579"/>
      <c r="CX8" s="579"/>
      <c r="CY8" s="579"/>
      <c r="CZ8" s="579"/>
      <c r="DA8" s="580"/>
      <c r="DB8" s="578">
        <v>0.38</v>
      </c>
      <c r="DC8" s="579"/>
      <c r="DD8" s="579"/>
      <c r="DE8" s="579"/>
      <c r="DF8" s="579"/>
      <c r="DG8" s="579"/>
      <c r="DH8" s="579"/>
      <c r="DI8" s="580"/>
      <c r="DJ8" s="185"/>
      <c r="DK8" s="185"/>
      <c r="DL8" s="185"/>
      <c r="DM8" s="185"/>
      <c r="DN8" s="185"/>
      <c r="DO8" s="185"/>
    </row>
    <row r="9" spans="1:119" ht="18.75" customHeight="1" thickBot="1" x14ac:dyDescent="0.2">
      <c r="A9" s="186"/>
      <c r="B9" s="604" t="s">
        <v>110</v>
      </c>
      <c r="C9" s="605"/>
      <c r="D9" s="605"/>
      <c r="E9" s="605"/>
      <c r="F9" s="605"/>
      <c r="G9" s="605"/>
      <c r="H9" s="605"/>
      <c r="I9" s="605"/>
      <c r="J9" s="605"/>
      <c r="K9" s="528"/>
      <c r="L9" s="606" t="s">
        <v>111</v>
      </c>
      <c r="M9" s="607"/>
      <c r="N9" s="607"/>
      <c r="O9" s="607"/>
      <c r="P9" s="607"/>
      <c r="Q9" s="608"/>
      <c r="R9" s="609">
        <v>49249</v>
      </c>
      <c r="S9" s="610"/>
      <c r="T9" s="610"/>
      <c r="U9" s="610"/>
      <c r="V9" s="611"/>
      <c r="W9" s="544" t="s">
        <v>112</v>
      </c>
      <c r="X9" s="545"/>
      <c r="Y9" s="545"/>
      <c r="Z9" s="545"/>
      <c r="AA9" s="545"/>
      <c r="AB9" s="545"/>
      <c r="AC9" s="545"/>
      <c r="AD9" s="545"/>
      <c r="AE9" s="545"/>
      <c r="AF9" s="545"/>
      <c r="AG9" s="545"/>
      <c r="AH9" s="545"/>
      <c r="AI9" s="545"/>
      <c r="AJ9" s="545"/>
      <c r="AK9" s="545"/>
      <c r="AL9" s="612"/>
      <c r="AM9" s="534" t="s">
        <v>113</v>
      </c>
      <c r="AN9" s="439"/>
      <c r="AO9" s="439"/>
      <c r="AP9" s="439"/>
      <c r="AQ9" s="439"/>
      <c r="AR9" s="439"/>
      <c r="AS9" s="439"/>
      <c r="AT9" s="440"/>
      <c r="AU9" s="522" t="s">
        <v>93</v>
      </c>
      <c r="AV9" s="523"/>
      <c r="AW9" s="523"/>
      <c r="AX9" s="523"/>
      <c r="AY9" s="445" t="s">
        <v>114</v>
      </c>
      <c r="AZ9" s="446"/>
      <c r="BA9" s="446"/>
      <c r="BB9" s="446"/>
      <c r="BC9" s="446"/>
      <c r="BD9" s="446"/>
      <c r="BE9" s="446"/>
      <c r="BF9" s="446"/>
      <c r="BG9" s="446"/>
      <c r="BH9" s="446"/>
      <c r="BI9" s="446"/>
      <c r="BJ9" s="446"/>
      <c r="BK9" s="446"/>
      <c r="BL9" s="446"/>
      <c r="BM9" s="447"/>
      <c r="BN9" s="465">
        <v>33059</v>
      </c>
      <c r="BO9" s="466"/>
      <c r="BP9" s="466"/>
      <c r="BQ9" s="466"/>
      <c r="BR9" s="466"/>
      <c r="BS9" s="466"/>
      <c r="BT9" s="466"/>
      <c r="BU9" s="467"/>
      <c r="BV9" s="465">
        <v>69466</v>
      </c>
      <c r="BW9" s="466"/>
      <c r="BX9" s="466"/>
      <c r="BY9" s="466"/>
      <c r="BZ9" s="466"/>
      <c r="CA9" s="466"/>
      <c r="CB9" s="466"/>
      <c r="CC9" s="467"/>
      <c r="CD9" s="474" t="s">
        <v>115</v>
      </c>
      <c r="CE9" s="475"/>
      <c r="CF9" s="475"/>
      <c r="CG9" s="475"/>
      <c r="CH9" s="475"/>
      <c r="CI9" s="475"/>
      <c r="CJ9" s="475"/>
      <c r="CK9" s="475"/>
      <c r="CL9" s="475"/>
      <c r="CM9" s="475"/>
      <c r="CN9" s="475"/>
      <c r="CO9" s="475"/>
      <c r="CP9" s="475"/>
      <c r="CQ9" s="475"/>
      <c r="CR9" s="475"/>
      <c r="CS9" s="476"/>
      <c r="CT9" s="435">
        <v>17.2</v>
      </c>
      <c r="CU9" s="436"/>
      <c r="CV9" s="436"/>
      <c r="CW9" s="436"/>
      <c r="CX9" s="436"/>
      <c r="CY9" s="436"/>
      <c r="CZ9" s="436"/>
      <c r="DA9" s="437"/>
      <c r="DB9" s="435">
        <v>16.899999999999999</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116</v>
      </c>
      <c r="M10" s="439"/>
      <c r="N10" s="439"/>
      <c r="O10" s="439"/>
      <c r="P10" s="439"/>
      <c r="Q10" s="440"/>
      <c r="R10" s="441">
        <v>50822</v>
      </c>
      <c r="S10" s="442"/>
      <c r="T10" s="442"/>
      <c r="U10" s="442"/>
      <c r="V10" s="444"/>
      <c r="W10" s="613"/>
      <c r="X10" s="427"/>
      <c r="Y10" s="427"/>
      <c r="Z10" s="427"/>
      <c r="AA10" s="427"/>
      <c r="AB10" s="427"/>
      <c r="AC10" s="427"/>
      <c r="AD10" s="427"/>
      <c r="AE10" s="427"/>
      <c r="AF10" s="427"/>
      <c r="AG10" s="427"/>
      <c r="AH10" s="427"/>
      <c r="AI10" s="427"/>
      <c r="AJ10" s="427"/>
      <c r="AK10" s="427"/>
      <c r="AL10" s="614"/>
      <c r="AM10" s="534" t="s">
        <v>117</v>
      </c>
      <c r="AN10" s="439"/>
      <c r="AO10" s="439"/>
      <c r="AP10" s="439"/>
      <c r="AQ10" s="439"/>
      <c r="AR10" s="439"/>
      <c r="AS10" s="439"/>
      <c r="AT10" s="440"/>
      <c r="AU10" s="522" t="s">
        <v>118</v>
      </c>
      <c r="AV10" s="523"/>
      <c r="AW10" s="523"/>
      <c r="AX10" s="523"/>
      <c r="AY10" s="445" t="s">
        <v>119</v>
      </c>
      <c r="AZ10" s="446"/>
      <c r="BA10" s="446"/>
      <c r="BB10" s="446"/>
      <c r="BC10" s="446"/>
      <c r="BD10" s="446"/>
      <c r="BE10" s="446"/>
      <c r="BF10" s="446"/>
      <c r="BG10" s="446"/>
      <c r="BH10" s="446"/>
      <c r="BI10" s="446"/>
      <c r="BJ10" s="446"/>
      <c r="BK10" s="446"/>
      <c r="BL10" s="446"/>
      <c r="BM10" s="447"/>
      <c r="BN10" s="465">
        <v>10786</v>
      </c>
      <c r="BO10" s="466"/>
      <c r="BP10" s="466"/>
      <c r="BQ10" s="466"/>
      <c r="BR10" s="466"/>
      <c r="BS10" s="466"/>
      <c r="BT10" s="466"/>
      <c r="BU10" s="467"/>
      <c r="BV10" s="465">
        <v>11457</v>
      </c>
      <c r="BW10" s="466"/>
      <c r="BX10" s="466"/>
      <c r="BY10" s="466"/>
      <c r="BZ10" s="466"/>
      <c r="CA10" s="466"/>
      <c r="CB10" s="466"/>
      <c r="CC10" s="467"/>
      <c r="CD10" s="190" t="s">
        <v>120</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121</v>
      </c>
      <c r="M11" s="512"/>
      <c r="N11" s="512"/>
      <c r="O11" s="512"/>
      <c r="P11" s="512"/>
      <c r="Q11" s="513"/>
      <c r="R11" s="601" t="s">
        <v>122</v>
      </c>
      <c r="S11" s="602"/>
      <c r="T11" s="602"/>
      <c r="U11" s="602"/>
      <c r="V11" s="603"/>
      <c r="W11" s="613"/>
      <c r="X11" s="427"/>
      <c r="Y11" s="427"/>
      <c r="Z11" s="427"/>
      <c r="AA11" s="427"/>
      <c r="AB11" s="427"/>
      <c r="AC11" s="427"/>
      <c r="AD11" s="427"/>
      <c r="AE11" s="427"/>
      <c r="AF11" s="427"/>
      <c r="AG11" s="427"/>
      <c r="AH11" s="427"/>
      <c r="AI11" s="427"/>
      <c r="AJ11" s="427"/>
      <c r="AK11" s="427"/>
      <c r="AL11" s="614"/>
      <c r="AM11" s="534" t="s">
        <v>123</v>
      </c>
      <c r="AN11" s="439"/>
      <c r="AO11" s="439"/>
      <c r="AP11" s="439"/>
      <c r="AQ11" s="439"/>
      <c r="AR11" s="439"/>
      <c r="AS11" s="439"/>
      <c r="AT11" s="440"/>
      <c r="AU11" s="522" t="s">
        <v>124</v>
      </c>
      <c r="AV11" s="523"/>
      <c r="AW11" s="523"/>
      <c r="AX11" s="523"/>
      <c r="AY11" s="445" t="s">
        <v>125</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126</v>
      </c>
      <c r="CE11" s="475"/>
      <c r="CF11" s="475"/>
      <c r="CG11" s="475"/>
      <c r="CH11" s="475"/>
      <c r="CI11" s="475"/>
      <c r="CJ11" s="475"/>
      <c r="CK11" s="475"/>
      <c r="CL11" s="475"/>
      <c r="CM11" s="475"/>
      <c r="CN11" s="475"/>
      <c r="CO11" s="475"/>
      <c r="CP11" s="475"/>
      <c r="CQ11" s="475"/>
      <c r="CR11" s="475"/>
      <c r="CS11" s="476"/>
      <c r="CT11" s="578" t="s">
        <v>127</v>
      </c>
      <c r="CU11" s="579"/>
      <c r="CV11" s="579"/>
      <c r="CW11" s="579"/>
      <c r="CX11" s="579"/>
      <c r="CY11" s="579"/>
      <c r="CZ11" s="579"/>
      <c r="DA11" s="580"/>
      <c r="DB11" s="578" t="s">
        <v>128</v>
      </c>
      <c r="DC11" s="579"/>
      <c r="DD11" s="579"/>
      <c r="DE11" s="579"/>
      <c r="DF11" s="579"/>
      <c r="DG11" s="579"/>
      <c r="DH11" s="579"/>
      <c r="DI11" s="580"/>
      <c r="DJ11" s="185"/>
      <c r="DK11" s="185"/>
      <c r="DL11" s="185"/>
      <c r="DM11" s="185"/>
      <c r="DN11" s="185"/>
      <c r="DO11" s="185"/>
    </row>
    <row r="12" spans="1:119" ht="18.75" customHeight="1" x14ac:dyDescent="0.15">
      <c r="A12" s="186"/>
      <c r="B12" s="581" t="s">
        <v>129</v>
      </c>
      <c r="C12" s="582"/>
      <c r="D12" s="582"/>
      <c r="E12" s="582"/>
      <c r="F12" s="582"/>
      <c r="G12" s="582"/>
      <c r="H12" s="582"/>
      <c r="I12" s="582"/>
      <c r="J12" s="582"/>
      <c r="K12" s="583"/>
      <c r="L12" s="590" t="s">
        <v>130</v>
      </c>
      <c r="M12" s="591"/>
      <c r="N12" s="591"/>
      <c r="O12" s="591"/>
      <c r="P12" s="591"/>
      <c r="Q12" s="592"/>
      <c r="R12" s="593">
        <v>48711</v>
      </c>
      <c r="S12" s="594"/>
      <c r="T12" s="594"/>
      <c r="U12" s="594"/>
      <c r="V12" s="595"/>
      <c r="W12" s="596" t="s">
        <v>1</v>
      </c>
      <c r="X12" s="523"/>
      <c r="Y12" s="523"/>
      <c r="Z12" s="523"/>
      <c r="AA12" s="523"/>
      <c r="AB12" s="597"/>
      <c r="AC12" s="522" t="s">
        <v>131</v>
      </c>
      <c r="AD12" s="523"/>
      <c r="AE12" s="523"/>
      <c r="AF12" s="523"/>
      <c r="AG12" s="597"/>
      <c r="AH12" s="522" t="s">
        <v>132</v>
      </c>
      <c r="AI12" s="523"/>
      <c r="AJ12" s="523"/>
      <c r="AK12" s="523"/>
      <c r="AL12" s="598"/>
      <c r="AM12" s="534" t="s">
        <v>133</v>
      </c>
      <c r="AN12" s="439"/>
      <c r="AO12" s="439"/>
      <c r="AP12" s="439"/>
      <c r="AQ12" s="439"/>
      <c r="AR12" s="439"/>
      <c r="AS12" s="439"/>
      <c r="AT12" s="440"/>
      <c r="AU12" s="522" t="s">
        <v>134</v>
      </c>
      <c r="AV12" s="523"/>
      <c r="AW12" s="523"/>
      <c r="AX12" s="523"/>
      <c r="AY12" s="445" t="s">
        <v>135</v>
      </c>
      <c r="AZ12" s="446"/>
      <c r="BA12" s="446"/>
      <c r="BB12" s="446"/>
      <c r="BC12" s="446"/>
      <c r="BD12" s="446"/>
      <c r="BE12" s="446"/>
      <c r="BF12" s="446"/>
      <c r="BG12" s="446"/>
      <c r="BH12" s="446"/>
      <c r="BI12" s="446"/>
      <c r="BJ12" s="446"/>
      <c r="BK12" s="446"/>
      <c r="BL12" s="446"/>
      <c r="BM12" s="447"/>
      <c r="BN12" s="465">
        <v>322545</v>
      </c>
      <c r="BO12" s="466"/>
      <c r="BP12" s="466"/>
      <c r="BQ12" s="466"/>
      <c r="BR12" s="466"/>
      <c r="BS12" s="466"/>
      <c r="BT12" s="466"/>
      <c r="BU12" s="467"/>
      <c r="BV12" s="465">
        <v>373482</v>
      </c>
      <c r="BW12" s="466"/>
      <c r="BX12" s="466"/>
      <c r="BY12" s="466"/>
      <c r="BZ12" s="466"/>
      <c r="CA12" s="466"/>
      <c r="CB12" s="466"/>
      <c r="CC12" s="467"/>
      <c r="CD12" s="474" t="s">
        <v>136</v>
      </c>
      <c r="CE12" s="475"/>
      <c r="CF12" s="475"/>
      <c r="CG12" s="475"/>
      <c r="CH12" s="475"/>
      <c r="CI12" s="475"/>
      <c r="CJ12" s="475"/>
      <c r="CK12" s="475"/>
      <c r="CL12" s="475"/>
      <c r="CM12" s="475"/>
      <c r="CN12" s="475"/>
      <c r="CO12" s="475"/>
      <c r="CP12" s="475"/>
      <c r="CQ12" s="475"/>
      <c r="CR12" s="475"/>
      <c r="CS12" s="476"/>
      <c r="CT12" s="578" t="s">
        <v>128</v>
      </c>
      <c r="CU12" s="579"/>
      <c r="CV12" s="579"/>
      <c r="CW12" s="579"/>
      <c r="CX12" s="579"/>
      <c r="CY12" s="579"/>
      <c r="CZ12" s="579"/>
      <c r="DA12" s="580"/>
      <c r="DB12" s="578" t="s">
        <v>128</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137</v>
      </c>
      <c r="N13" s="566"/>
      <c r="O13" s="566"/>
      <c r="P13" s="566"/>
      <c r="Q13" s="567"/>
      <c r="R13" s="568">
        <v>48432</v>
      </c>
      <c r="S13" s="569"/>
      <c r="T13" s="569"/>
      <c r="U13" s="569"/>
      <c r="V13" s="570"/>
      <c r="W13" s="556" t="s">
        <v>138</v>
      </c>
      <c r="X13" s="478"/>
      <c r="Y13" s="478"/>
      <c r="Z13" s="478"/>
      <c r="AA13" s="478"/>
      <c r="AB13" s="479"/>
      <c r="AC13" s="441">
        <v>1358</v>
      </c>
      <c r="AD13" s="442"/>
      <c r="AE13" s="442"/>
      <c r="AF13" s="442"/>
      <c r="AG13" s="443"/>
      <c r="AH13" s="441">
        <v>1643</v>
      </c>
      <c r="AI13" s="442"/>
      <c r="AJ13" s="442"/>
      <c r="AK13" s="442"/>
      <c r="AL13" s="444"/>
      <c r="AM13" s="534" t="s">
        <v>139</v>
      </c>
      <c r="AN13" s="439"/>
      <c r="AO13" s="439"/>
      <c r="AP13" s="439"/>
      <c r="AQ13" s="439"/>
      <c r="AR13" s="439"/>
      <c r="AS13" s="439"/>
      <c r="AT13" s="440"/>
      <c r="AU13" s="522" t="s">
        <v>140</v>
      </c>
      <c r="AV13" s="523"/>
      <c r="AW13" s="523"/>
      <c r="AX13" s="523"/>
      <c r="AY13" s="445" t="s">
        <v>141</v>
      </c>
      <c r="AZ13" s="446"/>
      <c r="BA13" s="446"/>
      <c r="BB13" s="446"/>
      <c r="BC13" s="446"/>
      <c r="BD13" s="446"/>
      <c r="BE13" s="446"/>
      <c r="BF13" s="446"/>
      <c r="BG13" s="446"/>
      <c r="BH13" s="446"/>
      <c r="BI13" s="446"/>
      <c r="BJ13" s="446"/>
      <c r="BK13" s="446"/>
      <c r="BL13" s="446"/>
      <c r="BM13" s="447"/>
      <c r="BN13" s="465">
        <v>-278700</v>
      </c>
      <c r="BO13" s="466"/>
      <c r="BP13" s="466"/>
      <c r="BQ13" s="466"/>
      <c r="BR13" s="466"/>
      <c r="BS13" s="466"/>
      <c r="BT13" s="466"/>
      <c r="BU13" s="467"/>
      <c r="BV13" s="465">
        <v>-292559</v>
      </c>
      <c r="BW13" s="466"/>
      <c r="BX13" s="466"/>
      <c r="BY13" s="466"/>
      <c r="BZ13" s="466"/>
      <c r="CA13" s="466"/>
      <c r="CB13" s="466"/>
      <c r="CC13" s="467"/>
      <c r="CD13" s="474" t="s">
        <v>142</v>
      </c>
      <c r="CE13" s="475"/>
      <c r="CF13" s="475"/>
      <c r="CG13" s="475"/>
      <c r="CH13" s="475"/>
      <c r="CI13" s="475"/>
      <c r="CJ13" s="475"/>
      <c r="CK13" s="475"/>
      <c r="CL13" s="475"/>
      <c r="CM13" s="475"/>
      <c r="CN13" s="475"/>
      <c r="CO13" s="475"/>
      <c r="CP13" s="475"/>
      <c r="CQ13" s="475"/>
      <c r="CR13" s="475"/>
      <c r="CS13" s="476"/>
      <c r="CT13" s="435">
        <v>5.5</v>
      </c>
      <c r="CU13" s="436"/>
      <c r="CV13" s="436"/>
      <c r="CW13" s="436"/>
      <c r="CX13" s="436"/>
      <c r="CY13" s="436"/>
      <c r="CZ13" s="436"/>
      <c r="DA13" s="437"/>
      <c r="DB13" s="435">
        <v>5.7</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143</v>
      </c>
      <c r="M14" s="599"/>
      <c r="N14" s="599"/>
      <c r="O14" s="599"/>
      <c r="P14" s="599"/>
      <c r="Q14" s="600"/>
      <c r="R14" s="568">
        <v>49305</v>
      </c>
      <c r="S14" s="569"/>
      <c r="T14" s="569"/>
      <c r="U14" s="569"/>
      <c r="V14" s="570"/>
      <c r="W14" s="571"/>
      <c r="X14" s="481"/>
      <c r="Y14" s="481"/>
      <c r="Z14" s="481"/>
      <c r="AA14" s="481"/>
      <c r="AB14" s="482"/>
      <c r="AC14" s="561">
        <v>6.3</v>
      </c>
      <c r="AD14" s="562"/>
      <c r="AE14" s="562"/>
      <c r="AF14" s="562"/>
      <c r="AG14" s="563"/>
      <c r="AH14" s="561">
        <v>7.5</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144</v>
      </c>
      <c r="CE14" s="472"/>
      <c r="CF14" s="472"/>
      <c r="CG14" s="472"/>
      <c r="CH14" s="472"/>
      <c r="CI14" s="472"/>
      <c r="CJ14" s="472"/>
      <c r="CK14" s="472"/>
      <c r="CL14" s="472"/>
      <c r="CM14" s="472"/>
      <c r="CN14" s="472"/>
      <c r="CO14" s="472"/>
      <c r="CP14" s="472"/>
      <c r="CQ14" s="472"/>
      <c r="CR14" s="472"/>
      <c r="CS14" s="473"/>
      <c r="CT14" s="572">
        <v>18.2</v>
      </c>
      <c r="CU14" s="573"/>
      <c r="CV14" s="573"/>
      <c r="CW14" s="573"/>
      <c r="CX14" s="573"/>
      <c r="CY14" s="573"/>
      <c r="CZ14" s="573"/>
      <c r="DA14" s="574"/>
      <c r="DB14" s="572">
        <v>17.7</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145</v>
      </c>
      <c r="N15" s="566"/>
      <c r="O15" s="566"/>
      <c r="P15" s="566"/>
      <c r="Q15" s="567"/>
      <c r="R15" s="568">
        <v>49087</v>
      </c>
      <c r="S15" s="569"/>
      <c r="T15" s="569"/>
      <c r="U15" s="569"/>
      <c r="V15" s="570"/>
      <c r="W15" s="556" t="s">
        <v>146</v>
      </c>
      <c r="X15" s="478"/>
      <c r="Y15" s="478"/>
      <c r="Z15" s="478"/>
      <c r="AA15" s="478"/>
      <c r="AB15" s="479"/>
      <c r="AC15" s="441">
        <v>5208</v>
      </c>
      <c r="AD15" s="442"/>
      <c r="AE15" s="442"/>
      <c r="AF15" s="442"/>
      <c r="AG15" s="443"/>
      <c r="AH15" s="441">
        <v>5555</v>
      </c>
      <c r="AI15" s="442"/>
      <c r="AJ15" s="442"/>
      <c r="AK15" s="442"/>
      <c r="AL15" s="444"/>
      <c r="AM15" s="534"/>
      <c r="AN15" s="439"/>
      <c r="AO15" s="439"/>
      <c r="AP15" s="439"/>
      <c r="AQ15" s="439"/>
      <c r="AR15" s="439"/>
      <c r="AS15" s="439"/>
      <c r="AT15" s="440"/>
      <c r="AU15" s="522"/>
      <c r="AV15" s="523"/>
      <c r="AW15" s="523"/>
      <c r="AX15" s="523"/>
      <c r="AY15" s="457" t="s">
        <v>147</v>
      </c>
      <c r="AZ15" s="458"/>
      <c r="BA15" s="458"/>
      <c r="BB15" s="458"/>
      <c r="BC15" s="458"/>
      <c r="BD15" s="458"/>
      <c r="BE15" s="458"/>
      <c r="BF15" s="458"/>
      <c r="BG15" s="458"/>
      <c r="BH15" s="458"/>
      <c r="BI15" s="458"/>
      <c r="BJ15" s="458"/>
      <c r="BK15" s="458"/>
      <c r="BL15" s="458"/>
      <c r="BM15" s="459"/>
      <c r="BN15" s="460">
        <v>4684765</v>
      </c>
      <c r="BO15" s="461"/>
      <c r="BP15" s="461"/>
      <c r="BQ15" s="461"/>
      <c r="BR15" s="461"/>
      <c r="BS15" s="461"/>
      <c r="BT15" s="461"/>
      <c r="BU15" s="462"/>
      <c r="BV15" s="460">
        <v>4696196</v>
      </c>
      <c r="BW15" s="461"/>
      <c r="BX15" s="461"/>
      <c r="BY15" s="461"/>
      <c r="BZ15" s="461"/>
      <c r="CA15" s="461"/>
      <c r="CB15" s="461"/>
      <c r="CC15" s="462"/>
      <c r="CD15" s="575" t="s">
        <v>148</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149</v>
      </c>
      <c r="M16" s="559"/>
      <c r="N16" s="559"/>
      <c r="O16" s="559"/>
      <c r="P16" s="559"/>
      <c r="Q16" s="560"/>
      <c r="R16" s="553" t="s">
        <v>150</v>
      </c>
      <c r="S16" s="554"/>
      <c r="T16" s="554"/>
      <c r="U16" s="554"/>
      <c r="V16" s="555"/>
      <c r="W16" s="571"/>
      <c r="X16" s="481"/>
      <c r="Y16" s="481"/>
      <c r="Z16" s="481"/>
      <c r="AA16" s="481"/>
      <c r="AB16" s="482"/>
      <c r="AC16" s="561">
        <v>24.1</v>
      </c>
      <c r="AD16" s="562"/>
      <c r="AE16" s="562"/>
      <c r="AF16" s="562"/>
      <c r="AG16" s="563"/>
      <c r="AH16" s="561">
        <v>25.2</v>
      </c>
      <c r="AI16" s="562"/>
      <c r="AJ16" s="562"/>
      <c r="AK16" s="562"/>
      <c r="AL16" s="564"/>
      <c r="AM16" s="534"/>
      <c r="AN16" s="439"/>
      <c r="AO16" s="439"/>
      <c r="AP16" s="439"/>
      <c r="AQ16" s="439"/>
      <c r="AR16" s="439"/>
      <c r="AS16" s="439"/>
      <c r="AT16" s="440"/>
      <c r="AU16" s="522"/>
      <c r="AV16" s="523"/>
      <c r="AW16" s="523"/>
      <c r="AX16" s="523"/>
      <c r="AY16" s="445" t="s">
        <v>151</v>
      </c>
      <c r="AZ16" s="446"/>
      <c r="BA16" s="446"/>
      <c r="BB16" s="446"/>
      <c r="BC16" s="446"/>
      <c r="BD16" s="446"/>
      <c r="BE16" s="446"/>
      <c r="BF16" s="446"/>
      <c r="BG16" s="446"/>
      <c r="BH16" s="446"/>
      <c r="BI16" s="446"/>
      <c r="BJ16" s="446"/>
      <c r="BK16" s="446"/>
      <c r="BL16" s="446"/>
      <c r="BM16" s="447"/>
      <c r="BN16" s="465">
        <v>11981536</v>
      </c>
      <c r="BO16" s="466"/>
      <c r="BP16" s="466"/>
      <c r="BQ16" s="466"/>
      <c r="BR16" s="466"/>
      <c r="BS16" s="466"/>
      <c r="BT16" s="466"/>
      <c r="BU16" s="467"/>
      <c r="BV16" s="465">
        <v>11943033</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152</v>
      </c>
      <c r="N17" s="551"/>
      <c r="O17" s="551"/>
      <c r="P17" s="551"/>
      <c r="Q17" s="552"/>
      <c r="R17" s="553" t="s">
        <v>153</v>
      </c>
      <c r="S17" s="554"/>
      <c r="T17" s="554"/>
      <c r="U17" s="554"/>
      <c r="V17" s="555"/>
      <c r="W17" s="556" t="s">
        <v>154</v>
      </c>
      <c r="X17" s="478"/>
      <c r="Y17" s="478"/>
      <c r="Z17" s="478"/>
      <c r="AA17" s="478"/>
      <c r="AB17" s="479"/>
      <c r="AC17" s="441">
        <v>15063</v>
      </c>
      <c r="AD17" s="442"/>
      <c r="AE17" s="442"/>
      <c r="AF17" s="442"/>
      <c r="AG17" s="443"/>
      <c r="AH17" s="441">
        <v>14834</v>
      </c>
      <c r="AI17" s="442"/>
      <c r="AJ17" s="442"/>
      <c r="AK17" s="442"/>
      <c r="AL17" s="444"/>
      <c r="AM17" s="534"/>
      <c r="AN17" s="439"/>
      <c r="AO17" s="439"/>
      <c r="AP17" s="439"/>
      <c r="AQ17" s="439"/>
      <c r="AR17" s="439"/>
      <c r="AS17" s="439"/>
      <c r="AT17" s="440"/>
      <c r="AU17" s="522"/>
      <c r="AV17" s="523"/>
      <c r="AW17" s="523"/>
      <c r="AX17" s="523"/>
      <c r="AY17" s="445" t="s">
        <v>155</v>
      </c>
      <c r="AZ17" s="446"/>
      <c r="BA17" s="446"/>
      <c r="BB17" s="446"/>
      <c r="BC17" s="446"/>
      <c r="BD17" s="446"/>
      <c r="BE17" s="446"/>
      <c r="BF17" s="446"/>
      <c r="BG17" s="446"/>
      <c r="BH17" s="446"/>
      <c r="BI17" s="446"/>
      <c r="BJ17" s="446"/>
      <c r="BK17" s="446"/>
      <c r="BL17" s="446"/>
      <c r="BM17" s="447"/>
      <c r="BN17" s="465">
        <v>5901414</v>
      </c>
      <c r="BO17" s="466"/>
      <c r="BP17" s="466"/>
      <c r="BQ17" s="466"/>
      <c r="BR17" s="466"/>
      <c r="BS17" s="466"/>
      <c r="BT17" s="466"/>
      <c r="BU17" s="467"/>
      <c r="BV17" s="465">
        <v>5923853</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156</v>
      </c>
      <c r="C18" s="528"/>
      <c r="D18" s="528"/>
      <c r="E18" s="529"/>
      <c r="F18" s="529"/>
      <c r="G18" s="529"/>
      <c r="H18" s="529"/>
      <c r="I18" s="529"/>
      <c r="J18" s="529"/>
      <c r="K18" s="529"/>
      <c r="L18" s="530">
        <v>253.01</v>
      </c>
      <c r="M18" s="530"/>
      <c r="N18" s="530"/>
      <c r="O18" s="530"/>
      <c r="P18" s="530"/>
      <c r="Q18" s="530"/>
      <c r="R18" s="531"/>
      <c r="S18" s="531"/>
      <c r="T18" s="531"/>
      <c r="U18" s="531"/>
      <c r="V18" s="532"/>
      <c r="W18" s="546"/>
      <c r="X18" s="547"/>
      <c r="Y18" s="547"/>
      <c r="Z18" s="547"/>
      <c r="AA18" s="547"/>
      <c r="AB18" s="557"/>
      <c r="AC18" s="429">
        <v>69.599999999999994</v>
      </c>
      <c r="AD18" s="430"/>
      <c r="AE18" s="430"/>
      <c r="AF18" s="430"/>
      <c r="AG18" s="533"/>
      <c r="AH18" s="429">
        <v>67.3</v>
      </c>
      <c r="AI18" s="430"/>
      <c r="AJ18" s="430"/>
      <c r="AK18" s="430"/>
      <c r="AL18" s="431"/>
      <c r="AM18" s="534"/>
      <c r="AN18" s="439"/>
      <c r="AO18" s="439"/>
      <c r="AP18" s="439"/>
      <c r="AQ18" s="439"/>
      <c r="AR18" s="439"/>
      <c r="AS18" s="439"/>
      <c r="AT18" s="440"/>
      <c r="AU18" s="522"/>
      <c r="AV18" s="523"/>
      <c r="AW18" s="523"/>
      <c r="AX18" s="523"/>
      <c r="AY18" s="445" t="s">
        <v>157</v>
      </c>
      <c r="AZ18" s="446"/>
      <c r="BA18" s="446"/>
      <c r="BB18" s="446"/>
      <c r="BC18" s="446"/>
      <c r="BD18" s="446"/>
      <c r="BE18" s="446"/>
      <c r="BF18" s="446"/>
      <c r="BG18" s="446"/>
      <c r="BH18" s="446"/>
      <c r="BI18" s="446"/>
      <c r="BJ18" s="446"/>
      <c r="BK18" s="446"/>
      <c r="BL18" s="446"/>
      <c r="BM18" s="447"/>
      <c r="BN18" s="465">
        <v>12930827</v>
      </c>
      <c r="BO18" s="466"/>
      <c r="BP18" s="466"/>
      <c r="BQ18" s="466"/>
      <c r="BR18" s="466"/>
      <c r="BS18" s="466"/>
      <c r="BT18" s="466"/>
      <c r="BU18" s="467"/>
      <c r="BV18" s="465">
        <v>12976942</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158</v>
      </c>
      <c r="C19" s="528"/>
      <c r="D19" s="528"/>
      <c r="E19" s="529"/>
      <c r="F19" s="529"/>
      <c r="G19" s="529"/>
      <c r="H19" s="529"/>
      <c r="I19" s="529"/>
      <c r="J19" s="529"/>
      <c r="K19" s="529"/>
      <c r="L19" s="535">
        <v>195</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159</v>
      </c>
      <c r="AZ19" s="446"/>
      <c r="BA19" s="446"/>
      <c r="BB19" s="446"/>
      <c r="BC19" s="446"/>
      <c r="BD19" s="446"/>
      <c r="BE19" s="446"/>
      <c r="BF19" s="446"/>
      <c r="BG19" s="446"/>
      <c r="BH19" s="446"/>
      <c r="BI19" s="446"/>
      <c r="BJ19" s="446"/>
      <c r="BK19" s="446"/>
      <c r="BL19" s="446"/>
      <c r="BM19" s="447"/>
      <c r="BN19" s="465">
        <v>16337313</v>
      </c>
      <c r="BO19" s="466"/>
      <c r="BP19" s="466"/>
      <c r="BQ19" s="466"/>
      <c r="BR19" s="466"/>
      <c r="BS19" s="466"/>
      <c r="BT19" s="466"/>
      <c r="BU19" s="467"/>
      <c r="BV19" s="465">
        <v>16380324</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160</v>
      </c>
      <c r="C20" s="528"/>
      <c r="D20" s="528"/>
      <c r="E20" s="529"/>
      <c r="F20" s="529"/>
      <c r="G20" s="529"/>
      <c r="H20" s="529"/>
      <c r="I20" s="529"/>
      <c r="J20" s="529"/>
      <c r="K20" s="529"/>
      <c r="L20" s="535">
        <v>19649</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161</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162</v>
      </c>
      <c r="C22" s="495"/>
      <c r="D22" s="496"/>
      <c r="E22" s="503" t="s">
        <v>1</v>
      </c>
      <c r="F22" s="478"/>
      <c r="G22" s="478"/>
      <c r="H22" s="478"/>
      <c r="I22" s="478"/>
      <c r="J22" s="478"/>
      <c r="K22" s="479"/>
      <c r="L22" s="503" t="s">
        <v>163</v>
      </c>
      <c r="M22" s="478"/>
      <c r="N22" s="478"/>
      <c r="O22" s="478"/>
      <c r="P22" s="479"/>
      <c r="Q22" s="488" t="s">
        <v>164</v>
      </c>
      <c r="R22" s="489"/>
      <c r="S22" s="489"/>
      <c r="T22" s="489"/>
      <c r="U22" s="489"/>
      <c r="V22" s="504"/>
      <c r="W22" s="506" t="s">
        <v>165</v>
      </c>
      <c r="X22" s="495"/>
      <c r="Y22" s="496"/>
      <c r="Z22" s="503" t="s">
        <v>1</v>
      </c>
      <c r="AA22" s="478"/>
      <c r="AB22" s="478"/>
      <c r="AC22" s="478"/>
      <c r="AD22" s="478"/>
      <c r="AE22" s="478"/>
      <c r="AF22" s="478"/>
      <c r="AG22" s="479"/>
      <c r="AH22" s="477" t="s">
        <v>166</v>
      </c>
      <c r="AI22" s="478"/>
      <c r="AJ22" s="478"/>
      <c r="AK22" s="478"/>
      <c r="AL22" s="479"/>
      <c r="AM22" s="477" t="s">
        <v>167</v>
      </c>
      <c r="AN22" s="483"/>
      <c r="AO22" s="483"/>
      <c r="AP22" s="483"/>
      <c r="AQ22" s="483"/>
      <c r="AR22" s="484"/>
      <c r="AS22" s="488" t="s">
        <v>164</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168</v>
      </c>
      <c r="AZ23" s="458"/>
      <c r="BA23" s="458"/>
      <c r="BB23" s="458"/>
      <c r="BC23" s="458"/>
      <c r="BD23" s="458"/>
      <c r="BE23" s="458"/>
      <c r="BF23" s="458"/>
      <c r="BG23" s="458"/>
      <c r="BH23" s="458"/>
      <c r="BI23" s="458"/>
      <c r="BJ23" s="458"/>
      <c r="BK23" s="458"/>
      <c r="BL23" s="458"/>
      <c r="BM23" s="459"/>
      <c r="BN23" s="465">
        <v>30635563</v>
      </c>
      <c r="BO23" s="466"/>
      <c r="BP23" s="466"/>
      <c r="BQ23" s="466"/>
      <c r="BR23" s="466"/>
      <c r="BS23" s="466"/>
      <c r="BT23" s="466"/>
      <c r="BU23" s="467"/>
      <c r="BV23" s="465">
        <v>29959741</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169</v>
      </c>
      <c r="F24" s="439"/>
      <c r="G24" s="439"/>
      <c r="H24" s="439"/>
      <c r="I24" s="439"/>
      <c r="J24" s="439"/>
      <c r="K24" s="440"/>
      <c r="L24" s="441">
        <v>1</v>
      </c>
      <c r="M24" s="442"/>
      <c r="N24" s="442"/>
      <c r="O24" s="442"/>
      <c r="P24" s="443"/>
      <c r="Q24" s="441">
        <v>8620</v>
      </c>
      <c r="R24" s="442"/>
      <c r="S24" s="442"/>
      <c r="T24" s="442"/>
      <c r="U24" s="442"/>
      <c r="V24" s="443"/>
      <c r="W24" s="507"/>
      <c r="X24" s="498"/>
      <c r="Y24" s="499"/>
      <c r="Z24" s="438" t="s">
        <v>170</v>
      </c>
      <c r="AA24" s="439"/>
      <c r="AB24" s="439"/>
      <c r="AC24" s="439"/>
      <c r="AD24" s="439"/>
      <c r="AE24" s="439"/>
      <c r="AF24" s="439"/>
      <c r="AG24" s="440"/>
      <c r="AH24" s="441">
        <v>408</v>
      </c>
      <c r="AI24" s="442"/>
      <c r="AJ24" s="442"/>
      <c r="AK24" s="442"/>
      <c r="AL24" s="443"/>
      <c r="AM24" s="441">
        <v>1271736</v>
      </c>
      <c r="AN24" s="442"/>
      <c r="AO24" s="442"/>
      <c r="AP24" s="442"/>
      <c r="AQ24" s="442"/>
      <c r="AR24" s="443"/>
      <c r="AS24" s="441">
        <v>3117</v>
      </c>
      <c r="AT24" s="442"/>
      <c r="AU24" s="442"/>
      <c r="AV24" s="442"/>
      <c r="AW24" s="442"/>
      <c r="AX24" s="444"/>
      <c r="AY24" s="432" t="s">
        <v>171</v>
      </c>
      <c r="AZ24" s="433"/>
      <c r="BA24" s="433"/>
      <c r="BB24" s="433"/>
      <c r="BC24" s="433"/>
      <c r="BD24" s="433"/>
      <c r="BE24" s="433"/>
      <c r="BF24" s="433"/>
      <c r="BG24" s="433"/>
      <c r="BH24" s="433"/>
      <c r="BI24" s="433"/>
      <c r="BJ24" s="433"/>
      <c r="BK24" s="433"/>
      <c r="BL24" s="433"/>
      <c r="BM24" s="434"/>
      <c r="BN24" s="465">
        <v>17037215</v>
      </c>
      <c r="BO24" s="466"/>
      <c r="BP24" s="466"/>
      <c r="BQ24" s="466"/>
      <c r="BR24" s="466"/>
      <c r="BS24" s="466"/>
      <c r="BT24" s="466"/>
      <c r="BU24" s="467"/>
      <c r="BV24" s="465">
        <v>17942389</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172</v>
      </c>
      <c r="F25" s="439"/>
      <c r="G25" s="439"/>
      <c r="H25" s="439"/>
      <c r="I25" s="439"/>
      <c r="J25" s="439"/>
      <c r="K25" s="440"/>
      <c r="L25" s="441">
        <v>1</v>
      </c>
      <c r="M25" s="442"/>
      <c r="N25" s="442"/>
      <c r="O25" s="442"/>
      <c r="P25" s="443"/>
      <c r="Q25" s="441">
        <v>6570</v>
      </c>
      <c r="R25" s="442"/>
      <c r="S25" s="442"/>
      <c r="T25" s="442"/>
      <c r="U25" s="442"/>
      <c r="V25" s="443"/>
      <c r="W25" s="507"/>
      <c r="X25" s="498"/>
      <c r="Y25" s="499"/>
      <c r="Z25" s="438" t="s">
        <v>173</v>
      </c>
      <c r="AA25" s="439"/>
      <c r="AB25" s="439"/>
      <c r="AC25" s="439"/>
      <c r="AD25" s="439"/>
      <c r="AE25" s="439"/>
      <c r="AF25" s="439"/>
      <c r="AG25" s="440"/>
      <c r="AH25" s="441">
        <v>81</v>
      </c>
      <c r="AI25" s="442"/>
      <c r="AJ25" s="442"/>
      <c r="AK25" s="442"/>
      <c r="AL25" s="443"/>
      <c r="AM25" s="441">
        <v>231579</v>
      </c>
      <c r="AN25" s="442"/>
      <c r="AO25" s="442"/>
      <c r="AP25" s="442"/>
      <c r="AQ25" s="442"/>
      <c r="AR25" s="443"/>
      <c r="AS25" s="441">
        <v>2859</v>
      </c>
      <c r="AT25" s="442"/>
      <c r="AU25" s="442"/>
      <c r="AV25" s="442"/>
      <c r="AW25" s="442"/>
      <c r="AX25" s="444"/>
      <c r="AY25" s="457" t="s">
        <v>174</v>
      </c>
      <c r="AZ25" s="458"/>
      <c r="BA25" s="458"/>
      <c r="BB25" s="458"/>
      <c r="BC25" s="458"/>
      <c r="BD25" s="458"/>
      <c r="BE25" s="458"/>
      <c r="BF25" s="458"/>
      <c r="BG25" s="458"/>
      <c r="BH25" s="458"/>
      <c r="BI25" s="458"/>
      <c r="BJ25" s="458"/>
      <c r="BK25" s="458"/>
      <c r="BL25" s="458"/>
      <c r="BM25" s="459"/>
      <c r="BN25" s="460">
        <v>2141244</v>
      </c>
      <c r="BO25" s="461"/>
      <c r="BP25" s="461"/>
      <c r="BQ25" s="461"/>
      <c r="BR25" s="461"/>
      <c r="BS25" s="461"/>
      <c r="BT25" s="461"/>
      <c r="BU25" s="462"/>
      <c r="BV25" s="460">
        <v>2291758</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175</v>
      </c>
      <c r="F26" s="439"/>
      <c r="G26" s="439"/>
      <c r="H26" s="439"/>
      <c r="I26" s="439"/>
      <c r="J26" s="439"/>
      <c r="K26" s="440"/>
      <c r="L26" s="441">
        <v>1</v>
      </c>
      <c r="M26" s="442"/>
      <c r="N26" s="442"/>
      <c r="O26" s="442"/>
      <c r="P26" s="443"/>
      <c r="Q26" s="441">
        <v>6320</v>
      </c>
      <c r="R26" s="442"/>
      <c r="S26" s="442"/>
      <c r="T26" s="442"/>
      <c r="U26" s="442"/>
      <c r="V26" s="443"/>
      <c r="W26" s="507"/>
      <c r="X26" s="498"/>
      <c r="Y26" s="499"/>
      <c r="Z26" s="438" t="s">
        <v>176</v>
      </c>
      <c r="AA26" s="520"/>
      <c r="AB26" s="520"/>
      <c r="AC26" s="520"/>
      <c r="AD26" s="520"/>
      <c r="AE26" s="520"/>
      <c r="AF26" s="520"/>
      <c r="AG26" s="521"/>
      <c r="AH26" s="441">
        <v>17</v>
      </c>
      <c r="AI26" s="442"/>
      <c r="AJ26" s="442"/>
      <c r="AK26" s="442"/>
      <c r="AL26" s="443"/>
      <c r="AM26" s="441">
        <v>56984</v>
      </c>
      <c r="AN26" s="442"/>
      <c r="AO26" s="442"/>
      <c r="AP26" s="442"/>
      <c r="AQ26" s="442"/>
      <c r="AR26" s="443"/>
      <c r="AS26" s="441">
        <v>3352</v>
      </c>
      <c r="AT26" s="442"/>
      <c r="AU26" s="442"/>
      <c r="AV26" s="442"/>
      <c r="AW26" s="442"/>
      <c r="AX26" s="444"/>
      <c r="AY26" s="474" t="s">
        <v>177</v>
      </c>
      <c r="AZ26" s="475"/>
      <c r="BA26" s="475"/>
      <c r="BB26" s="475"/>
      <c r="BC26" s="475"/>
      <c r="BD26" s="475"/>
      <c r="BE26" s="475"/>
      <c r="BF26" s="475"/>
      <c r="BG26" s="475"/>
      <c r="BH26" s="475"/>
      <c r="BI26" s="475"/>
      <c r="BJ26" s="475"/>
      <c r="BK26" s="475"/>
      <c r="BL26" s="475"/>
      <c r="BM26" s="476"/>
      <c r="BN26" s="465" t="s">
        <v>178</v>
      </c>
      <c r="BO26" s="466"/>
      <c r="BP26" s="466"/>
      <c r="BQ26" s="466"/>
      <c r="BR26" s="466"/>
      <c r="BS26" s="466"/>
      <c r="BT26" s="466"/>
      <c r="BU26" s="467"/>
      <c r="BV26" s="465" t="s">
        <v>178</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179</v>
      </c>
      <c r="F27" s="439"/>
      <c r="G27" s="439"/>
      <c r="H27" s="439"/>
      <c r="I27" s="439"/>
      <c r="J27" s="439"/>
      <c r="K27" s="440"/>
      <c r="L27" s="441">
        <v>1</v>
      </c>
      <c r="M27" s="442"/>
      <c r="N27" s="442"/>
      <c r="O27" s="442"/>
      <c r="P27" s="443"/>
      <c r="Q27" s="441">
        <v>4040</v>
      </c>
      <c r="R27" s="442"/>
      <c r="S27" s="442"/>
      <c r="T27" s="442"/>
      <c r="U27" s="442"/>
      <c r="V27" s="443"/>
      <c r="W27" s="507"/>
      <c r="X27" s="498"/>
      <c r="Y27" s="499"/>
      <c r="Z27" s="438" t="s">
        <v>180</v>
      </c>
      <c r="AA27" s="439"/>
      <c r="AB27" s="439"/>
      <c r="AC27" s="439"/>
      <c r="AD27" s="439"/>
      <c r="AE27" s="439"/>
      <c r="AF27" s="439"/>
      <c r="AG27" s="440"/>
      <c r="AH27" s="441">
        <v>15</v>
      </c>
      <c r="AI27" s="442"/>
      <c r="AJ27" s="442"/>
      <c r="AK27" s="442"/>
      <c r="AL27" s="443"/>
      <c r="AM27" s="441">
        <v>57828</v>
      </c>
      <c r="AN27" s="442"/>
      <c r="AO27" s="442"/>
      <c r="AP27" s="442"/>
      <c r="AQ27" s="442"/>
      <c r="AR27" s="443"/>
      <c r="AS27" s="441">
        <v>3855</v>
      </c>
      <c r="AT27" s="442"/>
      <c r="AU27" s="442"/>
      <c r="AV27" s="442"/>
      <c r="AW27" s="442"/>
      <c r="AX27" s="444"/>
      <c r="AY27" s="471" t="s">
        <v>181</v>
      </c>
      <c r="AZ27" s="472"/>
      <c r="BA27" s="472"/>
      <c r="BB27" s="472"/>
      <c r="BC27" s="472"/>
      <c r="BD27" s="472"/>
      <c r="BE27" s="472"/>
      <c r="BF27" s="472"/>
      <c r="BG27" s="472"/>
      <c r="BH27" s="472"/>
      <c r="BI27" s="472"/>
      <c r="BJ27" s="472"/>
      <c r="BK27" s="472"/>
      <c r="BL27" s="472"/>
      <c r="BM27" s="473"/>
      <c r="BN27" s="468">
        <v>400672</v>
      </c>
      <c r="BO27" s="469"/>
      <c r="BP27" s="469"/>
      <c r="BQ27" s="469"/>
      <c r="BR27" s="469"/>
      <c r="BS27" s="469"/>
      <c r="BT27" s="469"/>
      <c r="BU27" s="470"/>
      <c r="BV27" s="468">
        <v>400471</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182</v>
      </c>
      <c r="F28" s="439"/>
      <c r="G28" s="439"/>
      <c r="H28" s="439"/>
      <c r="I28" s="439"/>
      <c r="J28" s="439"/>
      <c r="K28" s="440"/>
      <c r="L28" s="441">
        <v>1</v>
      </c>
      <c r="M28" s="442"/>
      <c r="N28" s="442"/>
      <c r="O28" s="442"/>
      <c r="P28" s="443"/>
      <c r="Q28" s="441">
        <v>3230</v>
      </c>
      <c r="R28" s="442"/>
      <c r="S28" s="442"/>
      <c r="T28" s="442"/>
      <c r="U28" s="442"/>
      <c r="V28" s="443"/>
      <c r="W28" s="507"/>
      <c r="X28" s="498"/>
      <c r="Y28" s="499"/>
      <c r="Z28" s="438" t="s">
        <v>183</v>
      </c>
      <c r="AA28" s="439"/>
      <c r="AB28" s="439"/>
      <c r="AC28" s="439"/>
      <c r="AD28" s="439"/>
      <c r="AE28" s="439"/>
      <c r="AF28" s="439"/>
      <c r="AG28" s="440"/>
      <c r="AH28" s="441" t="s">
        <v>128</v>
      </c>
      <c r="AI28" s="442"/>
      <c r="AJ28" s="442"/>
      <c r="AK28" s="442"/>
      <c r="AL28" s="443"/>
      <c r="AM28" s="441" t="s">
        <v>128</v>
      </c>
      <c r="AN28" s="442"/>
      <c r="AO28" s="442"/>
      <c r="AP28" s="442"/>
      <c r="AQ28" s="442"/>
      <c r="AR28" s="443"/>
      <c r="AS28" s="441" t="s">
        <v>184</v>
      </c>
      <c r="AT28" s="442"/>
      <c r="AU28" s="442"/>
      <c r="AV28" s="442"/>
      <c r="AW28" s="442"/>
      <c r="AX28" s="444"/>
      <c r="AY28" s="448" t="s">
        <v>185</v>
      </c>
      <c r="AZ28" s="449"/>
      <c r="BA28" s="449"/>
      <c r="BB28" s="450"/>
      <c r="BC28" s="457" t="s">
        <v>47</v>
      </c>
      <c r="BD28" s="458"/>
      <c r="BE28" s="458"/>
      <c r="BF28" s="458"/>
      <c r="BG28" s="458"/>
      <c r="BH28" s="458"/>
      <c r="BI28" s="458"/>
      <c r="BJ28" s="458"/>
      <c r="BK28" s="458"/>
      <c r="BL28" s="458"/>
      <c r="BM28" s="459"/>
      <c r="BN28" s="460">
        <v>4033950</v>
      </c>
      <c r="BO28" s="461"/>
      <c r="BP28" s="461"/>
      <c r="BQ28" s="461"/>
      <c r="BR28" s="461"/>
      <c r="BS28" s="461"/>
      <c r="BT28" s="461"/>
      <c r="BU28" s="462"/>
      <c r="BV28" s="460">
        <v>3982709</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186</v>
      </c>
      <c r="F29" s="439"/>
      <c r="G29" s="439"/>
      <c r="H29" s="439"/>
      <c r="I29" s="439"/>
      <c r="J29" s="439"/>
      <c r="K29" s="440"/>
      <c r="L29" s="441">
        <v>20</v>
      </c>
      <c r="M29" s="442"/>
      <c r="N29" s="442"/>
      <c r="O29" s="442"/>
      <c r="P29" s="443"/>
      <c r="Q29" s="441">
        <v>2990</v>
      </c>
      <c r="R29" s="442"/>
      <c r="S29" s="442"/>
      <c r="T29" s="442"/>
      <c r="U29" s="442"/>
      <c r="V29" s="443"/>
      <c r="W29" s="508"/>
      <c r="X29" s="509"/>
      <c r="Y29" s="510"/>
      <c r="Z29" s="438" t="s">
        <v>187</v>
      </c>
      <c r="AA29" s="439"/>
      <c r="AB29" s="439"/>
      <c r="AC29" s="439"/>
      <c r="AD29" s="439"/>
      <c r="AE29" s="439"/>
      <c r="AF29" s="439"/>
      <c r="AG29" s="440"/>
      <c r="AH29" s="441">
        <v>423</v>
      </c>
      <c r="AI29" s="442"/>
      <c r="AJ29" s="442"/>
      <c r="AK29" s="442"/>
      <c r="AL29" s="443"/>
      <c r="AM29" s="441">
        <v>1329564</v>
      </c>
      <c r="AN29" s="442"/>
      <c r="AO29" s="442"/>
      <c r="AP29" s="442"/>
      <c r="AQ29" s="442"/>
      <c r="AR29" s="443"/>
      <c r="AS29" s="441">
        <v>3143</v>
      </c>
      <c r="AT29" s="442"/>
      <c r="AU29" s="442"/>
      <c r="AV29" s="442"/>
      <c r="AW29" s="442"/>
      <c r="AX29" s="444"/>
      <c r="AY29" s="451"/>
      <c r="AZ29" s="452"/>
      <c r="BA29" s="452"/>
      <c r="BB29" s="453"/>
      <c r="BC29" s="445" t="s">
        <v>188</v>
      </c>
      <c r="BD29" s="446"/>
      <c r="BE29" s="446"/>
      <c r="BF29" s="446"/>
      <c r="BG29" s="446"/>
      <c r="BH29" s="446"/>
      <c r="BI29" s="446"/>
      <c r="BJ29" s="446"/>
      <c r="BK29" s="446"/>
      <c r="BL29" s="446"/>
      <c r="BM29" s="447"/>
      <c r="BN29" s="465">
        <v>314336</v>
      </c>
      <c r="BO29" s="466"/>
      <c r="BP29" s="466"/>
      <c r="BQ29" s="466"/>
      <c r="BR29" s="466"/>
      <c r="BS29" s="466"/>
      <c r="BT29" s="466"/>
      <c r="BU29" s="467"/>
      <c r="BV29" s="465">
        <v>309458</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189</v>
      </c>
      <c r="X30" s="518"/>
      <c r="Y30" s="518"/>
      <c r="Z30" s="518"/>
      <c r="AA30" s="518"/>
      <c r="AB30" s="518"/>
      <c r="AC30" s="518"/>
      <c r="AD30" s="518"/>
      <c r="AE30" s="518"/>
      <c r="AF30" s="518"/>
      <c r="AG30" s="519"/>
      <c r="AH30" s="429">
        <v>96</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49</v>
      </c>
      <c r="BD30" s="433"/>
      <c r="BE30" s="433"/>
      <c r="BF30" s="433"/>
      <c r="BG30" s="433"/>
      <c r="BH30" s="433"/>
      <c r="BI30" s="433"/>
      <c r="BJ30" s="433"/>
      <c r="BK30" s="433"/>
      <c r="BL30" s="433"/>
      <c r="BM30" s="434"/>
      <c r="BN30" s="468">
        <v>4040437</v>
      </c>
      <c r="BO30" s="469"/>
      <c r="BP30" s="469"/>
      <c r="BQ30" s="469"/>
      <c r="BR30" s="469"/>
      <c r="BS30" s="469"/>
      <c r="BT30" s="469"/>
      <c r="BU30" s="470"/>
      <c r="BV30" s="468">
        <v>4128479</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196</v>
      </c>
      <c r="D33" s="428"/>
      <c r="E33" s="427" t="s">
        <v>197</v>
      </c>
      <c r="F33" s="427"/>
      <c r="G33" s="427"/>
      <c r="H33" s="427"/>
      <c r="I33" s="427"/>
      <c r="J33" s="427"/>
      <c r="K33" s="427"/>
      <c r="L33" s="427"/>
      <c r="M33" s="427"/>
      <c r="N33" s="427"/>
      <c r="O33" s="427"/>
      <c r="P33" s="427"/>
      <c r="Q33" s="427"/>
      <c r="R33" s="427"/>
      <c r="S33" s="427"/>
      <c r="T33" s="215"/>
      <c r="U33" s="428" t="s">
        <v>196</v>
      </c>
      <c r="V33" s="428"/>
      <c r="W33" s="427" t="s">
        <v>198</v>
      </c>
      <c r="X33" s="427"/>
      <c r="Y33" s="427"/>
      <c r="Z33" s="427"/>
      <c r="AA33" s="427"/>
      <c r="AB33" s="427"/>
      <c r="AC33" s="427"/>
      <c r="AD33" s="427"/>
      <c r="AE33" s="427"/>
      <c r="AF33" s="427"/>
      <c r="AG33" s="427"/>
      <c r="AH33" s="427"/>
      <c r="AI33" s="427"/>
      <c r="AJ33" s="427"/>
      <c r="AK33" s="427"/>
      <c r="AL33" s="215"/>
      <c r="AM33" s="428" t="s">
        <v>199</v>
      </c>
      <c r="AN33" s="428"/>
      <c r="AO33" s="427" t="s">
        <v>200</v>
      </c>
      <c r="AP33" s="427"/>
      <c r="AQ33" s="427"/>
      <c r="AR33" s="427"/>
      <c r="AS33" s="427"/>
      <c r="AT33" s="427"/>
      <c r="AU33" s="427"/>
      <c r="AV33" s="427"/>
      <c r="AW33" s="427"/>
      <c r="AX33" s="427"/>
      <c r="AY33" s="427"/>
      <c r="AZ33" s="427"/>
      <c r="BA33" s="427"/>
      <c r="BB33" s="427"/>
      <c r="BC33" s="427"/>
      <c r="BD33" s="216"/>
      <c r="BE33" s="427" t="s">
        <v>201</v>
      </c>
      <c r="BF33" s="427"/>
      <c r="BG33" s="427" t="s">
        <v>202</v>
      </c>
      <c r="BH33" s="427"/>
      <c r="BI33" s="427"/>
      <c r="BJ33" s="427"/>
      <c r="BK33" s="427"/>
      <c r="BL33" s="427"/>
      <c r="BM33" s="427"/>
      <c r="BN33" s="427"/>
      <c r="BO33" s="427"/>
      <c r="BP33" s="427"/>
      <c r="BQ33" s="427"/>
      <c r="BR33" s="427"/>
      <c r="BS33" s="427"/>
      <c r="BT33" s="427"/>
      <c r="BU33" s="427"/>
      <c r="BV33" s="216"/>
      <c r="BW33" s="428" t="s">
        <v>201</v>
      </c>
      <c r="BX33" s="428"/>
      <c r="BY33" s="427" t="s">
        <v>203</v>
      </c>
      <c r="BZ33" s="427"/>
      <c r="CA33" s="427"/>
      <c r="CB33" s="427"/>
      <c r="CC33" s="427"/>
      <c r="CD33" s="427"/>
      <c r="CE33" s="427"/>
      <c r="CF33" s="427"/>
      <c r="CG33" s="427"/>
      <c r="CH33" s="427"/>
      <c r="CI33" s="427"/>
      <c r="CJ33" s="427"/>
      <c r="CK33" s="427"/>
      <c r="CL33" s="427"/>
      <c r="CM33" s="427"/>
      <c r="CN33" s="215"/>
      <c r="CO33" s="428" t="s">
        <v>199</v>
      </c>
      <c r="CP33" s="428"/>
      <c r="CQ33" s="427" t="s">
        <v>204</v>
      </c>
      <c r="CR33" s="427"/>
      <c r="CS33" s="427"/>
      <c r="CT33" s="427"/>
      <c r="CU33" s="427"/>
      <c r="CV33" s="427"/>
      <c r="CW33" s="427"/>
      <c r="CX33" s="427"/>
      <c r="CY33" s="427"/>
      <c r="CZ33" s="427"/>
      <c r="DA33" s="427"/>
      <c r="DB33" s="427"/>
      <c r="DC33" s="427"/>
      <c r="DD33" s="427"/>
      <c r="DE33" s="427"/>
      <c r="DF33" s="215"/>
      <c r="DG33" s="426" t="s">
        <v>205</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2</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f>IF(AO34="","",MAX(C34:D43,U34:V43)+1)</f>
        <v>5</v>
      </c>
      <c r="AN34" s="424"/>
      <c r="AO34" s="423" t="str">
        <f>IF('各会計、関係団体の財政状況及び健全化判断比率'!B31="","",'各会計、関係団体の財政状況及び健全化判断比率'!B31)</f>
        <v>水道事業会計</v>
      </c>
      <c r="AP34" s="423"/>
      <c r="AQ34" s="423"/>
      <c r="AR34" s="423"/>
      <c r="AS34" s="423"/>
      <c r="AT34" s="423"/>
      <c r="AU34" s="423"/>
      <c r="AV34" s="423"/>
      <c r="AW34" s="423"/>
      <c r="AX34" s="423"/>
      <c r="AY34" s="423"/>
      <c r="AZ34" s="423"/>
      <c r="BA34" s="423"/>
      <c r="BB34" s="423"/>
      <c r="BC34" s="423"/>
      <c r="BD34" s="213"/>
      <c r="BE34" s="424">
        <f>IF(BG34="","",MAX(C34:D43,U34:V43,AM34:AN43)+1)</f>
        <v>6</v>
      </c>
      <c r="BF34" s="424"/>
      <c r="BG34" s="423" t="str">
        <f>IF('各会計、関係団体の財政状況及び健全化判断比率'!B32="","",'各会計、関係団体の財政状況及び健全化判断比率'!B32)</f>
        <v>公共下水道事業特別会計</v>
      </c>
      <c r="BH34" s="423"/>
      <c r="BI34" s="423"/>
      <c r="BJ34" s="423"/>
      <c r="BK34" s="423"/>
      <c r="BL34" s="423"/>
      <c r="BM34" s="423"/>
      <c r="BN34" s="423"/>
      <c r="BO34" s="423"/>
      <c r="BP34" s="423"/>
      <c r="BQ34" s="423"/>
      <c r="BR34" s="423"/>
      <c r="BS34" s="423"/>
      <c r="BT34" s="423"/>
      <c r="BU34" s="423"/>
      <c r="BV34" s="213"/>
      <c r="BW34" s="424">
        <f>IF(BY34="","",MAX(C34:D43,U34:V43,AM34:AN43,BE34:BF43)+1)</f>
        <v>11</v>
      </c>
      <c r="BX34" s="424"/>
      <c r="BY34" s="423" t="str">
        <f>IF('各会計、関係団体の財政状況及び健全化判断比率'!B68="","",'各会計、関係団体の財政状況及び健全化判断比率'!B68)</f>
        <v>鹿児島県市町村総合事務組合</v>
      </c>
      <c r="BZ34" s="423"/>
      <c r="CA34" s="423"/>
      <c r="CB34" s="423"/>
      <c r="CC34" s="423"/>
      <c r="CD34" s="423"/>
      <c r="CE34" s="423"/>
      <c r="CF34" s="423"/>
      <c r="CG34" s="423"/>
      <c r="CH34" s="423"/>
      <c r="CI34" s="423"/>
      <c r="CJ34" s="423"/>
      <c r="CK34" s="423"/>
      <c r="CL34" s="423"/>
      <c r="CM34" s="423"/>
      <c r="CN34" s="213"/>
      <c r="CO34" s="424">
        <f>IF(CQ34="","",MAX(C34:D43,U34:V43,AM34:AN43,BE34:BF43,BW34:BX43)+1)</f>
        <v>16</v>
      </c>
      <c r="CP34" s="424"/>
      <c r="CQ34" s="423" t="str">
        <f>IF('各会計、関係団体の財政状況及び健全化判断比率'!BS7="","",'各会計、関係団体の財政状況及び健全化判断比率'!BS7)</f>
        <v>日置市農業公社</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t="str">
        <f>IF(E35="","",C34+1)</f>
        <v/>
      </c>
      <c r="D35" s="424"/>
      <c r="E35" s="423" t="str">
        <f>IF('各会計、関係団体の財政状況及び健全化判断比率'!B8="","",'各会計、関係団体の財政状況及び健全化判断比率'!B8)</f>
        <v/>
      </c>
      <c r="F35" s="423"/>
      <c r="G35" s="423"/>
      <c r="H35" s="423"/>
      <c r="I35" s="423"/>
      <c r="J35" s="423"/>
      <c r="K35" s="423"/>
      <c r="L35" s="423"/>
      <c r="M35" s="423"/>
      <c r="N35" s="423"/>
      <c r="O35" s="423"/>
      <c r="P35" s="423"/>
      <c r="Q35" s="423"/>
      <c r="R35" s="423"/>
      <c r="S35" s="423"/>
      <c r="T35" s="213"/>
      <c r="U35" s="424">
        <f>IF(W35="","",U34+1)</f>
        <v>3</v>
      </c>
      <c r="V35" s="424"/>
      <c r="W35" s="423" t="str">
        <f>IF('各会計、関係団体の財政状況及び健全化判断比率'!B29="","",'各会計、関係団体の財政状況及び健全化判断比率'!B29)</f>
        <v>介護保険特別会計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f t="shared" ref="BE35:BE43" si="1">IF(BG35="","",BE34+1)</f>
        <v>7</v>
      </c>
      <c r="BF35" s="424"/>
      <c r="BG35" s="423" t="str">
        <f>IF('各会計、関係団体の財政状況及び健全化判断比率'!B33="","",'各会計、関係団体の財政状況及び健全化判断比率'!B33)</f>
        <v>農業集落排水事業特別会計</v>
      </c>
      <c r="BH35" s="423"/>
      <c r="BI35" s="423"/>
      <c r="BJ35" s="423"/>
      <c r="BK35" s="423"/>
      <c r="BL35" s="423"/>
      <c r="BM35" s="423"/>
      <c r="BN35" s="423"/>
      <c r="BO35" s="423"/>
      <c r="BP35" s="423"/>
      <c r="BQ35" s="423"/>
      <c r="BR35" s="423"/>
      <c r="BS35" s="423"/>
      <c r="BT35" s="423"/>
      <c r="BU35" s="423"/>
      <c r="BV35" s="213"/>
      <c r="BW35" s="424">
        <f t="shared" ref="BW35:BW43" si="2">IF(BY35="","",BW34+1)</f>
        <v>12</v>
      </c>
      <c r="BX35" s="424"/>
      <c r="BY35" s="423" t="str">
        <f>IF('各会計、関係団体の財政状況及び健全化判断比率'!B69="","",'各会計、関係団体の財政状況及び健全化判断比率'!B69)</f>
        <v>いちき串木野市・日置市衛生処理組合</v>
      </c>
      <c r="BZ35" s="423"/>
      <c r="CA35" s="423"/>
      <c r="CB35" s="423"/>
      <c r="CC35" s="423"/>
      <c r="CD35" s="423"/>
      <c r="CE35" s="423"/>
      <c r="CF35" s="423"/>
      <c r="CG35" s="423"/>
      <c r="CH35" s="423"/>
      <c r="CI35" s="423"/>
      <c r="CJ35" s="423"/>
      <c r="CK35" s="423"/>
      <c r="CL35" s="423"/>
      <c r="CM35" s="423"/>
      <c r="CN35" s="213"/>
      <c r="CO35" s="424">
        <f t="shared" ref="CO35:CO43" si="3">IF(CQ35="","",CO34+1)</f>
        <v>17</v>
      </c>
      <c r="CP35" s="424"/>
      <c r="CQ35" s="423" t="str">
        <f>IF('各会計、関係団体の財政状況及び健全化判断比率'!BS8="","",'各会計、関係団体の財政状況及び健全化判断比率'!BS8)</f>
        <v>日置市土地開発公社</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〇</v>
      </c>
      <c r="DH35" s="425"/>
      <c r="DI35" s="217"/>
      <c r="DJ35" s="185"/>
      <c r="DK35" s="185"/>
      <c r="DL35" s="185"/>
      <c r="DM35" s="185"/>
      <c r="DN35" s="185"/>
      <c r="DO35" s="185"/>
    </row>
    <row r="36" spans="1:119" ht="32.25" customHeight="1" x14ac:dyDescent="0.15">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4</v>
      </c>
      <c r="V36" s="424"/>
      <c r="W36" s="423" t="str">
        <f>IF('各会計、関係団体の財政状況及び健全化判断比率'!B30="","",'各会計、関係団体の財政状況及び健全化判断比率'!B30)</f>
        <v>後期高齢者医療特別会計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f t="shared" si="1"/>
        <v>8</v>
      </c>
      <c r="BF36" s="424"/>
      <c r="BG36" s="423" t="str">
        <f>IF('各会計、関係団体の財政状況及び健全化判断比率'!B34="","",'各会計、関係団体の財政状況及び健全化判断比率'!B34)</f>
        <v>国民宿舎事業特別会計</v>
      </c>
      <c r="BH36" s="423"/>
      <c r="BI36" s="423"/>
      <c r="BJ36" s="423"/>
      <c r="BK36" s="423"/>
      <c r="BL36" s="423"/>
      <c r="BM36" s="423"/>
      <c r="BN36" s="423"/>
      <c r="BO36" s="423"/>
      <c r="BP36" s="423"/>
      <c r="BQ36" s="423"/>
      <c r="BR36" s="423"/>
      <c r="BS36" s="423"/>
      <c r="BT36" s="423"/>
      <c r="BU36" s="423"/>
      <c r="BV36" s="213"/>
      <c r="BW36" s="424">
        <f t="shared" si="2"/>
        <v>13</v>
      </c>
      <c r="BX36" s="424"/>
      <c r="BY36" s="423" t="str">
        <f>IF('各会計、関係団体の財政状況及び健全化判断比率'!B70="","",'各会計、関係団体の財政状況及び健全化判断比率'!B70)</f>
        <v>南薩地区衛生管理組合</v>
      </c>
      <c r="BZ36" s="423"/>
      <c r="CA36" s="423"/>
      <c r="CB36" s="423"/>
      <c r="CC36" s="423"/>
      <c r="CD36" s="423"/>
      <c r="CE36" s="423"/>
      <c r="CF36" s="423"/>
      <c r="CG36" s="423"/>
      <c r="CH36" s="423"/>
      <c r="CI36" s="423"/>
      <c r="CJ36" s="423"/>
      <c r="CK36" s="423"/>
      <c r="CL36" s="423"/>
      <c r="CM36" s="423"/>
      <c r="CN36" s="213"/>
      <c r="CO36" s="424">
        <f t="shared" si="3"/>
        <v>18</v>
      </c>
      <c r="CP36" s="424"/>
      <c r="CQ36" s="423" t="str">
        <f>IF('各会計、関係団体の財政状況及び健全化判断比率'!BS9="","",'各会計、関係団体の財政状況及び健全化判断比率'!BS9)</f>
        <v>鹿児島オリーブ株式会社</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f t="shared" si="1"/>
        <v>9</v>
      </c>
      <c r="BF37" s="424"/>
      <c r="BG37" s="423" t="str">
        <f>IF('各会計、関係団体の財政状況及び健全化判断比率'!B35="","",'各会計、関係団体の財政状況及び健全化判断比率'!B35)</f>
        <v>温泉給湯事業特別会計</v>
      </c>
      <c r="BH37" s="423"/>
      <c r="BI37" s="423"/>
      <c r="BJ37" s="423"/>
      <c r="BK37" s="423"/>
      <c r="BL37" s="423"/>
      <c r="BM37" s="423"/>
      <c r="BN37" s="423"/>
      <c r="BO37" s="423"/>
      <c r="BP37" s="423"/>
      <c r="BQ37" s="423"/>
      <c r="BR37" s="423"/>
      <c r="BS37" s="423"/>
      <c r="BT37" s="423"/>
      <c r="BU37" s="423"/>
      <c r="BV37" s="213"/>
      <c r="BW37" s="424">
        <f t="shared" si="2"/>
        <v>14</v>
      </c>
      <c r="BX37" s="424"/>
      <c r="BY37" s="423" t="str">
        <f>IF('各会計、関係団体の財政状況及び健全化判断比率'!B71="","",'各会計、関係団体の財政状況及び健全化判断比率'!B71)</f>
        <v>鹿児島県後期高齢者医療広域連合（一般会計）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f t="shared" si="1"/>
        <v>10</v>
      </c>
      <c r="BF38" s="424"/>
      <c r="BG38" s="423" t="str">
        <f>IF('各会計、関係団体の財政状況及び健全化判断比率'!B36="","",'各会計、関係団体の財政状況及び健全化判断比率'!B36)</f>
        <v>健康交流館事業特別会計</v>
      </c>
      <c r="BH38" s="423"/>
      <c r="BI38" s="423"/>
      <c r="BJ38" s="423"/>
      <c r="BK38" s="423"/>
      <c r="BL38" s="423"/>
      <c r="BM38" s="423"/>
      <c r="BN38" s="423"/>
      <c r="BO38" s="423"/>
      <c r="BP38" s="423"/>
      <c r="BQ38" s="423"/>
      <c r="BR38" s="423"/>
      <c r="BS38" s="423"/>
      <c r="BT38" s="423"/>
      <c r="BU38" s="423"/>
      <c r="BV38" s="213"/>
      <c r="BW38" s="424">
        <f t="shared" si="2"/>
        <v>15</v>
      </c>
      <c r="BX38" s="424"/>
      <c r="BY38" s="423" t="str">
        <f>IF('各会計、関係団体の財政状況及び健全化判断比率'!B72="","",'各会計、関係団体の財政状況及び健全化判断比率'!B72)</f>
        <v>鹿児島県後期高齢者医療広域連合（特別会計）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t="str">
        <f t="shared" si="2"/>
        <v/>
      </c>
      <c r="BX39" s="424"/>
      <c r="BY39" s="423" t="str">
        <f>IF('各会計、関係団体の財政状況及び健全化判断比率'!B73="","",'各会計、関係団体の財政状況及び健全化判断比率'!B73)</f>
        <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t="str">
        <f t="shared" si="2"/>
        <v/>
      </c>
      <c r="BX40" s="424"/>
      <c r="BY40" s="423" t="str">
        <f>IF('各会計、関係団体の財政状況及び健全化判断比率'!B74="","",'各会計、関係団体の財政状況及び健全化判断比率'!B74)</f>
        <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206</v>
      </c>
      <c r="C46" s="185"/>
      <c r="D46" s="185"/>
      <c r="E46" s="185" t="s">
        <v>207</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208</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209</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210</v>
      </c>
    </row>
    <row r="50" spans="5:5" x14ac:dyDescent="0.15">
      <c r="E50" s="187" t="s">
        <v>211</v>
      </c>
    </row>
    <row r="51" spans="5:5" x14ac:dyDescent="0.15">
      <c r="E51" s="187" t="s">
        <v>212</v>
      </c>
    </row>
    <row r="52" spans="5:5" x14ac:dyDescent="0.15">
      <c r="E52" s="187" t="s">
        <v>213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6b+SdKOwv+75L0q6wdcPFbDCkNyoWVbrKVDJqs6SCbDJtLauT9C1UEEdLr/3Mv0Jx8OhyyytKWKmBG1OGb071g==" saltValue="WXeLD00XEGMzcPzyYN4UI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244" t="s">
        <v>566</v>
      </c>
      <c r="D34" s="1244"/>
      <c r="E34" s="1245"/>
      <c r="F34" s="32">
        <v>9.58</v>
      </c>
      <c r="G34" s="33">
        <v>10.54</v>
      </c>
      <c r="H34" s="33">
        <v>11.53</v>
      </c>
      <c r="I34" s="33">
        <v>11.98</v>
      </c>
      <c r="J34" s="34">
        <v>12.16</v>
      </c>
      <c r="K34" s="22"/>
      <c r="L34" s="22"/>
      <c r="M34" s="22"/>
      <c r="N34" s="22"/>
      <c r="O34" s="22"/>
      <c r="P34" s="22"/>
    </row>
    <row r="35" spans="1:16" ht="39" customHeight="1" x14ac:dyDescent="0.15">
      <c r="A35" s="22"/>
      <c r="B35" s="35"/>
      <c r="C35" s="1238" t="s">
        <v>567</v>
      </c>
      <c r="D35" s="1239"/>
      <c r="E35" s="1240"/>
      <c r="F35" s="36">
        <v>3.51</v>
      </c>
      <c r="G35" s="37">
        <v>3.88</v>
      </c>
      <c r="H35" s="37">
        <v>4.47</v>
      </c>
      <c r="I35" s="37">
        <v>5.01</v>
      </c>
      <c r="J35" s="38">
        <v>5.3</v>
      </c>
      <c r="K35" s="22"/>
      <c r="L35" s="22"/>
      <c r="M35" s="22"/>
      <c r="N35" s="22"/>
      <c r="O35" s="22"/>
      <c r="P35" s="22"/>
    </row>
    <row r="36" spans="1:16" ht="39" customHeight="1" x14ac:dyDescent="0.15">
      <c r="A36" s="22"/>
      <c r="B36" s="35"/>
      <c r="C36" s="1238" t="s">
        <v>568</v>
      </c>
      <c r="D36" s="1239"/>
      <c r="E36" s="1240"/>
      <c r="F36" s="36">
        <v>0.61</v>
      </c>
      <c r="G36" s="37">
        <v>1.47</v>
      </c>
      <c r="H36" s="37">
        <v>1.19</v>
      </c>
      <c r="I36" s="37">
        <v>1.1299999999999999</v>
      </c>
      <c r="J36" s="38">
        <v>1.44</v>
      </c>
      <c r="K36" s="22"/>
      <c r="L36" s="22"/>
      <c r="M36" s="22"/>
      <c r="N36" s="22"/>
      <c r="O36" s="22"/>
      <c r="P36" s="22"/>
    </row>
    <row r="37" spans="1:16" ht="39" customHeight="1" x14ac:dyDescent="0.15">
      <c r="A37" s="22"/>
      <c r="B37" s="35"/>
      <c r="C37" s="1238" t="s">
        <v>569</v>
      </c>
      <c r="D37" s="1239"/>
      <c r="E37" s="1240"/>
      <c r="F37" s="36">
        <v>2.4900000000000002</v>
      </c>
      <c r="G37" s="37">
        <v>1.01</v>
      </c>
      <c r="H37" s="37">
        <v>2.3199999999999998</v>
      </c>
      <c r="I37" s="37">
        <v>1.54</v>
      </c>
      <c r="J37" s="38">
        <v>1.1399999999999999</v>
      </c>
      <c r="K37" s="22"/>
      <c r="L37" s="22"/>
      <c r="M37" s="22"/>
      <c r="N37" s="22"/>
      <c r="O37" s="22"/>
      <c r="P37" s="22"/>
    </row>
    <row r="38" spans="1:16" ht="39" customHeight="1" x14ac:dyDescent="0.15">
      <c r="A38" s="22"/>
      <c r="B38" s="35"/>
      <c r="C38" s="1238" t="s">
        <v>570</v>
      </c>
      <c r="D38" s="1239"/>
      <c r="E38" s="1240"/>
      <c r="F38" s="36">
        <v>0.11</v>
      </c>
      <c r="G38" s="37">
        <v>0.11</v>
      </c>
      <c r="H38" s="37">
        <v>0.11</v>
      </c>
      <c r="I38" s="37">
        <v>0.14000000000000001</v>
      </c>
      <c r="J38" s="38">
        <v>0.13</v>
      </c>
      <c r="K38" s="22"/>
      <c r="L38" s="22"/>
      <c r="M38" s="22"/>
      <c r="N38" s="22"/>
      <c r="O38" s="22"/>
      <c r="P38" s="22"/>
    </row>
    <row r="39" spans="1:16" ht="39" customHeight="1" x14ac:dyDescent="0.15">
      <c r="A39" s="22"/>
      <c r="B39" s="35"/>
      <c r="C39" s="1238" t="s">
        <v>571</v>
      </c>
      <c r="D39" s="1239"/>
      <c r="E39" s="1240"/>
      <c r="F39" s="36">
        <v>0</v>
      </c>
      <c r="G39" s="37">
        <v>0</v>
      </c>
      <c r="H39" s="37">
        <v>0</v>
      </c>
      <c r="I39" s="37">
        <v>0.01</v>
      </c>
      <c r="J39" s="38">
        <v>0</v>
      </c>
      <c r="K39" s="22"/>
      <c r="L39" s="22"/>
      <c r="M39" s="22"/>
      <c r="N39" s="22"/>
      <c r="O39" s="22"/>
      <c r="P39" s="22"/>
    </row>
    <row r="40" spans="1:16" ht="39" customHeight="1" x14ac:dyDescent="0.15">
      <c r="A40" s="22"/>
      <c r="B40" s="35"/>
      <c r="C40" s="1238" t="s">
        <v>572</v>
      </c>
      <c r="D40" s="1239"/>
      <c r="E40" s="1240"/>
      <c r="F40" s="36">
        <v>0.02</v>
      </c>
      <c r="G40" s="37">
        <v>0.02</v>
      </c>
      <c r="H40" s="37">
        <v>0.01</v>
      </c>
      <c r="I40" s="37">
        <v>0.01</v>
      </c>
      <c r="J40" s="38">
        <v>0</v>
      </c>
      <c r="K40" s="22"/>
      <c r="L40" s="22"/>
      <c r="M40" s="22"/>
      <c r="N40" s="22"/>
      <c r="O40" s="22"/>
      <c r="P40" s="22"/>
    </row>
    <row r="41" spans="1:16" ht="39" customHeight="1" x14ac:dyDescent="0.15">
      <c r="A41" s="22"/>
      <c r="B41" s="35"/>
      <c r="C41" s="1238" t="s">
        <v>573</v>
      </c>
      <c r="D41" s="1239"/>
      <c r="E41" s="1240"/>
      <c r="F41" s="36">
        <v>0</v>
      </c>
      <c r="G41" s="37">
        <v>0.01</v>
      </c>
      <c r="H41" s="37">
        <v>0</v>
      </c>
      <c r="I41" s="37">
        <v>0</v>
      </c>
      <c r="J41" s="38">
        <v>0</v>
      </c>
      <c r="K41" s="22"/>
      <c r="L41" s="22"/>
      <c r="M41" s="22"/>
      <c r="N41" s="22"/>
      <c r="O41" s="22"/>
      <c r="P41" s="22"/>
    </row>
    <row r="42" spans="1:16" ht="39" customHeight="1" x14ac:dyDescent="0.15">
      <c r="A42" s="22"/>
      <c r="B42" s="39"/>
      <c r="C42" s="1238" t="s">
        <v>574</v>
      </c>
      <c r="D42" s="1239"/>
      <c r="E42" s="1240"/>
      <c r="F42" s="36" t="s">
        <v>515</v>
      </c>
      <c r="G42" s="37" t="s">
        <v>515</v>
      </c>
      <c r="H42" s="37" t="s">
        <v>515</v>
      </c>
      <c r="I42" s="37" t="s">
        <v>515</v>
      </c>
      <c r="J42" s="38" t="s">
        <v>515</v>
      </c>
      <c r="K42" s="22"/>
      <c r="L42" s="22"/>
      <c r="M42" s="22"/>
      <c r="N42" s="22"/>
      <c r="O42" s="22"/>
      <c r="P42" s="22"/>
    </row>
    <row r="43" spans="1:16" ht="39" customHeight="1" thickBot="1" x14ac:dyDescent="0.2">
      <c r="A43" s="22"/>
      <c r="B43" s="40"/>
      <c r="C43" s="1241" t="s">
        <v>575</v>
      </c>
      <c r="D43" s="1242"/>
      <c r="E43" s="1243"/>
      <c r="F43" s="41">
        <v>0.03</v>
      </c>
      <c r="G43" s="42">
        <v>0.08</v>
      </c>
      <c r="H43" s="42">
        <v>0.12</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cPAOQDo9OWGGRLshw+vTcSuQ02UDRonuQihkFmFFUMD5iZYidg8EYMOzNpDDKCOz0MF7n7A9DjSYKsxKuSO2IA==" saltValue="hSXsgD/63l1cfbcYU12as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7"/>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264" t="s">
        <v>10</v>
      </c>
      <c r="C45" s="1265"/>
      <c r="D45" s="58"/>
      <c r="E45" s="1270" t="s">
        <v>11</v>
      </c>
      <c r="F45" s="1270"/>
      <c r="G45" s="1270"/>
      <c r="H45" s="1270"/>
      <c r="I45" s="1270"/>
      <c r="J45" s="1271"/>
      <c r="K45" s="59">
        <v>3469</v>
      </c>
      <c r="L45" s="60">
        <v>3228</v>
      </c>
      <c r="M45" s="60">
        <v>3059</v>
      </c>
      <c r="N45" s="60">
        <v>2983</v>
      </c>
      <c r="O45" s="61">
        <v>2990</v>
      </c>
      <c r="P45" s="48"/>
      <c r="Q45" s="48"/>
      <c r="R45" s="48"/>
      <c r="S45" s="48"/>
      <c r="T45" s="48"/>
      <c r="U45" s="48"/>
    </row>
    <row r="46" spans="1:21" ht="30.75" customHeight="1" x14ac:dyDescent="0.15">
      <c r="A46" s="48"/>
      <c r="B46" s="1266"/>
      <c r="C46" s="1267"/>
      <c r="D46" s="62"/>
      <c r="E46" s="1248" t="s">
        <v>12</v>
      </c>
      <c r="F46" s="1248"/>
      <c r="G46" s="1248"/>
      <c r="H46" s="1248"/>
      <c r="I46" s="1248"/>
      <c r="J46" s="1249"/>
      <c r="K46" s="63" t="s">
        <v>515</v>
      </c>
      <c r="L46" s="64" t="s">
        <v>515</v>
      </c>
      <c r="M46" s="64" t="s">
        <v>515</v>
      </c>
      <c r="N46" s="64" t="s">
        <v>515</v>
      </c>
      <c r="O46" s="65" t="s">
        <v>515</v>
      </c>
      <c r="P46" s="48"/>
      <c r="Q46" s="48"/>
      <c r="R46" s="48"/>
      <c r="S46" s="48"/>
      <c r="T46" s="48"/>
      <c r="U46" s="48"/>
    </row>
    <row r="47" spans="1:21" ht="30.75" customHeight="1" x14ac:dyDescent="0.15">
      <c r="A47" s="48"/>
      <c r="B47" s="1266"/>
      <c r="C47" s="1267"/>
      <c r="D47" s="62"/>
      <c r="E47" s="1248" t="s">
        <v>13</v>
      </c>
      <c r="F47" s="1248"/>
      <c r="G47" s="1248"/>
      <c r="H47" s="1248"/>
      <c r="I47" s="1248"/>
      <c r="J47" s="1249"/>
      <c r="K47" s="63" t="s">
        <v>515</v>
      </c>
      <c r="L47" s="64" t="s">
        <v>515</v>
      </c>
      <c r="M47" s="64" t="s">
        <v>515</v>
      </c>
      <c r="N47" s="64" t="s">
        <v>515</v>
      </c>
      <c r="O47" s="65" t="s">
        <v>515</v>
      </c>
      <c r="P47" s="48"/>
      <c r="Q47" s="48"/>
      <c r="R47" s="48"/>
      <c r="S47" s="48"/>
      <c r="T47" s="48"/>
      <c r="U47" s="48"/>
    </row>
    <row r="48" spans="1:21" ht="30.75" customHeight="1" x14ac:dyDescent="0.15">
      <c r="A48" s="48"/>
      <c r="B48" s="1266"/>
      <c r="C48" s="1267"/>
      <c r="D48" s="62"/>
      <c r="E48" s="1248" t="s">
        <v>14</v>
      </c>
      <c r="F48" s="1248"/>
      <c r="G48" s="1248"/>
      <c r="H48" s="1248"/>
      <c r="I48" s="1248"/>
      <c r="J48" s="1249"/>
      <c r="K48" s="63">
        <v>197</v>
      </c>
      <c r="L48" s="64">
        <v>188</v>
      </c>
      <c r="M48" s="64">
        <v>165</v>
      </c>
      <c r="N48" s="64">
        <v>177</v>
      </c>
      <c r="O48" s="65">
        <v>167</v>
      </c>
      <c r="P48" s="48"/>
      <c r="Q48" s="48"/>
      <c r="R48" s="48"/>
      <c r="S48" s="48"/>
      <c r="T48" s="48"/>
      <c r="U48" s="48"/>
    </row>
    <row r="49" spans="1:21" ht="30.75" customHeight="1" x14ac:dyDescent="0.15">
      <c r="A49" s="48"/>
      <c r="B49" s="1266"/>
      <c r="C49" s="1267"/>
      <c r="D49" s="62"/>
      <c r="E49" s="1248" t="s">
        <v>15</v>
      </c>
      <c r="F49" s="1248"/>
      <c r="G49" s="1248"/>
      <c r="H49" s="1248"/>
      <c r="I49" s="1248"/>
      <c r="J49" s="1249"/>
      <c r="K49" s="63" t="s">
        <v>515</v>
      </c>
      <c r="L49" s="64" t="s">
        <v>515</v>
      </c>
      <c r="M49" s="64" t="s">
        <v>515</v>
      </c>
      <c r="N49" s="64" t="s">
        <v>515</v>
      </c>
      <c r="O49" s="65" t="s">
        <v>515</v>
      </c>
      <c r="P49" s="48"/>
      <c r="Q49" s="48"/>
      <c r="R49" s="48"/>
      <c r="S49" s="48"/>
      <c r="T49" s="48"/>
      <c r="U49" s="48"/>
    </row>
    <row r="50" spans="1:21" ht="30.75" customHeight="1" x14ac:dyDescent="0.15">
      <c r="A50" s="48"/>
      <c r="B50" s="1266"/>
      <c r="C50" s="1267"/>
      <c r="D50" s="62"/>
      <c r="E50" s="1248" t="s">
        <v>16</v>
      </c>
      <c r="F50" s="1248"/>
      <c r="G50" s="1248"/>
      <c r="H50" s="1248"/>
      <c r="I50" s="1248"/>
      <c r="J50" s="1249"/>
      <c r="K50" s="63">
        <v>6</v>
      </c>
      <c r="L50" s="64">
        <v>6</v>
      </c>
      <c r="M50" s="64">
        <v>5</v>
      </c>
      <c r="N50" s="64">
        <v>5</v>
      </c>
      <c r="O50" s="65">
        <v>3</v>
      </c>
      <c r="P50" s="48"/>
      <c r="Q50" s="48"/>
      <c r="R50" s="48"/>
      <c r="S50" s="48"/>
      <c r="T50" s="48"/>
      <c r="U50" s="48"/>
    </row>
    <row r="51" spans="1:21" ht="30.75" customHeight="1" x14ac:dyDescent="0.15">
      <c r="A51" s="48"/>
      <c r="B51" s="1268"/>
      <c r="C51" s="1269"/>
      <c r="D51" s="66"/>
      <c r="E51" s="1248" t="s">
        <v>17</v>
      </c>
      <c r="F51" s="1248"/>
      <c r="G51" s="1248"/>
      <c r="H51" s="1248"/>
      <c r="I51" s="1248"/>
      <c r="J51" s="1249"/>
      <c r="K51" s="63" t="s">
        <v>515</v>
      </c>
      <c r="L51" s="64" t="s">
        <v>515</v>
      </c>
      <c r="M51" s="64" t="s">
        <v>515</v>
      </c>
      <c r="N51" s="64" t="s">
        <v>515</v>
      </c>
      <c r="O51" s="65" t="s">
        <v>515</v>
      </c>
      <c r="P51" s="48"/>
      <c r="Q51" s="48"/>
      <c r="R51" s="48"/>
      <c r="S51" s="48"/>
      <c r="T51" s="48"/>
      <c r="U51" s="48"/>
    </row>
    <row r="52" spans="1:21" ht="30.75" customHeight="1" x14ac:dyDescent="0.15">
      <c r="A52" s="48"/>
      <c r="B52" s="1246" t="s">
        <v>18</v>
      </c>
      <c r="C52" s="1247"/>
      <c r="D52" s="66"/>
      <c r="E52" s="1248" t="s">
        <v>19</v>
      </c>
      <c r="F52" s="1248"/>
      <c r="G52" s="1248"/>
      <c r="H52" s="1248"/>
      <c r="I52" s="1248"/>
      <c r="J52" s="1249"/>
      <c r="K52" s="63">
        <v>2738</v>
      </c>
      <c r="L52" s="64">
        <v>2657</v>
      </c>
      <c r="M52" s="64">
        <v>2552</v>
      </c>
      <c r="N52" s="64">
        <v>2498</v>
      </c>
      <c r="O52" s="65">
        <v>2477</v>
      </c>
      <c r="P52" s="48"/>
      <c r="Q52" s="48"/>
      <c r="R52" s="48"/>
      <c r="S52" s="48"/>
      <c r="T52" s="48"/>
      <c r="U52" s="48"/>
    </row>
    <row r="53" spans="1:21" ht="30.75" customHeight="1" thickBot="1" x14ac:dyDescent="0.2">
      <c r="A53" s="48"/>
      <c r="B53" s="1250" t="s">
        <v>20</v>
      </c>
      <c r="C53" s="1251"/>
      <c r="D53" s="67"/>
      <c r="E53" s="1252" t="s">
        <v>21</v>
      </c>
      <c r="F53" s="1252"/>
      <c r="G53" s="1252"/>
      <c r="H53" s="1252"/>
      <c r="I53" s="1252"/>
      <c r="J53" s="1253"/>
      <c r="K53" s="68">
        <v>934</v>
      </c>
      <c r="L53" s="69">
        <v>765</v>
      </c>
      <c r="M53" s="69">
        <v>677</v>
      </c>
      <c r="N53" s="69">
        <v>667</v>
      </c>
      <c r="O53" s="70">
        <v>683</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576</v>
      </c>
      <c r="L56" s="80" t="s">
        <v>577</v>
      </c>
      <c r="M56" s="80" t="s">
        <v>578</v>
      </c>
      <c r="N56" s="80" t="s">
        <v>579</v>
      </c>
      <c r="O56" s="81" t="s">
        <v>580</v>
      </c>
      <c r="P56" s="48"/>
      <c r="Q56" s="48"/>
      <c r="R56" s="48"/>
      <c r="S56" s="48"/>
      <c r="T56" s="48"/>
      <c r="U56" s="48"/>
    </row>
    <row r="57" spans="1:21" ht="31.5" customHeight="1" x14ac:dyDescent="0.15">
      <c r="B57" s="1254" t="s">
        <v>24</v>
      </c>
      <c r="C57" s="1255"/>
      <c r="D57" s="1258" t="s">
        <v>25</v>
      </c>
      <c r="E57" s="1259"/>
      <c r="F57" s="1259"/>
      <c r="G57" s="1259"/>
      <c r="H57" s="1259"/>
      <c r="I57" s="1259"/>
      <c r="J57" s="1260"/>
      <c r="K57" s="82" t="s">
        <v>591</v>
      </c>
      <c r="L57" s="83" t="s">
        <v>591</v>
      </c>
      <c r="M57" s="83" t="s">
        <v>591</v>
      </c>
      <c r="N57" s="83" t="s">
        <v>591</v>
      </c>
      <c r="O57" s="84" t="s">
        <v>591</v>
      </c>
    </row>
    <row r="58" spans="1:21" ht="31.5" customHeight="1" thickBot="1" x14ac:dyDescent="0.2">
      <c r="B58" s="1256"/>
      <c r="C58" s="1257"/>
      <c r="D58" s="1261" t="s">
        <v>26</v>
      </c>
      <c r="E58" s="1262"/>
      <c r="F58" s="1262"/>
      <c r="G58" s="1262"/>
      <c r="H58" s="1262"/>
      <c r="I58" s="1262"/>
      <c r="J58" s="1263"/>
      <c r="K58" s="85" t="s">
        <v>591</v>
      </c>
      <c r="L58" s="86" t="s">
        <v>591</v>
      </c>
      <c r="M58" s="86" t="s">
        <v>591</v>
      </c>
      <c r="N58" s="86" t="s">
        <v>591</v>
      </c>
      <c r="O58" s="87" t="s">
        <v>591</v>
      </c>
    </row>
    <row r="59" spans="1:21" ht="24" customHeight="1" x14ac:dyDescent="0.15">
      <c r="B59" s="88"/>
      <c r="C59" s="88"/>
      <c r="D59" s="89" t="s">
        <v>27</v>
      </c>
      <c r="E59" s="90"/>
      <c r="F59" s="90"/>
      <c r="G59" s="90"/>
      <c r="H59" s="90"/>
      <c r="I59" s="90"/>
      <c r="J59" s="90"/>
      <c r="K59" s="90"/>
      <c r="L59" s="90"/>
      <c r="M59" s="90"/>
      <c r="N59" s="90"/>
      <c r="O59" s="90"/>
    </row>
    <row r="60" spans="1:21" ht="24" customHeight="1" x14ac:dyDescent="0.15">
      <c r="B60" s="91"/>
      <c r="C60" s="91"/>
      <c r="D60" s="89" t="s">
        <v>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row r="63" spans="1:21" ht="12.6" hidden="1" customHeight="1" x14ac:dyDescent="0.15"/>
    <row r="64" spans="1:21" ht="12.6" hidden="1" customHeight="1" x14ac:dyDescent="0.15"/>
    <row r="65" ht="12.6" hidden="1" customHeight="1" x14ac:dyDescent="0.15"/>
    <row r="66" ht="12.6" hidden="1" customHeight="1" x14ac:dyDescent="0.15"/>
    <row r="67" ht="12.6" hidden="1" customHeight="1" x14ac:dyDescent="0.15"/>
  </sheetData>
  <sheetProtection algorithmName="SHA-512" hashValue="QFJuLgVgrU8WZejqcdLRXaW6+P+XKnkWntvkfG0wtLM4e8XtyKgp4/sYtKAMcI5rLO87nze4YLd1YzP1Zkdrgw==" saltValue="GkTjFS52jPHslg4XkkSvZ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92"/>
  <sheetViews>
    <sheetView showGridLines="0" zoomScaleNormal="10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8</v>
      </c>
    </row>
    <row r="40" spans="2:13" ht="27.75" customHeight="1" thickBot="1" x14ac:dyDescent="0.2">
      <c r="B40" s="94" t="s">
        <v>9</v>
      </c>
      <c r="C40" s="95"/>
      <c r="D40" s="95"/>
      <c r="E40" s="96"/>
      <c r="F40" s="96"/>
      <c r="G40" s="96"/>
      <c r="H40" s="97" t="s">
        <v>2</v>
      </c>
      <c r="I40" s="98" t="s">
        <v>556</v>
      </c>
      <c r="J40" s="99" t="s">
        <v>557</v>
      </c>
      <c r="K40" s="99" t="s">
        <v>558</v>
      </c>
      <c r="L40" s="99" t="s">
        <v>559</v>
      </c>
      <c r="M40" s="100" t="s">
        <v>560</v>
      </c>
    </row>
    <row r="41" spans="2:13" ht="27.75" customHeight="1" x14ac:dyDescent="0.15">
      <c r="B41" s="1284" t="s">
        <v>29</v>
      </c>
      <c r="C41" s="1285"/>
      <c r="D41" s="101"/>
      <c r="E41" s="1286" t="s">
        <v>30</v>
      </c>
      <c r="F41" s="1286"/>
      <c r="G41" s="1286"/>
      <c r="H41" s="1287"/>
      <c r="I41" s="102">
        <v>29282</v>
      </c>
      <c r="J41" s="103">
        <v>29733</v>
      </c>
      <c r="K41" s="103">
        <v>30016</v>
      </c>
      <c r="L41" s="103">
        <v>29960</v>
      </c>
      <c r="M41" s="104">
        <v>30636</v>
      </c>
    </row>
    <row r="42" spans="2:13" ht="27.75" customHeight="1" x14ac:dyDescent="0.15">
      <c r="B42" s="1274"/>
      <c r="C42" s="1275"/>
      <c r="D42" s="105"/>
      <c r="E42" s="1278" t="s">
        <v>31</v>
      </c>
      <c r="F42" s="1278"/>
      <c r="G42" s="1278"/>
      <c r="H42" s="1279"/>
      <c r="I42" s="106">
        <v>15</v>
      </c>
      <c r="J42" s="107" t="s">
        <v>515</v>
      </c>
      <c r="K42" s="107" t="s">
        <v>515</v>
      </c>
      <c r="L42" s="107" t="s">
        <v>515</v>
      </c>
      <c r="M42" s="108" t="s">
        <v>515</v>
      </c>
    </row>
    <row r="43" spans="2:13" ht="27.75" customHeight="1" x14ac:dyDescent="0.15">
      <c r="B43" s="1274"/>
      <c r="C43" s="1275"/>
      <c r="D43" s="105"/>
      <c r="E43" s="1278" t="s">
        <v>32</v>
      </c>
      <c r="F43" s="1278"/>
      <c r="G43" s="1278"/>
      <c r="H43" s="1279"/>
      <c r="I43" s="106">
        <v>2572</v>
      </c>
      <c r="J43" s="107">
        <v>2142</v>
      </c>
      <c r="K43" s="107">
        <v>1779</v>
      </c>
      <c r="L43" s="107">
        <v>1634</v>
      </c>
      <c r="M43" s="108">
        <v>1525</v>
      </c>
    </row>
    <row r="44" spans="2:13" ht="27.75" customHeight="1" x14ac:dyDescent="0.15">
      <c r="B44" s="1274"/>
      <c r="C44" s="1275"/>
      <c r="D44" s="105"/>
      <c r="E44" s="1278" t="s">
        <v>33</v>
      </c>
      <c r="F44" s="1278"/>
      <c r="G44" s="1278"/>
      <c r="H44" s="1279"/>
      <c r="I44" s="106" t="s">
        <v>515</v>
      </c>
      <c r="J44" s="107" t="s">
        <v>515</v>
      </c>
      <c r="K44" s="107" t="s">
        <v>515</v>
      </c>
      <c r="L44" s="107" t="s">
        <v>515</v>
      </c>
      <c r="M44" s="108" t="s">
        <v>515</v>
      </c>
    </row>
    <row r="45" spans="2:13" ht="27.75" customHeight="1" x14ac:dyDescent="0.15">
      <c r="B45" s="1274"/>
      <c r="C45" s="1275"/>
      <c r="D45" s="105"/>
      <c r="E45" s="1278" t="s">
        <v>34</v>
      </c>
      <c r="F45" s="1278"/>
      <c r="G45" s="1278"/>
      <c r="H45" s="1279"/>
      <c r="I45" s="106">
        <v>3387</v>
      </c>
      <c r="J45" s="107">
        <v>3264</v>
      </c>
      <c r="K45" s="107">
        <v>3511</v>
      </c>
      <c r="L45" s="107">
        <v>3489</v>
      </c>
      <c r="M45" s="108">
        <v>3420</v>
      </c>
    </row>
    <row r="46" spans="2:13" ht="27.75" customHeight="1" x14ac:dyDescent="0.15">
      <c r="B46" s="1274"/>
      <c r="C46" s="1275"/>
      <c r="D46" s="109"/>
      <c r="E46" s="1278" t="s">
        <v>35</v>
      </c>
      <c r="F46" s="1278"/>
      <c r="G46" s="1278"/>
      <c r="H46" s="1279"/>
      <c r="I46" s="106">
        <v>42</v>
      </c>
      <c r="J46" s="107">
        <v>54</v>
      </c>
      <c r="K46" s="107" t="s">
        <v>515</v>
      </c>
      <c r="L46" s="107" t="s">
        <v>515</v>
      </c>
      <c r="M46" s="108" t="s">
        <v>515</v>
      </c>
    </row>
    <row r="47" spans="2:13" ht="27.75" customHeight="1" x14ac:dyDescent="0.15">
      <c r="B47" s="1274"/>
      <c r="C47" s="1275"/>
      <c r="D47" s="110"/>
      <c r="E47" s="1288" t="s">
        <v>36</v>
      </c>
      <c r="F47" s="1289"/>
      <c r="G47" s="1289"/>
      <c r="H47" s="1290"/>
      <c r="I47" s="106" t="s">
        <v>515</v>
      </c>
      <c r="J47" s="107" t="s">
        <v>515</v>
      </c>
      <c r="K47" s="107" t="s">
        <v>515</v>
      </c>
      <c r="L47" s="107" t="s">
        <v>515</v>
      </c>
      <c r="M47" s="108" t="s">
        <v>515</v>
      </c>
    </row>
    <row r="48" spans="2:13" ht="27.75" customHeight="1" x14ac:dyDescent="0.15">
      <c r="B48" s="1274"/>
      <c r="C48" s="1275"/>
      <c r="D48" s="105"/>
      <c r="E48" s="1278" t="s">
        <v>37</v>
      </c>
      <c r="F48" s="1278"/>
      <c r="G48" s="1278"/>
      <c r="H48" s="1279"/>
      <c r="I48" s="106" t="s">
        <v>515</v>
      </c>
      <c r="J48" s="107" t="s">
        <v>515</v>
      </c>
      <c r="K48" s="107" t="s">
        <v>515</v>
      </c>
      <c r="L48" s="107" t="s">
        <v>515</v>
      </c>
      <c r="M48" s="108" t="s">
        <v>515</v>
      </c>
    </row>
    <row r="49" spans="2:13" ht="27.75" customHeight="1" x14ac:dyDescent="0.15">
      <c r="B49" s="1276"/>
      <c r="C49" s="1277"/>
      <c r="D49" s="105"/>
      <c r="E49" s="1278" t="s">
        <v>38</v>
      </c>
      <c r="F49" s="1278"/>
      <c r="G49" s="1278"/>
      <c r="H49" s="1279"/>
      <c r="I49" s="106" t="s">
        <v>515</v>
      </c>
      <c r="J49" s="107" t="s">
        <v>515</v>
      </c>
      <c r="K49" s="107" t="s">
        <v>515</v>
      </c>
      <c r="L49" s="107" t="s">
        <v>515</v>
      </c>
      <c r="M49" s="108" t="s">
        <v>515</v>
      </c>
    </row>
    <row r="50" spans="2:13" ht="27.75" customHeight="1" x14ac:dyDescent="0.15">
      <c r="B50" s="1272" t="s">
        <v>39</v>
      </c>
      <c r="C50" s="1273"/>
      <c r="D50" s="111"/>
      <c r="E50" s="1278" t="s">
        <v>40</v>
      </c>
      <c r="F50" s="1278"/>
      <c r="G50" s="1278"/>
      <c r="H50" s="1279"/>
      <c r="I50" s="106">
        <v>8258</v>
      </c>
      <c r="J50" s="107">
        <v>7882</v>
      </c>
      <c r="K50" s="107">
        <v>7577</v>
      </c>
      <c r="L50" s="107">
        <v>8094</v>
      </c>
      <c r="M50" s="108">
        <v>8211</v>
      </c>
    </row>
    <row r="51" spans="2:13" ht="27.75" customHeight="1" x14ac:dyDescent="0.15">
      <c r="B51" s="1274"/>
      <c r="C51" s="1275"/>
      <c r="D51" s="105"/>
      <c r="E51" s="1278" t="s">
        <v>41</v>
      </c>
      <c r="F51" s="1278"/>
      <c r="G51" s="1278"/>
      <c r="H51" s="1279"/>
      <c r="I51" s="106">
        <v>1900</v>
      </c>
      <c r="J51" s="107">
        <v>1777</v>
      </c>
      <c r="K51" s="107">
        <v>1638</v>
      </c>
      <c r="L51" s="107">
        <v>1455</v>
      </c>
      <c r="M51" s="108">
        <v>1308</v>
      </c>
    </row>
    <row r="52" spans="2:13" ht="27.75" customHeight="1" x14ac:dyDescent="0.15">
      <c r="B52" s="1276"/>
      <c r="C52" s="1277"/>
      <c r="D52" s="105"/>
      <c r="E52" s="1278" t="s">
        <v>42</v>
      </c>
      <c r="F52" s="1278"/>
      <c r="G52" s="1278"/>
      <c r="H52" s="1279"/>
      <c r="I52" s="106">
        <v>22082</v>
      </c>
      <c r="J52" s="107">
        <v>23253</v>
      </c>
      <c r="K52" s="107">
        <v>23349</v>
      </c>
      <c r="L52" s="107">
        <v>23375</v>
      </c>
      <c r="M52" s="108">
        <v>23884</v>
      </c>
    </row>
    <row r="53" spans="2:13" ht="27.75" customHeight="1" thickBot="1" x14ac:dyDescent="0.2">
      <c r="B53" s="1280" t="s">
        <v>43</v>
      </c>
      <c r="C53" s="1281"/>
      <c r="D53" s="112"/>
      <c r="E53" s="1282" t="s">
        <v>44</v>
      </c>
      <c r="F53" s="1282"/>
      <c r="G53" s="1282"/>
      <c r="H53" s="1283"/>
      <c r="I53" s="113">
        <v>3059</v>
      </c>
      <c r="J53" s="114">
        <v>2282</v>
      </c>
      <c r="K53" s="114">
        <v>2742</v>
      </c>
      <c r="L53" s="114">
        <v>2158</v>
      </c>
      <c r="M53" s="115">
        <v>2178</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row r="87" ht="13.5" hidden="1" customHeight="1" x14ac:dyDescent="0.15"/>
    <row r="88" ht="13.5" hidden="1" customHeight="1" x14ac:dyDescent="0.15"/>
    <row r="89" ht="13.5" hidden="1" customHeight="1" x14ac:dyDescent="0.15"/>
    <row r="90" ht="13.5" hidden="1" customHeight="1" x14ac:dyDescent="0.15"/>
    <row r="91" ht="13.5" hidden="1" customHeight="1" x14ac:dyDescent="0.15"/>
    <row r="92" ht="13.5" hidden="1" customHeight="1" x14ac:dyDescent="0.15"/>
  </sheetData>
  <sheetProtection algorithmName="SHA-512" hashValue="kVHVLrcoY5Zwr75rOmM4yc/g5n8Po2ZGR1w+nfrM1ejXAiQFXNa13PWJMphfZD6bAnwczNzWgg9NWTcMg7tePQ==" saltValue="EXeC1STC5F06EtkoZBXl5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558</v>
      </c>
      <c r="G54" s="124" t="s">
        <v>559</v>
      </c>
      <c r="H54" s="125" t="s">
        <v>560</v>
      </c>
    </row>
    <row r="55" spans="2:8" ht="52.5" customHeight="1" x14ac:dyDescent="0.15">
      <c r="B55" s="126"/>
      <c r="C55" s="1299" t="s">
        <v>47</v>
      </c>
      <c r="D55" s="1299"/>
      <c r="E55" s="1300"/>
      <c r="F55" s="127">
        <v>4017</v>
      </c>
      <c r="G55" s="127">
        <v>3983</v>
      </c>
      <c r="H55" s="128">
        <v>4034</v>
      </c>
    </row>
    <row r="56" spans="2:8" ht="52.5" customHeight="1" x14ac:dyDescent="0.15">
      <c r="B56" s="129"/>
      <c r="C56" s="1301" t="s">
        <v>48</v>
      </c>
      <c r="D56" s="1301"/>
      <c r="E56" s="1302"/>
      <c r="F56" s="130">
        <v>309</v>
      </c>
      <c r="G56" s="130">
        <v>309</v>
      </c>
      <c r="H56" s="131">
        <v>314</v>
      </c>
    </row>
    <row r="57" spans="2:8" ht="53.25" customHeight="1" x14ac:dyDescent="0.15">
      <c r="B57" s="129"/>
      <c r="C57" s="1303" t="s">
        <v>49</v>
      </c>
      <c r="D57" s="1303"/>
      <c r="E57" s="1304"/>
      <c r="F57" s="132">
        <v>3864</v>
      </c>
      <c r="G57" s="132">
        <v>4128</v>
      </c>
      <c r="H57" s="133">
        <v>4040</v>
      </c>
    </row>
    <row r="58" spans="2:8" ht="45.75" customHeight="1" x14ac:dyDescent="0.15">
      <c r="B58" s="134"/>
      <c r="C58" s="1291" t="s">
        <v>592</v>
      </c>
      <c r="D58" s="1292"/>
      <c r="E58" s="1293"/>
      <c r="F58" s="135">
        <v>2391</v>
      </c>
      <c r="G58" s="135">
        <v>2287</v>
      </c>
      <c r="H58" s="136">
        <v>2023</v>
      </c>
    </row>
    <row r="59" spans="2:8" ht="45.75" customHeight="1" x14ac:dyDescent="0.15">
      <c r="B59" s="134"/>
      <c r="C59" s="1291" t="s">
        <v>593</v>
      </c>
      <c r="D59" s="1292"/>
      <c r="E59" s="1293"/>
      <c r="F59" s="135">
        <v>1033</v>
      </c>
      <c r="G59" s="135">
        <v>1070</v>
      </c>
      <c r="H59" s="136">
        <v>1117</v>
      </c>
    </row>
    <row r="60" spans="2:8" ht="45.75" customHeight="1" x14ac:dyDescent="0.15">
      <c r="B60" s="134"/>
      <c r="C60" s="1291" t="s">
        <v>594</v>
      </c>
      <c r="D60" s="1292"/>
      <c r="E60" s="1293"/>
      <c r="F60" s="135">
        <v>255</v>
      </c>
      <c r="G60" s="135">
        <v>586</v>
      </c>
      <c r="H60" s="136">
        <v>716</v>
      </c>
    </row>
    <row r="61" spans="2:8" ht="45.75" customHeight="1" x14ac:dyDescent="0.15">
      <c r="B61" s="134"/>
      <c r="C61" s="1291" t="s">
        <v>595</v>
      </c>
      <c r="D61" s="1292"/>
      <c r="E61" s="1293"/>
      <c r="F61" s="135">
        <v>143</v>
      </c>
      <c r="G61" s="135">
        <v>143</v>
      </c>
      <c r="H61" s="136">
        <v>143</v>
      </c>
    </row>
    <row r="62" spans="2:8" ht="45.75" customHeight="1" thickBot="1" x14ac:dyDescent="0.2">
      <c r="B62" s="137"/>
      <c r="C62" s="1294" t="s">
        <v>596</v>
      </c>
      <c r="D62" s="1295"/>
      <c r="E62" s="1296"/>
      <c r="F62" s="138">
        <v>41</v>
      </c>
      <c r="G62" s="138">
        <v>41</v>
      </c>
      <c r="H62" s="139">
        <v>41</v>
      </c>
    </row>
    <row r="63" spans="2:8" ht="52.5" customHeight="1" thickBot="1" x14ac:dyDescent="0.2">
      <c r="B63" s="140"/>
      <c r="C63" s="1297" t="s">
        <v>50</v>
      </c>
      <c r="D63" s="1297"/>
      <c r="E63" s="1298"/>
      <c r="F63" s="141">
        <v>8190</v>
      </c>
      <c r="G63" s="141">
        <v>8421</v>
      </c>
      <c r="H63" s="142">
        <v>8389</v>
      </c>
    </row>
    <row r="64" spans="2:8" ht="15" customHeight="1" x14ac:dyDescent="0.15"/>
    <row r="65" ht="0" hidden="1" customHeight="1" x14ac:dyDescent="0.15"/>
    <row r="66" ht="0" hidden="1" customHeight="1" x14ac:dyDescent="0.15"/>
  </sheetData>
  <sheetProtection algorithmName="SHA-512" hashValue="yYotwOwCIQzNcc4F/sTk/eSOTEs0QT2IWs4kYsFZqFLJQhm/RQxcVqknSXI02FWpuTck3L3+K0bbTfsO53cmGA==" saltValue="THayWAXXSevlYS7771BR6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597</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597</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598</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599</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3" t="s">
        <v>600</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x14ac:dyDescent="0.15">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x14ac:dyDescent="0.15">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x14ac:dyDescent="0.15">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x14ac:dyDescent="0.15">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601</v>
      </c>
    </row>
    <row r="50" spans="1:109" x14ac:dyDescent="0.15">
      <c r="B50" s="394"/>
      <c r="G50" s="1305"/>
      <c r="H50" s="1305"/>
      <c r="I50" s="1305"/>
      <c r="J50" s="1305"/>
      <c r="K50" s="404"/>
      <c r="L50" s="404"/>
      <c r="M50" s="405"/>
      <c r="N50" s="405"/>
      <c r="AN50" s="1323"/>
      <c r="AO50" s="1324"/>
      <c r="AP50" s="1324"/>
      <c r="AQ50" s="1324"/>
      <c r="AR50" s="1324"/>
      <c r="AS50" s="1324"/>
      <c r="AT50" s="1324"/>
      <c r="AU50" s="1324"/>
      <c r="AV50" s="1324"/>
      <c r="AW50" s="1324"/>
      <c r="AX50" s="1324"/>
      <c r="AY50" s="1324"/>
      <c r="AZ50" s="1324"/>
      <c r="BA50" s="1324"/>
      <c r="BB50" s="1324"/>
      <c r="BC50" s="1324"/>
      <c r="BD50" s="1324"/>
      <c r="BE50" s="1324"/>
      <c r="BF50" s="1324"/>
      <c r="BG50" s="1324"/>
      <c r="BH50" s="1324"/>
      <c r="BI50" s="1324"/>
      <c r="BJ50" s="1324"/>
      <c r="BK50" s="1324"/>
      <c r="BL50" s="1324"/>
      <c r="BM50" s="1324"/>
      <c r="BN50" s="1324"/>
      <c r="BO50" s="1325"/>
      <c r="BP50" s="1311" t="s">
        <v>556</v>
      </c>
      <c r="BQ50" s="1311"/>
      <c r="BR50" s="1311"/>
      <c r="BS50" s="1311"/>
      <c r="BT50" s="1311"/>
      <c r="BU50" s="1311"/>
      <c r="BV50" s="1311"/>
      <c r="BW50" s="1311"/>
      <c r="BX50" s="1311" t="s">
        <v>557</v>
      </c>
      <c r="BY50" s="1311"/>
      <c r="BZ50" s="1311"/>
      <c r="CA50" s="1311"/>
      <c r="CB50" s="1311"/>
      <c r="CC50" s="1311"/>
      <c r="CD50" s="1311"/>
      <c r="CE50" s="1311"/>
      <c r="CF50" s="1311" t="s">
        <v>558</v>
      </c>
      <c r="CG50" s="1311"/>
      <c r="CH50" s="1311"/>
      <c r="CI50" s="1311"/>
      <c r="CJ50" s="1311"/>
      <c r="CK50" s="1311"/>
      <c r="CL50" s="1311"/>
      <c r="CM50" s="1311"/>
      <c r="CN50" s="1311" t="s">
        <v>559</v>
      </c>
      <c r="CO50" s="1311"/>
      <c r="CP50" s="1311"/>
      <c r="CQ50" s="1311"/>
      <c r="CR50" s="1311"/>
      <c r="CS50" s="1311"/>
      <c r="CT50" s="1311"/>
      <c r="CU50" s="1311"/>
      <c r="CV50" s="1311" t="s">
        <v>560</v>
      </c>
      <c r="CW50" s="1311"/>
      <c r="CX50" s="1311"/>
      <c r="CY50" s="1311"/>
      <c r="CZ50" s="1311"/>
      <c r="DA50" s="1311"/>
      <c r="DB50" s="1311"/>
      <c r="DC50" s="1311"/>
    </row>
    <row r="51" spans="1:109" ht="13.5" customHeight="1" x14ac:dyDescent="0.15">
      <c r="B51" s="394"/>
      <c r="G51" s="1322"/>
      <c r="H51" s="1322"/>
      <c r="I51" s="1327"/>
      <c r="J51" s="1327"/>
      <c r="K51" s="1312"/>
      <c r="L51" s="1312"/>
      <c r="M51" s="1312"/>
      <c r="N51" s="1312"/>
      <c r="AM51" s="403"/>
      <c r="AN51" s="1310" t="s">
        <v>602</v>
      </c>
      <c r="AO51" s="1310"/>
      <c r="AP51" s="1310"/>
      <c r="AQ51" s="1310"/>
      <c r="AR51" s="1310"/>
      <c r="AS51" s="1310"/>
      <c r="AT51" s="1310"/>
      <c r="AU51" s="1310"/>
      <c r="AV51" s="1310"/>
      <c r="AW51" s="1310"/>
      <c r="AX51" s="1310"/>
      <c r="AY51" s="1310"/>
      <c r="AZ51" s="1310"/>
      <c r="BA51" s="1310"/>
      <c r="BB51" s="1310" t="s">
        <v>603</v>
      </c>
      <c r="BC51" s="1310"/>
      <c r="BD51" s="1310"/>
      <c r="BE51" s="1310"/>
      <c r="BF51" s="1310"/>
      <c r="BG51" s="1310"/>
      <c r="BH51" s="1310"/>
      <c r="BI51" s="1310"/>
      <c r="BJ51" s="1310"/>
      <c r="BK51" s="1310"/>
      <c r="BL51" s="1310"/>
      <c r="BM51" s="1310"/>
      <c r="BN51" s="1310"/>
      <c r="BO51" s="1310"/>
      <c r="BP51" s="1326"/>
      <c r="BQ51" s="1307"/>
      <c r="BR51" s="1307"/>
      <c r="BS51" s="1307"/>
      <c r="BT51" s="1307"/>
      <c r="BU51" s="1307"/>
      <c r="BV51" s="1307"/>
      <c r="BW51" s="1307"/>
      <c r="BX51" s="1307">
        <v>18.3</v>
      </c>
      <c r="BY51" s="1307"/>
      <c r="BZ51" s="1307"/>
      <c r="CA51" s="1307"/>
      <c r="CB51" s="1307"/>
      <c r="CC51" s="1307"/>
      <c r="CD51" s="1307"/>
      <c r="CE51" s="1307"/>
      <c r="CF51" s="1307">
        <v>22.2</v>
      </c>
      <c r="CG51" s="1307"/>
      <c r="CH51" s="1307"/>
      <c r="CI51" s="1307"/>
      <c r="CJ51" s="1307"/>
      <c r="CK51" s="1307"/>
      <c r="CL51" s="1307"/>
      <c r="CM51" s="1307"/>
      <c r="CN51" s="1307">
        <v>17.7</v>
      </c>
      <c r="CO51" s="1307"/>
      <c r="CP51" s="1307"/>
      <c r="CQ51" s="1307"/>
      <c r="CR51" s="1307"/>
      <c r="CS51" s="1307"/>
      <c r="CT51" s="1307"/>
      <c r="CU51" s="1307"/>
      <c r="CV51" s="1307">
        <v>18.2</v>
      </c>
      <c r="CW51" s="1307"/>
      <c r="CX51" s="1307"/>
      <c r="CY51" s="1307"/>
      <c r="CZ51" s="1307"/>
      <c r="DA51" s="1307"/>
      <c r="DB51" s="1307"/>
      <c r="DC51" s="1307"/>
    </row>
    <row r="52" spans="1:109" x14ac:dyDescent="0.15">
      <c r="B52" s="394"/>
      <c r="G52" s="1322"/>
      <c r="H52" s="1322"/>
      <c r="I52" s="1327"/>
      <c r="J52" s="1327"/>
      <c r="K52" s="1312"/>
      <c r="L52" s="1312"/>
      <c r="M52" s="1312"/>
      <c r="N52" s="1312"/>
      <c r="AM52" s="403"/>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402"/>
      <c r="B53" s="394"/>
      <c r="G53" s="1322"/>
      <c r="H53" s="1322"/>
      <c r="I53" s="1305"/>
      <c r="J53" s="1305"/>
      <c r="K53" s="1312"/>
      <c r="L53" s="1312"/>
      <c r="M53" s="1312"/>
      <c r="N53" s="1312"/>
      <c r="AM53" s="403"/>
      <c r="AN53" s="1310"/>
      <c r="AO53" s="1310"/>
      <c r="AP53" s="1310"/>
      <c r="AQ53" s="1310"/>
      <c r="AR53" s="1310"/>
      <c r="AS53" s="1310"/>
      <c r="AT53" s="1310"/>
      <c r="AU53" s="1310"/>
      <c r="AV53" s="1310"/>
      <c r="AW53" s="1310"/>
      <c r="AX53" s="1310"/>
      <c r="AY53" s="1310"/>
      <c r="AZ53" s="1310"/>
      <c r="BA53" s="1310"/>
      <c r="BB53" s="1310" t="s">
        <v>604</v>
      </c>
      <c r="BC53" s="1310"/>
      <c r="BD53" s="1310"/>
      <c r="BE53" s="1310"/>
      <c r="BF53" s="1310"/>
      <c r="BG53" s="1310"/>
      <c r="BH53" s="1310"/>
      <c r="BI53" s="1310"/>
      <c r="BJ53" s="1310"/>
      <c r="BK53" s="1310"/>
      <c r="BL53" s="1310"/>
      <c r="BM53" s="1310"/>
      <c r="BN53" s="1310"/>
      <c r="BO53" s="1310"/>
      <c r="BP53" s="1326"/>
      <c r="BQ53" s="1307"/>
      <c r="BR53" s="1307"/>
      <c r="BS53" s="1307"/>
      <c r="BT53" s="1307"/>
      <c r="BU53" s="1307"/>
      <c r="BV53" s="1307"/>
      <c r="BW53" s="1307"/>
      <c r="BX53" s="1307">
        <v>58.9</v>
      </c>
      <c r="BY53" s="1307"/>
      <c r="BZ53" s="1307"/>
      <c r="CA53" s="1307"/>
      <c r="CB53" s="1307"/>
      <c r="CC53" s="1307"/>
      <c r="CD53" s="1307"/>
      <c r="CE53" s="1307"/>
      <c r="CF53" s="1307">
        <v>60.8</v>
      </c>
      <c r="CG53" s="1307"/>
      <c r="CH53" s="1307"/>
      <c r="CI53" s="1307"/>
      <c r="CJ53" s="1307"/>
      <c r="CK53" s="1307"/>
      <c r="CL53" s="1307"/>
      <c r="CM53" s="1307"/>
      <c r="CN53" s="1307">
        <v>62.1</v>
      </c>
      <c r="CO53" s="1307"/>
      <c r="CP53" s="1307"/>
      <c r="CQ53" s="1307"/>
      <c r="CR53" s="1307"/>
      <c r="CS53" s="1307"/>
      <c r="CT53" s="1307"/>
      <c r="CU53" s="1307"/>
      <c r="CV53" s="1307">
        <v>62.4</v>
      </c>
      <c r="CW53" s="1307"/>
      <c r="CX53" s="1307"/>
      <c r="CY53" s="1307"/>
      <c r="CZ53" s="1307"/>
      <c r="DA53" s="1307"/>
      <c r="DB53" s="1307"/>
      <c r="DC53" s="1307"/>
    </row>
    <row r="54" spans="1:109" x14ac:dyDescent="0.15">
      <c r="A54" s="402"/>
      <c r="B54" s="394"/>
      <c r="G54" s="1322"/>
      <c r="H54" s="1322"/>
      <c r="I54" s="1305"/>
      <c r="J54" s="1305"/>
      <c r="K54" s="1312"/>
      <c r="L54" s="1312"/>
      <c r="M54" s="1312"/>
      <c r="N54" s="1312"/>
      <c r="AM54" s="403"/>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402"/>
      <c r="B55" s="394"/>
      <c r="G55" s="1305"/>
      <c r="H55" s="1305"/>
      <c r="I55" s="1305"/>
      <c r="J55" s="1305"/>
      <c r="K55" s="1312"/>
      <c r="L55" s="1312"/>
      <c r="M55" s="1312"/>
      <c r="N55" s="1312"/>
      <c r="AN55" s="1311" t="s">
        <v>605</v>
      </c>
      <c r="AO55" s="1311"/>
      <c r="AP55" s="1311"/>
      <c r="AQ55" s="1311"/>
      <c r="AR55" s="1311"/>
      <c r="AS55" s="1311"/>
      <c r="AT55" s="1311"/>
      <c r="AU55" s="1311"/>
      <c r="AV55" s="1311"/>
      <c r="AW55" s="1311"/>
      <c r="AX55" s="1311"/>
      <c r="AY55" s="1311"/>
      <c r="AZ55" s="1311"/>
      <c r="BA55" s="1311"/>
      <c r="BB55" s="1310" t="s">
        <v>603</v>
      </c>
      <c r="BC55" s="1310"/>
      <c r="BD55" s="1310"/>
      <c r="BE55" s="1310"/>
      <c r="BF55" s="1310"/>
      <c r="BG55" s="1310"/>
      <c r="BH55" s="1310"/>
      <c r="BI55" s="1310"/>
      <c r="BJ55" s="1310"/>
      <c r="BK55" s="1310"/>
      <c r="BL55" s="1310"/>
      <c r="BM55" s="1310"/>
      <c r="BN55" s="1310"/>
      <c r="BO55" s="1310"/>
      <c r="BP55" s="1326"/>
      <c r="BQ55" s="1307"/>
      <c r="BR55" s="1307"/>
      <c r="BS55" s="1307"/>
      <c r="BT55" s="1307"/>
      <c r="BU55" s="1307"/>
      <c r="BV55" s="1307"/>
      <c r="BW55" s="1307"/>
      <c r="BX55" s="1307">
        <v>41.5</v>
      </c>
      <c r="BY55" s="1307"/>
      <c r="BZ55" s="1307"/>
      <c r="CA55" s="1307"/>
      <c r="CB55" s="1307"/>
      <c r="CC55" s="1307"/>
      <c r="CD55" s="1307"/>
      <c r="CE55" s="1307"/>
      <c r="CF55" s="1307">
        <v>36.6</v>
      </c>
      <c r="CG55" s="1307"/>
      <c r="CH55" s="1307"/>
      <c r="CI55" s="1307"/>
      <c r="CJ55" s="1307"/>
      <c r="CK55" s="1307"/>
      <c r="CL55" s="1307"/>
      <c r="CM55" s="1307"/>
      <c r="CN55" s="1307">
        <v>37.700000000000003</v>
      </c>
      <c r="CO55" s="1307"/>
      <c r="CP55" s="1307"/>
      <c r="CQ55" s="1307"/>
      <c r="CR55" s="1307"/>
      <c r="CS55" s="1307"/>
      <c r="CT55" s="1307"/>
      <c r="CU55" s="1307"/>
      <c r="CV55" s="1307">
        <v>37.9</v>
      </c>
      <c r="CW55" s="1307"/>
      <c r="CX55" s="1307"/>
      <c r="CY55" s="1307"/>
      <c r="CZ55" s="1307"/>
      <c r="DA55" s="1307"/>
      <c r="DB55" s="1307"/>
      <c r="DC55" s="1307"/>
    </row>
    <row r="56" spans="1:109" x14ac:dyDescent="0.15">
      <c r="A56" s="402"/>
      <c r="B56" s="394"/>
      <c r="G56" s="1305"/>
      <c r="H56" s="1305"/>
      <c r="I56" s="1305"/>
      <c r="J56" s="1305"/>
      <c r="K56" s="1312"/>
      <c r="L56" s="1312"/>
      <c r="M56" s="1312"/>
      <c r="N56" s="1312"/>
      <c r="AN56" s="1311"/>
      <c r="AO56" s="1311"/>
      <c r="AP56" s="1311"/>
      <c r="AQ56" s="1311"/>
      <c r="AR56" s="1311"/>
      <c r="AS56" s="1311"/>
      <c r="AT56" s="1311"/>
      <c r="AU56" s="1311"/>
      <c r="AV56" s="1311"/>
      <c r="AW56" s="1311"/>
      <c r="AX56" s="1311"/>
      <c r="AY56" s="1311"/>
      <c r="AZ56" s="1311"/>
      <c r="BA56" s="1311"/>
      <c r="BB56" s="1310"/>
      <c r="BC56" s="1310"/>
      <c r="BD56" s="1310"/>
      <c r="BE56" s="1310"/>
      <c r="BF56" s="1310"/>
      <c r="BG56" s="1310"/>
      <c r="BH56" s="1310"/>
      <c r="BI56" s="1310"/>
      <c r="BJ56" s="1310"/>
      <c r="BK56" s="1310"/>
      <c r="BL56" s="1310"/>
      <c r="BM56" s="1310"/>
      <c r="BN56" s="1310"/>
      <c r="BO56" s="1310"/>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402" customFormat="1" x14ac:dyDescent="0.15">
      <c r="B57" s="406"/>
      <c r="G57" s="1305"/>
      <c r="H57" s="1305"/>
      <c r="I57" s="1308"/>
      <c r="J57" s="1308"/>
      <c r="K57" s="1312"/>
      <c r="L57" s="1312"/>
      <c r="M57" s="1312"/>
      <c r="N57" s="1312"/>
      <c r="AM57" s="387"/>
      <c r="AN57" s="1311"/>
      <c r="AO57" s="1311"/>
      <c r="AP57" s="1311"/>
      <c r="AQ57" s="1311"/>
      <c r="AR57" s="1311"/>
      <c r="AS57" s="1311"/>
      <c r="AT57" s="1311"/>
      <c r="AU57" s="1311"/>
      <c r="AV57" s="1311"/>
      <c r="AW57" s="1311"/>
      <c r="AX57" s="1311"/>
      <c r="AY57" s="1311"/>
      <c r="AZ57" s="1311"/>
      <c r="BA57" s="1311"/>
      <c r="BB57" s="1310" t="s">
        <v>604</v>
      </c>
      <c r="BC57" s="1310"/>
      <c r="BD57" s="1310"/>
      <c r="BE57" s="1310"/>
      <c r="BF57" s="1310"/>
      <c r="BG57" s="1310"/>
      <c r="BH57" s="1310"/>
      <c r="BI57" s="1310"/>
      <c r="BJ57" s="1310"/>
      <c r="BK57" s="1310"/>
      <c r="BL57" s="1310"/>
      <c r="BM57" s="1310"/>
      <c r="BN57" s="1310"/>
      <c r="BO57" s="1310"/>
      <c r="BP57" s="1326"/>
      <c r="BQ57" s="1307"/>
      <c r="BR57" s="1307"/>
      <c r="BS57" s="1307"/>
      <c r="BT57" s="1307"/>
      <c r="BU57" s="1307"/>
      <c r="BV57" s="1307"/>
      <c r="BW57" s="1307"/>
      <c r="BX57" s="1307">
        <v>56.4</v>
      </c>
      <c r="BY57" s="1307"/>
      <c r="BZ57" s="1307"/>
      <c r="CA57" s="1307"/>
      <c r="CB57" s="1307"/>
      <c r="CC57" s="1307"/>
      <c r="CD57" s="1307"/>
      <c r="CE57" s="1307"/>
      <c r="CF57" s="1307">
        <v>58.8</v>
      </c>
      <c r="CG57" s="1307"/>
      <c r="CH57" s="1307"/>
      <c r="CI57" s="1307"/>
      <c r="CJ57" s="1307"/>
      <c r="CK57" s="1307"/>
      <c r="CL57" s="1307"/>
      <c r="CM57" s="1307"/>
      <c r="CN57" s="1307">
        <v>59.4</v>
      </c>
      <c r="CO57" s="1307"/>
      <c r="CP57" s="1307"/>
      <c r="CQ57" s="1307"/>
      <c r="CR57" s="1307"/>
      <c r="CS57" s="1307"/>
      <c r="CT57" s="1307"/>
      <c r="CU57" s="1307"/>
      <c r="CV57" s="1307">
        <v>59.2</v>
      </c>
      <c r="CW57" s="1307"/>
      <c r="CX57" s="1307"/>
      <c r="CY57" s="1307"/>
      <c r="CZ57" s="1307"/>
      <c r="DA57" s="1307"/>
      <c r="DB57" s="1307"/>
      <c r="DC57" s="1307"/>
      <c r="DD57" s="407"/>
      <c r="DE57" s="406"/>
    </row>
    <row r="58" spans="1:109" s="402" customFormat="1" x14ac:dyDescent="0.15">
      <c r="A58" s="387"/>
      <c r="B58" s="406"/>
      <c r="G58" s="1305"/>
      <c r="H58" s="1305"/>
      <c r="I58" s="1308"/>
      <c r="J58" s="1308"/>
      <c r="K58" s="1312"/>
      <c r="L58" s="1312"/>
      <c r="M58" s="1312"/>
      <c r="N58" s="1312"/>
      <c r="AM58" s="387"/>
      <c r="AN58" s="1311"/>
      <c r="AO58" s="1311"/>
      <c r="AP58" s="1311"/>
      <c r="AQ58" s="1311"/>
      <c r="AR58" s="1311"/>
      <c r="AS58" s="1311"/>
      <c r="AT58" s="1311"/>
      <c r="AU58" s="1311"/>
      <c r="AV58" s="1311"/>
      <c r="AW58" s="1311"/>
      <c r="AX58" s="1311"/>
      <c r="AY58" s="1311"/>
      <c r="AZ58" s="1311"/>
      <c r="BA58" s="1311"/>
      <c r="BB58" s="1310"/>
      <c r="BC58" s="1310"/>
      <c r="BD58" s="1310"/>
      <c r="BE58" s="1310"/>
      <c r="BF58" s="1310"/>
      <c r="BG58" s="1310"/>
      <c r="BH58" s="1310"/>
      <c r="BI58" s="1310"/>
      <c r="BJ58" s="1310"/>
      <c r="BK58" s="1310"/>
      <c r="BL58" s="1310"/>
      <c r="BM58" s="1310"/>
      <c r="BN58" s="1310"/>
      <c r="BO58" s="1310"/>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606</v>
      </c>
    </row>
    <row r="64" spans="1:109" x14ac:dyDescent="0.15">
      <c r="B64" s="394"/>
      <c r="G64" s="401"/>
      <c r="I64" s="414"/>
      <c r="J64" s="414"/>
      <c r="K64" s="414"/>
      <c r="L64" s="414"/>
      <c r="M64" s="414"/>
      <c r="N64" s="415"/>
      <c r="AM64" s="401"/>
      <c r="AN64" s="401" t="s">
        <v>599</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3" t="s">
        <v>607</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x14ac:dyDescent="0.15">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x14ac:dyDescent="0.15">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x14ac:dyDescent="0.15">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x14ac:dyDescent="0.15">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601</v>
      </c>
    </row>
    <row r="72" spans="2:107" x14ac:dyDescent="0.15">
      <c r="B72" s="394"/>
      <c r="G72" s="1305"/>
      <c r="H72" s="1305"/>
      <c r="I72" s="1305"/>
      <c r="J72" s="1305"/>
      <c r="K72" s="404"/>
      <c r="L72" s="404"/>
      <c r="M72" s="405"/>
      <c r="N72" s="405"/>
      <c r="AN72" s="1323"/>
      <c r="AO72" s="1324"/>
      <c r="AP72" s="1324"/>
      <c r="AQ72" s="1324"/>
      <c r="AR72" s="1324"/>
      <c r="AS72" s="1324"/>
      <c r="AT72" s="1324"/>
      <c r="AU72" s="1324"/>
      <c r="AV72" s="1324"/>
      <c r="AW72" s="1324"/>
      <c r="AX72" s="1324"/>
      <c r="AY72" s="1324"/>
      <c r="AZ72" s="1324"/>
      <c r="BA72" s="1324"/>
      <c r="BB72" s="1324"/>
      <c r="BC72" s="1324"/>
      <c r="BD72" s="1324"/>
      <c r="BE72" s="1324"/>
      <c r="BF72" s="1324"/>
      <c r="BG72" s="1324"/>
      <c r="BH72" s="1324"/>
      <c r="BI72" s="1324"/>
      <c r="BJ72" s="1324"/>
      <c r="BK72" s="1324"/>
      <c r="BL72" s="1324"/>
      <c r="BM72" s="1324"/>
      <c r="BN72" s="1324"/>
      <c r="BO72" s="1325"/>
      <c r="BP72" s="1311" t="s">
        <v>556</v>
      </c>
      <c r="BQ72" s="1311"/>
      <c r="BR72" s="1311"/>
      <c r="BS72" s="1311"/>
      <c r="BT72" s="1311"/>
      <c r="BU72" s="1311"/>
      <c r="BV72" s="1311"/>
      <c r="BW72" s="1311"/>
      <c r="BX72" s="1311" t="s">
        <v>557</v>
      </c>
      <c r="BY72" s="1311"/>
      <c r="BZ72" s="1311"/>
      <c r="CA72" s="1311"/>
      <c r="CB72" s="1311"/>
      <c r="CC72" s="1311"/>
      <c r="CD72" s="1311"/>
      <c r="CE72" s="1311"/>
      <c r="CF72" s="1311" t="s">
        <v>558</v>
      </c>
      <c r="CG72" s="1311"/>
      <c r="CH72" s="1311"/>
      <c r="CI72" s="1311"/>
      <c r="CJ72" s="1311"/>
      <c r="CK72" s="1311"/>
      <c r="CL72" s="1311"/>
      <c r="CM72" s="1311"/>
      <c r="CN72" s="1311" t="s">
        <v>559</v>
      </c>
      <c r="CO72" s="1311"/>
      <c r="CP72" s="1311"/>
      <c r="CQ72" s="1311"/>
      <c r="CR72" s="1311"/>
      <c r="CS72" s="1311"/>
      <c r="CT72" s="1311"/>
      <c r="CU72" s="1311"/>
      <c r="CV72" s="1311" t="s">
        <v>560</v>
      </c>
      <c r="CW72" s="1311"/>
      <c r="CX72" s="1311"/>
      <c r="CY72" s="1311"/>
      <c r="CZ72" s="1311"/>
      <c r="DA72" s="1311"/>
      <c r="DB72" s="1311"/>
      <c r="DC72" s="1311"/>
    </row>
    <row r="73" spans="2:107" x14ac:dyDescent="0.15">
      <c r="B73" s="394"/>
      <c r="G73" s="1322"/>
      <c r="H73" s="1322"/>
      <c r="I73" s="1322"/>
      <c r="J73" s="1322"/>
      <c r="K73" s="1306"/>
      <c r="L73" s="1306"/>
      <c r="M73" s="1306"/>
      <c r="N73" s="1306"/>
      <c r="AM73" s="403"/>
      <c r="AN73" s="1310" t="s">
        <v>602</v>
      </c>
      <c r="AO73" s="1310"/>
      <c r="AP73" s="1310"/>
      <c r="AQ73" s="1310"/>
      <c r="AR73" s="1310"/>
      <c r="AS73" s="1310"/>
      <c r="AT73" s="1310"/>
      <c r="AU73" s="1310"/>
      <c r="AV73" s="1310"/>
      <c r="AW73" s="1310"/>
      <c r="AX73" s="1310"/>
      <c r="AY73" s="1310"/>
      <c r="AZ73" s="1310"/>
      <c r="BA73" s="1310"/>
      <c r="BB73" s="1310" t="s">
        <v>603</v>
      </c>
      <c r="BC73" s="1310"/>
      <c r="BD73" s="1310"/>
      <c r="BE73" s="1310"/>
      <c r="BF73" s="1310"/>
      <c r="BG73" s="1310"/>
      <c r="BH73" s="1310"/>
      <c r="BI73" s="1310"/>
      <c r="BJ73" s="1310"/>
      <c r="BK73" s="1310"/>
      <c r="BL73" s="1310"/>
      <c r="BM73" s="1310"/>
      <c r="BN73" s="1310"/>
      <c r="BO73" s="1310"/>
      <c r="BP73" s="1307">
        <v>24.7</v>
      </c>
      <c r="BQ73" s="1307"/>
      <c r="BR73" s="1307"/>
      <c r="BS73" s="1307"/>
      <c r="BT73" s="1307"/>
      <c r="BU73" s="1307"/>
      <c r="BV73" s="1307"/>
      <c r="BW73" s="1307"/>
      <c r="BX73" s="1307">
        <v>18.3</v>
      </c>
      <c r="BY73" s="1307"/>
      <c r="BZ73" s="1307"/>
      <c r="CA73" s="1307"/>
      <c r="CB73" s="1307"/>
      <c r="CC73" s="1307"/>
      <c r="CD73" s="1307"/>
      <c r="CE73" s="1307"/>
      <c r="CF73" s="1307">
        <v>22.2</v>
      </c>
      <c r="CG73" s="1307"/>
      <c r="CH73" s="1307"/>
      <c r="CI73" s="1307"/>
      <c r="CJ73" s="1307"/>
      <c r="CK73" s="1307"/>
      <c r="CL73" s="1307"/>
      <c r="CM73" s="1307"/>
      <c r="CN73" s="1307">
        <v>17.7</v>
      </c>
      <c r="CO73" s="1307"/>
      <c r="CP73" s="1307"/>
      <c r="CQ73" s="1307"/>
      <c r="CR73" s="1307"/>
      <c r="CS73" s="1307"/>
      <c r="CT73" s="1307"/>
      <c r="CU73" s="1307"/>
      <c r="CV73" s="1307">
        <v>18.2</v>
      </c>
      <c r="CW73" s="1307"/>
      <c r="CX73" s="1307"/>
      <c r="CY73" s="1307"/>
      <c r="CZ73" s="1307"/>
      <c r="DA73" s="1307"/>
      <c r="DB73" s="1307"/>
      <c r="DC73" s="1307"/>
    </row>
    <row r="74" spans="2:107" x14ac:dyDescent="0.15">
      <c r="B74" s="394"/>
      <c r="G74" s="1322"/>
      <c r="H74" s="1322"/>
      <c r="I74" s="1322"/>
      <c r="J74" s="1322"/>
      <c r="K74" s="1306"/>
      <c r="L74" s="1306"/>
      <c r="M74" s="1306"/>
      <c r="N74" s="1306"/>
      <c r="AM74" s="403"/>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394"/>
      <c r="G75" s="1322"/>
      <c r="H75" s="1322"/>
      <c r="I75" s="1305"/>
      <c r="J75" s="1305"/>
      <c r="K75" s="1312"/>
      <c r="L75" s="1312"/>
      <c r="M75" s="1312"/>
      <c r="N75" s="1312"/>
      <c r="AM75" s="403"/>
      <c r="AN75" s="1310"/>
      <c r="AO75" s="1310"/>
      <c r="AP75" s="1310"/>
      <c r="AQ75" s="1310"/>
      <c r="AR75" s="1310"/>
      <c r="AS75" s="1310"/>
      <c r="AT75" s="1310"/>
      <c r="AU75" s="1310"/>
      <c r="AV75" s="1310"/>
      <c r="AW75" s="1310"/>
      <c r="AX75" s="1310"/>
      <c r="AY75" s="1310"/>
      <c r="AZ75" s="1310"/>
      <c r="BA75" s="1310"/>
      <c r="BB75" s="1310" t="s">
        <v>608</v>
      </c>
      <c r="BC75" s="1310"/>
      <c r="BD75" s="1310"/>
      <c r="BE75" s="1310"/>
      <c r="BF75" s="1310"/>
      <c r="BG75" s="1310"/>
      <c r="BH75" s="1310"/>
      <c r="BI75" s="1310"/>
      <c r="BJ75" s="1310"/>
      <c r="BK75" s="1310"/>
      <c r="BL75" s="1310"/>
      <c r="BM75" s="1310"/>
      <c r="BN75" s="1310"/>
      <c r="BO75" s="1310"/>
      <c r="BP75" s="1307">
        <v>9.6999999999999993</v>
      </c>
      <c r="BQ75" s="1307"/>
      <c r="BR75" s="1307"/>
      <c r="BS75" s="1307"/>
      <c r="BT75" s="1307"/>
      <c r="BU75" s="1307"/>
      <c r="BV75" s="1307"/>
      <c r="BW75" s="1307"/>
      <c r="BX75" s="1307">
        <v>7.9</v>
      </c>
      <c r="BY75" s="1307"/>
      <c r="BZ75" s="1307"/>
      <c r="CA75" s="1307"/>
      <c r="CB75" s="1307"/>
      <c r="CC75" s="1307"/>
      <c r="CD75" s="1307"/>
      <c r="CE75" s="1307"/>
      <c r="CF75" s="1307">
        <v>6.4</v>
      </c>
      <c r="CG75" s="1307"/>
      <c r="CH75" s="1307"/>
      <c r="CI75" s="1307"/>
      <c r="CJ75" s="1307"/>
      <c r="CK75" s="1307"/>
      <c r="CL75" s="1307"/>
      <c r="CM75" s="1307"/>
      <c r="CN75" s="1307">
        <v>5.7</v>
      </c>
      <c r="CO75" s="1307"/>
      <c r="CP75" s="1307"/>
      <c r="CQ75" s="1307"/>
      <c r="CR75" s="1307"/>
      <c r="CS75" s="1307"/>
      <c r="CT75" s="1307"/>
      <c r="CU75" s="1307"/>
      <c r="CV75" s="1307">
        <v>5.5</v>
      </c>
      <c r="CW75" s="1307"/>
      <c r="CX75" s="1307"/>
      <c r="CY75" s="1307"/>
      <c r="CZ75" s="1307"/>
      <c r="DA75" s="1307"/>
      <c r="DB75" s="1307"/>
      <c r="DC75" s="1307"/>
    </row>
    <row r="76" spans="2:107" x14ac:dyDescent="0.15">
      <c r="B76" s="394"/>
      <c r="G76" s="1322"/>
      <c r="H76" s="1322"/>
      <c r="I76" s="1305"/>
      <c r="J76" s="1305"/>
      <c r="K76" s="1312"/>
      <c r="L76" s="1312"/>
      <c r="M76" s="1312"/>
      <c r="N76" s="1312"/>
      <c r="AM76" s="403"/>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394"/>
      <c r="G77" s="1305"/>
      <c r="H77" s="1305"/>
      <c r="I77" s="1305"/>
      <c r="J77" s="1305"/>
      <c r="K77" s="1306"/>
      <c r="L77" s="1306"/>
      <c r="M77" s="1306"/>
      <c r="N77" s="1306"/>
      <c r="AN77" s="1311" t="s">
        <v>605</v>
      </c>
      <c r="AO77" s="1311"/>
      <c r="AP77" s="1311"/>
      <c r="AQ77" s="1311"/>
      <c r="AR77" s="1311"/>
      <c r="AS77" s="1311"/>
      <c r="AT77" s="1311"/>
      <c r="AU77" s="1311"/>
      <c r="AV77" s="1311"/>
      <c r="AW77" s="1311"/>
      <c r="AX77" s="1311"/>
      <c r="AY77" s="1311"/>
      <c r="AZ77" s="1311"/>
      <c r="BA77" s="1311"/>
      <c r="BB77" s="1310" t="s">
        <v>603</v>
      </c>
      <c r="BC77" s="1310"/>
      <c r="BD77" s="1310"/>
      <c r="BE77" s="1310"/>
      <c r="BF77" s="1310"/>
      <c r="BG77" s="1310"/>
      <c r="BH77" s="1310"/>
      <c r="BI77" s="1310"/>
      <c r="BJ77" s="1310"/>
      <c r="BK77" s="1310"/>
      <c r="BL77" s="1310"/>
      <c r="BM77" s="1310"/>
      <c r="BN77" s="1310"/>
      <c r="BO77" s="1310"/>
      <c r="BP77" s="1307">
        <v>45.9</v>
      </c>
      <c r="BQ77" s="1307"/>
      <c r="BR77" s="1307"/>
      <c r="BS77" s="1307"/>
      <c r="BT77" s="1307"/>
      <c r="BU77" s="1307"/>
      <c r="BV77" s="1307"/>
      <c r="BW77" s="1307"/>
      <c r="BX77" s="1307">
        <v>41.5</v>
      </c>
      <c r="BY77" s="1307"/>
      <c r="BZ77" s="1307"/>
      <c r="CA77" s="1307"/>
      <c r="CB77" s="1307"/>
      <c r="CC77" s="1307"/>
      <c r="CD77" s="1307"/>
      <c r="CE77" s="1307"/>
      <c r="CF77" s="1307">
        <v>36.6</v>
      </c>
      <c r="CG77" s="1307"/>
      <c r="CH77" s="1307"/>
      <c r="CI77" s="1307"/>
      <c r="CJ77" s="1307"/>
      <c r="CK77" s="1307"/>
      <c r="CL77" s="1307"/>
      <c r="CM77" s="1307"/>
      <c r="CN77" s="1307">
        <v>37.700000000000003</v>
      </c>
      <c r="CO77" s="1307"/>
      <c r="CP77" s="1307"/>
      <c r="CQ77" s="1307"/>
      <c r="CR77" s="1307"/>
      <c r="CS77" s="1307"/>
      <c r="CT77" s="1307"/>
      <c r="CU77" s="1307"/>
      <c r="CV77" s="1307">
        <v>37.9</v>
      </c>
      <c r="CW77" s="1307"/>
      <c r="CX77" s="1307"/>
      <c r="CY77" s="1307"/>
      <c r="CZ77" s="1307"/>
      <c r="DA77" s="1307"/>
      <c r="DB77" s="1307"/>
      <c r="DC77" s="1307"/>
    </row>
    <row r="78" spans="2:107" x14ac:dyDescent="0.15">
      <c r="B78" s="394"/>
      <c r="G78" s="1305"/>
      <c r="H78" s="1305"/>
      <c r="I78" s="1305"/>
      <c r="J78" s="1305"/>
      <c r="K78" s="1306"/>
      <c r="L78" s="1306"/>
      <c r="M78" s="1306"/>
      <c r="N78" s="1306"/>
      <c r="AN78" s="1311"/>
      <c r="AO78" s="1311"/>
      <c r="AP78" s="1311"/>
      <c r="AQ78" s="1311"/>
      <c r="AR78" s="1311"/>
      <c r="AS78" s="1311"/>
      <c r="AT78" s="1311"/>
      <c r="AU78" s="1311"/>
      <c r="AV78" s="1311"/>
      <c r="AW78" s="1311"/>
      <c r="AX78" s="1311"/>
      <c r="AY78" s="1311"/>
      <c r="AZ78" s="1311"/>
      <c r="BA78" s="1311"/>
      <c r="BB78" s="1310"/>
      <c r="BC78" s="1310"/>
      <c r="BD78" s="1310"/>
      <c r="BE78" s="1310"/>
      <c r="BF78" s="1310"/>
      <c r="BG78" s="1310"/>
      <c r="BH78" s="1310"/>
      <c r="BI78" s="1310"/>
      <c r="BJ78" s="1310"/>
      <c r="BK78" s="1310"/>
      <c r="BL78" s="1310"/>
      <c r="BM78" s="1310"/>
      <c r="BN78" s="1310"/>
      <c r="BO78" s="1310"/>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394"/>
      <c r="G79" s="1305"/>
      <c r="H79" s="1305"/>
      <c r="I79" s="1308"/>
      <c r="J79" s="1308"/>
      <c r="K79" s="1309"/>
      <c r="L79" s="1309"/>
      <c r="M79" s="1309"/>
      <c r="N79" s="1309"/>
      <c r="AN79" s="1311"/>
      <c r="AO79" s="1311"/>
      <c r="AP79" s="1311"/>
      <c r="AQ79" s="1311"/>
      <c r="AR79" s="1311"/>
      <c r="AS79" s="1311"/>
      <c r="AT79" s="1311"/>
      <c r="AU79" s="1311"/>
      <c r="AV79" s="1311"/>
      <c r="AW79" s="1311"/>
      <c r="AX79" s="1311"/>
      <c r="AY79" s="1311"/>
      <c r="AZ79" s="1311"/>
      <c r="BA79" s="1311"/>
      <c r="BB79" s="1310" t="s">
        <v>608</v>
      </c>
      <c r="BC79" s="1310"/>
      <c r="BD79" s="1310"/>
      <c r="BE79" s="1310"/>
      <c r="BF79" s="1310"/>
      <c r="BG79" s="1310"/>
      <c r="BH79" s="1310"/>
      <c r="BI79" s="1310"/>
      <c r="BJ79" s="1310"/>
      <c r="BK79" s="1310"/>
      <c r="BL79" s="1310"/>
      <c r="BM79" s="1310"/>
      <c r="BN79" s="1310"/>
      <c r="BO79" s="1310"/>
      <c r="BP79" s="1307">
        <v>8.8000000000000007</v>
      </c>
      <c r="BQ79" s="1307"/>
      <c r="BR79" s="1307"/>
      <c r="BS79" s="1307"/>
      <c r="BT79" s="1307"/>
      <c r="BU79" s="1307"/>
      <c r="BV79" s="1307"/>
      <c r="BW79" s="1307"/>
      <c r="BX79" s="1307">
        <v>9.6</v>
      </c>
      <c r="BY79" s="1307"/>
      <c r="BZ79" s="1307"/>
      <c r="CA79" s="1307"/>
      <c r="CB79" s="1307"/>
      <c r="CC79" s="1307"/>
      <c r="CD79" s="1307"/>
      <c r="CE79" s="1307"/>
      <c r="CF79" s="1307">
        <v>9.1999999999999993</v>
      </c>
      <c r="CG79" s="1307"/>
      <c r="CH79" s="1307"/>
      <c r="CI79" s="1307"/>
      <c r="CJ79" s="1307"/>
      <c r="CK79" s="1307"/>
      <c r="CL79" s="1307"/>
      <c r="CM79" s="1307"/>
      <c r="CN79" s="1307">
        <v>8.9</v>
      </c>
      <c r="CO79" s="1307"/>
      <c r="CP79" s="1307"/>
      <c r="CQ79" s="1307"/>
      <c r="CR79" s="1307"/>
      <c r="CS79" s="1307"/>
      <c r="CT79" s="1307"/>
      <c r="CU79" s="1307"/>
      <c r="CV79" s="1307">
        <v>8.6999999999999993</v>
      </c>
      <c r="CW79" s="1307"/>
      <c r="CX79" s="1307"/>
      <c r="CY79" s="1307"/>
      <c r="CZ79" s="1307"/>
      <c r="DA79" s="1307"/>
      <c r="DB79" s="1307"/>
      <c r="DC79" s="1307"/>
    </row>
    <row r="80" spans="2:107" x14ac:dyDescent="0.15">
      <c r="B80" s="394"/>
      <c r="G80" s="1305"/>
      <c r="H80" s="1305"/>
      <c r="I80" s="1308"/>
      <c r="J80" s="1308"/>
      <c r="K80" s="1309"/>
      <c r="L80" s="1309"/>
      <c r="M80" s="1309"/>
      <c r="N80" s="1309"/>
      <c r="AN80" s="1311"/>
      <c r="AO80" s="1311"/>
      <c r="AP80" s="1311"/>
      <c r="AQ80" s="1311"/>
      <c r="AR80" s="1311"/>
      <c r="AS80" s="1311"/>
      <c r="AT80" s="1311"/>
      <c r="AU80" s="1311"/>
      <c r="AV80" s="1311"/>
      <c r="AW80" s="1311"/>
      <c r="AX80" s="1311"/>
      <c r="AY80" s="1311"/>
      <c r="AZ80" s="1311"/>
      <c r="BA80" s="1311"/>
      <c r="BB80" s="1310"/>
      <c r="BC80" s="1310"/>
      <c r="BD80" s="1310"/>
      <c r="BE80" s="1310"/>
      <c r="BF80" s="1310"/>
      <c r="BG80" s="1310"/>
      <c r="BH80" s="1310"/>
      <c r="BI80" s="1310"/>
      <c r="BJ80" s="1310"/>
      <c r="BK80" s="1310"/>
      <c r="BL80" s="1310"/>
      <c r="BM80" s="1310"/>
      <c r="BN80" s="1310"/>
      <c r="BO80" s="1310"/>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02Wv5ZAJiWay30840CBe/kEAcwNyCwtClo4f4d7NgjQ9518GysyD3ghNMbKL6aIQMFIGTmu4Fra7WZnZuIiUSQ==" saltValue="91fbYooU2ce/GSG4tVJxS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ZxStGmJQa+Ouef8to24HO7hC36vo/PWSBlzJkjtzhGUCz7uuTFmSQyrxMh9FpsCSlrHMTacQS6SPs5T/T2JGMw==" saltValue="g8VoAtNabUVEms7f9XMtW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KvtcoQSYZ5vDjGRgO3fKhQe45r0d4Om8uFM0G/+tIM+cKd7lmqeXIdqlGbXQtNqvLWJ1bnCtL9lNIPowamtG5g==" saltValue="WVAT7M9I6PUcJEaDRlDFn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553</v>
      </c>
      <c r="G2" s="156"/>
      <c r="H2" s="157"/>
    </row>
    <row r="3" spans="1:8" x14ac:dyDescent="0.15">
      <c r="A3" s="153" t="s">
        <v>546</v>
      </c>
      <c r="B3" s="158"/>
      <c r="C3" s="159"/>
      <c r="D3" s="160">
        <v>115200</v>
      </c>
      <c r="E3" s="161"/>
      <c r="F3" s="162">
        <v>66255</v>
      </c>
      <c r="G3" s="163"/>
      <c r="H3" s="164"/>
    </row>
    <row r="4" spans="1:8" x14ac:dyDescent="0.15">
      <c r="A4" s="165"/>
      <c r="B4" s="166"/>
      <c r="C4" s="167"/>
      <c r="D4" s="168">
        <v>47441</v>
      </c>
      <c r="E4" s="169"/>
      <c r="F4" s="170">
        <v>31822</v>
      </c>
      <c r="G4" s="171"/>
      <c r="H4" s="172"/>
    </row>
    <row r="5" spans="1:8" x14ac:dyDescent="0.15">
      <c r="A5" s="153" t="s">
        <v>548</v>
      </c>
      <c r="B5" s="158"/>
      <c r="C5" s="159"/>
      <c r="D5" s="160">
        <v>109760</v>
      </c>
      <c r="E5" s="161"/>
      <c r="F5" s="162">
        <v>63727</v>
      </c>
      <c r="G5" s="163"/>
      <c r="H5" s="164"/>
    </row>
    <row r="6" spans="1:8" x14ac:dyDescent="0.15">
      <c r="A6" s="165"/>
      <c r="B6" s="166"/>
      <c r="C6" s="167"/>
      <c r="D6" s="168">
        <v>55169</v>
      </c>
      <c r="E6" s="169"/>
      <c r="F6" s="170">
        <v>34577</v>
      </c>
      <c r="G6" s="171"/>
      <c r="H6" s="172"/>
    </row>
    <row r="7" spans="1:8" x14ac:dyDescent="0.15">
      <c r="A7" s="153" t="s">
        <v>549</v>
      </c>
      <c r="B7" s="158"/>
      <c r="C7" s="159"/>
      <c r="D7" s="160">
        <v>106942</v>
      </c>
      <c r="E7" s="161"/>
      <c r="F7" s="162">
        <v>66954</v>
      </c>
      <c r="G7" s="163"/>
      <c r="H7" s="164"/>
    </row>
    <row r="8" spans="1:8" x14ac:dyDescent="0.15">
      <c r="A8" s="165"/>
      <c r="B8" s="166"/>
      <c r="C8" s="167"/>
      <c r="D8" s="168">
        <v>46007</v>
      </c>
      <c r="E8" s="169"/>
      <c r="F8" s="170">
        <v>37305</v>
      </c>
      <c r="G8" s="171"/>
      <c r="H8" s="172"/>
    </row>
    <row r="9" spans="1:8" x14ac:dyDescent="0.15">
      <c r="A9" s="153" t="s">
        <v>550</v>
      </c>
      <c r="B9" s="158"/>
      <c r="C9" s="159"/>
      <c r="D9" s="160">
        <v>101492</v>
      </c>
      <c r="E9" s="161"/>
      <c r="F9" s="162">
        <v>72656</v>
      </c>
      <c r="G9" s="163"/>
      <c r="H9" s="164"/>
    </row>
    <row r="10" spans="1:8" x14ac:dyDescent="0.15">
      <c r="A10" s="165"/>
      <c r="B10" s="166"/>
      <c r="C10" s="167"/>
      <c r="D10" s="168">
        <v>42012</v>
      </c>
      <c r="E10" s="169"/>
      <c r="F10" s="170">
        <v>36448</v>
      </c>
      <c r="G10" s="171"/>
      <c r="H10" s="172"/>
    </row>
    <row r="11" spans="1:8" x14ac:dyDescent="0.15">
      <c r="A11" s="153" t="s">
        <v>551</v>
      </c>
      <c r="B11" s="158"/>
      <c r="C11" s="159"/>
      <c r="D11" s="160">
        <v>105325</v>
      </c>
      <c r="E11" s="161"/>
      <c r="F11" s="162">
        <v>65080</v>
      </c>
      <c r="G11" s="163"/>
      <c r="H11" s="164"/>
    </row>
    <row r="12" spans="1:8" x14ac:dyDescent="0.15">
      <c r="A12" s="165"/>
      <c r="B12" s="166"/>
      <c r="C12" s="173"/>
      <c r="D12" s="168">
        <v>55168</v>
      </c>
      <c r="E12" s="169"/>
      <c r="F12" s="170">
        <v>38201</v>
      </c>
      <c r="G12" s="171"/>
      <c r="H12" s="172"/>
    </row>
    <row r="13" spans="1:8" x14ac:dyDescent="0.15">
      <c r="A13" s="153"/>
      <c r="B13" s="158"/>
      <c r="C13" s="174"/>
      <c r="D13" s="175">
        <v>107744</v>
      </c>
      <c r="E13" s="176"/>
      <c r="F13" s="177">
        <v>66934</v>
      </c>
      <c r="G13" s="178"/>
      <c r="H13" s="164"/>
    </row>
    <row r="14" spans="1:8" x14ac:dyDescent="0.15">
      <c r="A14" s="165"/>
      <c r="B14" s="166"/>
      <c r="C14" s="167"/>
      <c r="D14" s="168">
        <v>49159</v>
      </c>
      <c r="E14" s="169"/>
      <c r="F14" s="170">
        <v>35671</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3.51</v>
      </c>
      <c r="C19" s="179">
        <f>ROUND(VALUE(SUBSTITUTE(実質収支比率等に係る経年分析!G$48,"▲","-")),2)</f>
        <v>3.89</v>
      </c>
      <c r="D19" s="179">
        <f>ROUND(VALUE(SUBSTITUTE(実質収支比率等に係る経年分析!H$48,"▲","-")),2)</f>
        <v>4.47</v>
      </c>
      <c r="E19" s="179">
        <f>ROUND(VALUE(SUBSTITUTE(実質収支比率等に係る経年分析!I$48,"▲","-")),2)</f>
        <v>5.01</v>
      </c>
      <c r="F19" s="179">
        <f>ROUND(VALUE(SUBSTITUTE(実質収支比率等に係る経年分析!J$48,"▲","-")),2)</f>
        <v>5.31</v>
      </c>
    </row>
    <row r="20" spans="1:11" x14ac:dyDescent="0.15">
      <c r="A20" s="179" t="s">
        <v>54</v>
      </c>
      <c r="B20" s="179">
        <f>ROUND(VALUE(SUBSTITUTE(実質収支比率等に係る経年分析!F$47,"▲","-")),2)</f>
        <v>28.69</v>
      </c>
      <c r="C20" s="179">
        <f>ROUND(VALUE(SUBSTITUTE(実質収支比率等に係る経年分析!G$47,"▲","-")),2)</f>
        <v>28.1</v>
      </c>
      <c r="D20" s="179">
        <f>ROUND(VALUE(SUBSTITUTE(実質収支比率等に係る経年分析!H$47,"▲","-")),2)</f>
        <v>27.43</v>
      </c>
      <c r="E20" s="179">
        <f>ROUND(VALUE(SUBSTITUTE(実質収支比率等に係る経年分析!I$47,"▲","-")),2)</f>
        <v>27.56</v>
      </c>
      <c r="F20" s="179">
        <f>ROUND(VALUE(SUBSTITUTE(実質収支比率等に係る経年分析!J$47,"▲","-")),2)</f>
        <v>28.25</v>
      </c>
    </row>
    <row r="21" spans="1:11" x14ac:dyDescent="0.15">
      <c r="A21" s="179" t="s">
        <v>55</v>
      </c>
      <c r="B21" s="179">
        <f>IF(ISNUMBER(VALUE(SUBSTITUTE(実質収支比率等に係る経年分析!F$49,"▲","-"))),ROUND(VALUE(SUBSTITUTE(実質収支比率等に係る経年分析!F$49,"▲","-")),2),NA())</f>
        <v>-1.21</v>
      </c>
      <c r="C21" s="179">
        <f>IF(ISNUMBER(VALUE(SUBSTITUTE(実質収支比率等に係る経年分析!G$49,"▲","-"))),ROUND(VALUE(SUBSTITUTE(実質収支比率等に係る経年分析!G$49,"▲","-")),2),NA())</f>
        <v>-1.89</v>
      </c>
      <c r="D21" s="179">
        <f>IF(ISNUMBER(VALUE(SUBSTITUTE(実質収支比率等に係る経年分析!H$49,"▲","-"))),ROUND(VALUE(SUBSTITUTE(実質収支比率等に係る経年分析!H$49,"▲","-")),2),NA())</f>
        <v>-2.62</v>
      </c>
      <c r="E21" s="179">
        <f>IF(ISNUMBER(VALUE(SUBSTITUTE(実質収支比率等に係る経年分析!I$49,"▲","-"))),ROUND(VALUE(SUBSTITUTE(実質収支比率等に係る経年分析!I$49,"▲","-")),2),NA())</f>
        <v>-2.02</v>
      </c>
      <c r="F21" s="179">
        <f>IF(ISNUMBER(VALUE(SUBSTITUTE(実質収支比率等に係る経年分析!J$49,"▲","-"))),ROUND(VALUE(SUBSTITUTE(実質収支比率等に係る経年分析!J$49,"▲","-")),2),NA())</f>
        <v>-1.95</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0.03</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0.08</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0.12</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温泉給湯事業特別会計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0.01</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農業集落排水事業特別会計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0.02</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0.02</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0.01</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0.01</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0.01</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x14ac:dyDescent="0.15">
      <c r="A32" s="180" t="str">
        <f>IF(連結実質赤字比率に係る赤字・黒字の構成分析!C$38="",NA(),連結実質赤字比率に係る赤字・黒字の構成分析!C$38)</f>
        <v>公共下水道事業特別会計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0.11</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0.11</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0.11</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0.14000000000000001</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0.13</v>
      </c>
    </row>
    <row r="33" spans="1:16" x14ac:dyDescent="0.15">
      <c r="A33" s="180" t="str">
        <f>IF(連結実質赤字比率に係る赤字・黒字の構成分析!C$37="",NA(),連結実質赤字比率に係る赤字・黒字の構成分析!C$37)</f>
        <v>国民健康保険特別会計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2.4900000000000002</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1.01</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2.3199999999999998</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1.54</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1.1399999999999999</v>
      </c>
    </row>
    <row r="34" spans="1:16" x14ac:dyDescent="0.15">
      <c r="A34" s="180" t="str">
        <f>IF(連結実質赤字比率に係る赤字・黒字の構成分析!C$36="",NA(),連結実質赤字比率に係る赤字・黒字の構成分析!C$36)</f>
        <v>介護保険特別会計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0.61</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1.47</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1.19</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1.1299999999999999</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1.44</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3.51</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3.88</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4.47</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5.01</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5.3</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9.58</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10.54</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11.53</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11.98</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12.16</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2738</v>
      </c>
      <c r="E42" s="181"/>
      <c r="F42" s="181"/>
      <c r="G42" s="181">
        <f>'実質公債費比率（分子）の構造'!L$52</f>
        <v>2657</v>
      </c>
      <c r="H42" s="181"/>
      <c r="I42" s="181"/>
      <c r="J42" s="181">
        <f>'実質公債費比率（分子）の構造'!M$52</f>
        <v>2552</v>
      </c>
      <c r="K42" s="181"/>
      <c r="L42" s="181"/>
      <c r="M42" s="181">
        <f>'実質公債費比率（分子）の構造'!N$52</f>
        <v>2498</v>
      </c>
      <c r="N42" s="181"/>
      <c r="O42" s="181"/>
      <c r="P42" s="181">
        <f>'実質公債費比率（分子）の構造'!O$52</f>
        <v>2477</v>
      </c>
    </row>
    <row r="43" spans="1:16" x14ac:dyDescent="0.15">
      <c r="A43" s="181" t="s">
        <v>63</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64</v>
      </c>
      <c r="B44" s="181">
        <f>'実質公債費比率（分子）の構造'!K$50</f>
        <v>6</v>
      </c>
      <c r="C44" s="181"/>
      <c r="D44" s="181"/>
      <c r="E44" s="181">
        <f>'実質公債費比率（分子）の構造'!L$50</f>
        <v>6</v>
      </c>
      <c r="F44" s="181"/>
      <c r="G44" s="181"/>
      <c r="H44" s="181">
        <f>'実質公債費比率（分子）の構造'!M$50</f>
        <v>5</v>
      </c>
      <c r="I44" s="181"/>
      <c r="J44" s="181"/>
      <c r="K44" s="181">
        <f>'実質公債費比率（分子）の構造'!N$50</f>
        <v>5</v>
      </c>
      <c r="L44" s="181"/>
      <c r="M44" s="181"/>
      <c r="N44" s="181">
        <f>'実質公債費比率（分子）の構造'!O$50</f>
        <v>3</v>
      </c>
      <c r="O44" s="181"/>
      <c r="P44" s="181"/>
    </row>
    <row r="45" spans="1:16" x14ac:dyDescent="0.15">
      <c r="A45" s="181" t="s">
        <v>65</v>
      </c>
      <c r="B45" s="181" t="str">
        <f>'実質公債費比率（分子）の構造'!K$49</f>
        <v>-</v>
      </c>
      <c r="C45" s="181"/>
      <c r="D45" s="181"/>
      <c r="E45" s="181" t="str">
        <f>'実質公債費比率（分子）の構造'!L$49</f>
        <v>-</v>
      </c>
      <c r="F45" s="181"/>
      <c r="G45" s="181"/>
      <c r="H45" s="181" t="str">
        <f>'実質公債費比率（分子）の構造'!M$49</f>
        <v>-</v>
      </c>
      <c r="I45" s="181"/>
      <c r="J45" s="181"/>
      <c r="K45" s="181" t="str">
        <f>'実質公債費比率（分子）の構造'!N$49</f>
        <v>-</v>
      </c>
      <c r="L45" s="181"/>
      <c r="M45" s="181"/>
      <c r="N45" s="181" t="str">
        <f>'実質公債費比率（分子）の構造'!O$49</f>
        <v>-</v>
      </c>
      <c r="O45" s="181"/>
      <c r="P45" s="181"/>
    </row>
    <row r="46" spans="1:16" x14ac:dyDescent="0.15">
      <c r="A46" s="181" t="s">
        <v>66</v>
      </c>
      <c r="B46" s="181">
        <f>'実質公債費比率（分子）の構造'!K$48</f>
        <v>197</v>
      </c>
      <c r="C46" s="181"/>
      <c r="D46" s="181"/>
      <c r="E46" s="181">
        <f>'実質公債費比率（分子）の構造'!L$48</f>
        <v>188</v>
      </c>
      <c r="F46" s="181"/>
      <c r="G46" s="181"/>
      <c r="H46" s="181">
        <f>'実質公債費比率（分子）の構造'!M$48</f>
        <v>165</v>
      </c>
      <c r="I46" s="181"/>
      <c r="J46" s="181"/>
      <c r="K46" s="181">
        <f>'実質公債費比率（分子）の構造'!N$48</f>
        <v>177</v>
      </c>
      <c r="L46" s="181"/>
      <c r="M46" s="181"/>
      <c r="N46" s="181">
        <f>'実質公債費比率（分子）の構造'!O$48</f>
        <v>167</v>
      </c>
      <c r="O46" s="181"/>
      <c r="P46" s="181"/>
    </row>
    <row r="47" spans="1:16" x14ac:dyDescent="0.15">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3469</v>
      </c>
      <c r="C49" s="181"/>
      <c r="D49" s="181"/>
      <c r="E49" s="181">
        <f>'実質公債費比率（分子）の構造'!L$45</f>
        <v>3228</v>
      </c>
      <c r="F49" s="181"/>
      <c r="G49" s="181"/>
      <c r="H49" s="181">
        <f>'実質公債費比率（分子）の構造'!M$45</f>
        <v>3059</v>
      </c>
      <c r="I49" s="181"/>
      <c r="J49" s="181"/>
      <c r="K49" s="181">
        <f>'実質公債費比率（分子）の構造'!N$45</f>
        <v>2983</v>
      </c>
      <c r="L49" s="181"/>
      <c r="M49" s="181"/>
      <c r="N49" s="181">
        <f>'実質公債費比率（分子）の構造'!O$45</f>
        <v>2990</v>
      </c>
      <c r="O49" s="181"/>
      <c r="P49" s="181"/>
    </row>
    <row r="50" spans="1:16" x14ac:dyDescent="0.15">
      <c r="A50" s="181" t="s">
        <v>70</v>
      </c>
      <c r="B50" s="181" t="e">
        <f>NA()</f>
        <v>#N/A</v>
      </c>
      <c r="C50" s="181">
        <f>IF(ISNUMBER('実質公債費比率（分子）の構造'!K$53),'実質公債費比率（分子）の構造'!K$53,NA())</f>
        <v>934</v>
      </c>
      <c r="D50" s="181" t="e">
        <f>NA()</f>
        <v>#N/A</v>
      </c>
      <c r="E50" s="181" t="e">
        <f>NA()</f>
        <v>#N/A</v>
      </c>
      <c r="F50" s="181">
        <f>IF(ISNUMBER('実質公債費比率（分子）の構造'!L$53),'実質公債費比率（分子）の構造'!L$53,NA())</f>
        <v>765</v>
      </c>
      <c r="G50" s="181" t="e">
        <f>NA()</f>
        <v>#N/A</v>
      </c>
      <c r="H50" s="181" t="e">
        <f>NA()</f>
        <v>#N/A</v>
      </c>
      <c r="I50" s="181">
        <f>IF(ISNUMBER('実質公債費比率（分子）の構造'!M$53),'実質公債費比率（分子）の構造'!M$53,NA())</f>
        <v>677</v>
      </c>
      <c r="J50" s="181" t="e">
        <f>NA()</f>
        <v>#N/A</v>
      </c>
      <c r="K50" s="181" t="e">
        <f>NA()</f>
        <v>#N/A</v>
      </c>
      <c r="L50" s="181">
        <f>IF(ISNUMBER('実質公債費比率（分子）の構造'!N$53),'実質公債費比率（分子）の構造'!N$53,NA())</f>
        <v>667</v>
      </c>
      <c r="M50" s="181" t="e">
        <f>NA()</f>
        <v>#N/A</v>
      </c>
      <c r="N50" s="181" t="e">
        <f>NA()</f>
        <v>#N/A</v>
      </c>
      <c r="O50" s="181">
        <f>IF(ISNUMBER('実質公債費比率（分子）の構造'!O$53),'実質公債費比率（分子）の構造'!O$53,NA())</f>
        <v>683</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42</v>
      </c>
      <c r="B56" s="180"/>
      <c r="C56" s="180"/>
      <c r="D56" s="180">
        <f>'将来負担比率（分子）の構造'!I$52</f>
        <v>22082</v>
      </c>
      <c r="E56" s="180"/>
      <c r="F56" s="180"/>
      <c r="G56" s="180">
        <f>'将来負担比率（分子）の構造'!J$52</f>
        <v>23253</v>
      </c>
      <c r="H56" s="180"/>
      <c r="I56" s="180"/>
      <c r="J56" s="180">
        <f>'将来負担比率（分子）の構造'!K$52</f>
        <v>23349</v>
      </c>
      <c r="K56" s="180"/>
      <c r="L56" s="180"/>
      <c r="M56" s="180">
        <f>'将来負担比率（分子）の構造'!L$52</f>
        <v>23375</v>
      </c>
      <c r="N56" s="180"/>
      <c r="O56" s="180"/>
      <c r="P56" s="180">
        <f>'将来負担比率（分子）の構造'!M$52</f>
        <v>23884</v>
      </c>
    </row>
    <row r="57" spans="1:16" x14ac:dyDescent="0.15">
      <c r="A57" s="180" t="s">
        <v>41</v>
      </c>
      <c r="B57" s="180"/>
      <c r="C57" s="180"/>
      <c r="D57" s="180">
        <f>'将来負担比率（分子）の構造'!I$51</f>
        <v>1900</v>
      </c>
      <c r="E57" s="180"/>
      <c r="F57" s="180"/>
      <c r="G57" s="180">
        <f>'将来負担比率（分子）の構造'!J$51</f>
        <v>1777</v>
      </c>
      <c r="H57" s="180"/>
      <c r="I57" s="180"/>
      <c r="J57" s="180">
        <f>'将来負担比率（分子）の構造'!K$51</f>
        <v>1638</v>
      </c>
      <c r="K57" s="180"/>
      <c r="L57" s="180"/>
      <c r="M57" s="180">
        <f>'将来負担比率（分子）の構造'!L$51</f>
        <v>1455</v>
      </c>
      <c r="N57" s="180"/>
      <c r="O57" s="180"/>
      <c r="P57" s="180">
        <f>'将来負担比率（分子）の構造'!M$51</f>
        <v>1308</v>
      </c>
    </row>
    <row r="58" spans="1:16" x14ac:dyDescent="0.15">
      <c r="A58" s="180" t="s">
        <v>40</v>
      </c>
      <c r="B58" s="180"/>
      <c r="C58" s="180"/>
      <c r="D58" s="180">
        <f>'将来負担比率（分子）の構造'!I$50</f>
        <v>8258</v>
      </c>
      <c r="E58" s="180"/>
      <c r="F58" s="180"/>
      <c r="G58" s="180">
        <f>'将来負担比率（分子）の構造'!J$50</f>
        <v>7882</v>
      </c>
      <c r="H58" s="180"/>
      <c r="I58" s="180"/>
      <c r="J58" s="180">
        <f>'将来負担比率（分子）の構造'!K$50</f>
        <v>7577</v>
      </c>
      <c r="K58" s="180"/>
      <c r="L58" s="180"/>
      <c r="M58" s="180">
        <f>'将来負担比率（分子）の構造'!L$50</f>
        <v>8094</v>
      </c>
      <c r="N58" s="180"/>
      <c r="O58" s="180"/>
      <c r="P58" s="180">
        <f>'将来負担比率（分子）の構造'!M$50</f>
        <v>8211</v>
      </c>
    </row>
    <row r="59" spans="1:16" x14ac:dyDescent="0.15">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35</v>
      </c>
      <c r="B61" s="180">
        <f>'将来負担比率（分子）の構造'!I$46</f>
        <v>42</v>
      </c>
      <c r="C61" s="180"/>
      <c r="D61" s="180"/>
      <c r="E61" s="180">
        <f>'将来負担比率（分子）の構造'!J$46</f>
        <v>54</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34</v>
      </c>
      <c r="B62" s="180">
        <f>'将来負担比率（分子）の構造'!I$45</f>
        <v>3387</v>
      </c>
      <c r="C62" s="180"/>
      <c r="D62" s="180"/>
      <c r="E62" s="180">
        <f>'将来負担比率（分子）の構造'!J$45</f>
        <v>3264</v>
      </c>
      <c r="F62" s="180"/>
      <c r="G62" s="180"/>
      <c r="H62" s="180">
        <f>'将来負担比率（分子）の構造'!K$45</f>
        <v>3511</v>
      </c>
      <c r="I62" s="180"/>
      <c r="J62" s="180"/>
      <c r="K62" s="180">
        <f>'将来負担比率（分子）の構造'!L$45</f>
        <v>3489</v>
      </c>
      <c r="L62" s="180"/>
      <c r="M62" s="180"/>
      <c r="N62" s="180">
        <f>'将来負担比率（分子）の構造'!M$45</f>
        <v>3420</v>
      </c>
      <c r="O62" s="180"/>
      <c r="P62" s="180"/>
    </row>
    <row r="63" spans="1:16" x14ac:dyDescent="0.15">
      <c r="A63" s="180" t="s">
        <v>33</v>
      </c>
      <c r="B63" s="180" t="str">
        <f>'将来負担比率（分子）の構造'!I$44</f>
        <v>-</v>
      </c>
      <c r="C63" s="180"/>
      <c r="D63" s="180"/>
      <c r="E63" s="180" t="str">
        <f>'将来負担比率（分子）の構造'!J$44</f>
        <v>-</v>
      </c>
      <c r="F63" s="180"/>
      <c r="G63" s="180"/>
      <c r="H63" s="180" t="str">
        <f>'将来負担比率（分子）の構造'!K$44</f>
        <v>-</v>
      </c>
      <c r="I63" s="180"/>
      <c r="J63" s="180"/>
      <c r="K63" s="180" t="str">
        <f>'将来負担比率（分子）の構造'!L$44</f>
        <v>-</v>
      </c>
      <c r="L63" s="180"/>
      <c r="M63" s="180"/>
      <c r="N63" s="180" t="str">
        <f>'将来負担比率（分子）の構造'!M$44</f>
        <v>-</v>
      </c>
      <c r="O63" s="180"/>
      <c r="P63" s="180"/>
    </row>
    <row r="64" spans="1:16" x14ac:dyDescent="0.15">
      <c r="A64" s="180" t="s">
        <v>32</v>
      </c>
      <c r="B64" s="180">
        <f>'将来負担比率（分子）の構造'!I$43</f>
        <v>2572</v>
      </c>
      <c r="C64" s="180"/>
      <c r="D64" s="180"/>
      <c r="E64" s="180">
        <f>'将来負担比率（分子）の構造'!J$43</f>
        <v>2142</v>
      </c>
      <c r="F64" s="180"/>
      <c r="G64" s="180"/>
      <c r="H64" s="180">
        <f>'将来負担比率（分子）の構造'!K$43</f>
        <v>1779</v>
      </c>
      <c r="I64" s="180"/>
      <c r="J64" s="180"/>
      <c r="K64" s="180">
        <f>'将来負担比率（分子）の構造'!L$43</f>
        <v>1634</v>
      </c>
      <c r="L64" s="180"/>
      <c r="M64" s="180"/>
      <c r="N64" s="180">
        <f>'将来負担比率（分子）の構造'!M$43</f>
        <v>1525</v>
      </c>
      <c r="O64" s="180"/>
      <c r="P64" s="180"/>
    </row>
    <row r="65" spans="1:16" x14ac:dyDescent="0.15">
      <c r="A65" s="180" t="s">
        <v>31</v>
      </c>
      <c r="B65" s="180">
        <f>'将来負担比率（分子）の構造'!I$42</f>
        <v>15</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30</v>
      </c>
      <c r="B66" s="180">
        <f>'将来負担比率（分子）の構造'!I$41</f>
        <v>29282</v>
      </c>
      <c r="C66" s="180"/>
      <c r="D66" s="180"/>
      <c r="E66" s="180">
        <f>'将来負担比率（分子）の構造'!J$41</f>
        <v>29733</v>
      </c>
      <c r="F66" s="180"/>
      <c r="G66" s="180"/>
      <c r="H66" s="180">
        <f>'将来負担比率（分子）の構造'!K$41</f>
        <v>30016</v>
      </c>
      <c r="I66" s="180"/>
      <c r="J66" s="180"/>
      <c r="K66" s="180">
        <f>'将来負担比率（分子）の構造'!L$41</f>
        <v>29960</v>
      </c>
      <c r="L66" s="180"/>
      <c r="M66" s="180"/>
      <c r="N66" s="180">
        <f>'将来負担比率（分子）の構造'!M$41</f>
        <v>30636</v>
      </c>
      <c r="O66" s="180"/>
      <c r="P66" s="180"/>
    </row>
    <row r="67" spans="1:16" x14ac:dyDescent="0.15">
      <c r="A67" s="180" t="s">
        <v>74</v>
      </c>
      <c r="B67" s="180" t="e">
        <f>NA()</f>
        <v>#N/A</v>
      </c>
      <c r="C67" s="180">
        <f>IF(ISNUMBER('将来負担比率（分子）の構造'!I$53), IF('将来負担比率（分子）の構造'!I$53 &lt; 0, 0, '将来負担比率（分子）の構造'!I$53), NA())</f>
        <v>3059</v>
      </c>
      <c r="D67" s="180" t="e">
        <f>NA()</f>
        <v>#N/A</v>
      </c>
      <c r="E67" s="180" t="e">
        <f>NA()</f>
        <v>#N/A</v>
      </c>
      <c r="F67" s="180">
        <f>IF(ISNUMBER('将来負担比率（分子）の構造'!J$53), IF('将来負担比率（分子）の構造'!J$53 &lt; 0, 0, '将来負担比率（分子）の構造'!J$53), NA())</f>
        <v>2282</v>
      </c>
      <c r="G67" s="180" t="e">
        <f>NA()</f>
        <v>#N/A</v>
      </c>
      <c r="H67" s="180" t="e">
        <f>NA()</f>
        <v>#N/A</v>
      </c>
      <c r="I67" s="180">
        <f>IF(ISNUMBER('将来負担比率（分子）の構造'!K$53), IF('将来負担比率（分子）の構造'!K$53 &lt; 0, 0, '将来負担比率（分子）の構造'!K$53), NA())</f>
        <v>2742</v>
      </c>
      <c r="J67" s="180" t="e">
        <f>NA()</f>
        <v>#N/A</v>
      </c>
      <c r="K67" s="180" t="e">
        <f>NA()</f>
        <v>#N/A</v>
      </c>
      <c r="L67" s="180">
        <f>IF(ISNUMBER('将来負担比率（分子）の構造'!L$53), IF('将来負担比率（分子）の構造'!L$53 &lt; 0, 0, '将来負担比率（分子）の構造'!L$53), NA())</f>
        <v>2158</v>
      </c>
      <c r="M67" s="180" t="e">
        <f>NA()</f>
        <v>#N/A</v>
      </c>
      <c r="N67" s="180" t="e">
        <f>NA()</f>
        <v>#N/A</v>
      </c>
      <c r="O67" s="180">
        <f>IF(ISNUMBER('将来負担比率（分子）の構造'!M$53), IF('将来負担比率（分子）の構造'!M$53 &lt; 0, 0, '将来負担比率（分子）の構造'!M$53), NA())</f>
        <v>2178</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4017</v>
      </c>
      <c r="C72" s="184">
        <f>基金残高に係る経年分析!G55</f>
        <v>3983</v>
      </c>
      <c r="D72" s="184">
        <f>基金残高に係る経年分析!H55</f>
        <v>4034</v>
      </c>
    </row>
    <row r="73" spans="1:16" x14ac:dyDescent="0.15">
      <c r="A73" s="183" t="s">
        <v>77</v>
      </c>
      <c r="B73" s="184">
        <f>基金残高に係る経年分析!F56</f>
        <v>309</v>
      </c>
      <c r="C73" s="184">
        <f>基金残高に係る経年分析!G56</f>
        <v>309</v>
      </c>
      <c r="D73" s="184">
        <f>基金残高に係る経年分析!H56</f>
        <v>314</v>
      </c>
    </row>
    <row r="74" spans="1:16" x14ac:dyDescent="0.15">
      <c r="A74" s="183" t="s">
        <v>78</v>
      </c>
      <c r="B74" s="184">
        <f>基金残高に係る経年分析!F57</f>
        <v>3864</v>
      </c>
      <c r="C74" s="184">
        <f>基金残高に係る経年分析!G57</f>
        <v>4128</v>
      </c>
      <c r="D74" s="184">
        <f>基金残高に係る経年分析!H57</f>
        <v>4040</v>
      </c>
    </row>
  </sheetData>
  <sheetProtection algorithmName="SHA-512" hashValue="VrTRDkD6PE0TQJnydKxkg5DT6Jvq2Q8ECN2SmzuOK3OfxrsKPvfnQdhIhuubbz0VRfyDWLYnUjBuA30+SWzFeA==" saltValue="68fTuNNMoLGr/U6NRgi9y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214</v>
      </c>
      <c r="DI1" s="794"/>
      <c r="DJ1" s="794"/>
      <c r="DK1" s="794"/>
      <c r="DL1" s="794"/>
      <c r="DM1" s="794"/>
      <c r="DN1" s="795"/>
      <c r="DO1" s="225"/>
      <c r="DP1" s="793" t="s">
        <v>215</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216</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217</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218</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219</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220</v>
      </c>
      <c r="S4" s="736"/>
      <c r="T4" s="736"/>
      <c r="U4" s="736"/>
      <c r="V4" s="736"/>
      <c r="W4" s="736"/>
      <c r="X4" s="736"/>
      <c r="Y4" s="737"/>
      <c r="Z4" s="735" t="s">
        <v>221</v>
      </c>
      <c r="AA4" s="736"/>
      <c r="AB4" s="736"/>
      <c r="AC4" s="737"/>
      <c r="AD4" s="735" t="s">
        <v>222</v>
      </c>
      <c r="AE4" s="736"/>
      <c r="AF4" s="736"/>
      <c r="AG4" s="736"/>
      <c r="AH4" s="736"/>
      <c r="AI4" s="736"/>
      <c r="AJ4" s="736"/>
      <c r="AK4" s="737"/>
      <c r="AL4" s="735" t="s">
        <v>221</v>
      </c>
      <c r="AM4" s="736"/>
      <c r="AN4" s="736"/>
      <c r="AO4" s="737"/>
      <c r="AP4" s="796" t="s">
        <v>223</v>
      </c>
      <c r="AQ4" s="796"/>
      <c r="AR4" s="796"/>
      <c r="AS4" s="796"/>
      <c r="AT4" s="796"/>
      <c r="AU4" s="796"/>
      <c r="AV4" s="796"/>
      <c r="AW4" s="796"/>
      <c r="AX4" s="796"/>
      <c r="AY4" s="796"/>
      <c r="AZ4" s="796"/>
      <c r="BA4" s="796"/>
      <c r="BB4" s="796"/>
      <c r="BC4" s="796"/>
      <c r="BD4" s="796"/>
      <c r="BE4" s="796"/>
      <c r="BF4" s="796"/>
      <c r="BG4" s="796" t="s">
        <v>224</v>
      </c>
      <c r="BH4" s="796"/>
      <c r="BI4" s="796"/>
      <c r="BJ4" s="796"/>
      <c r="BK4" s="796"/>
      <c r="BL4" s="796"/>
      <c r="BM4" s="796"/>
      <c r="BN4" s="796"/>
      <c r="BO4" s="796" t="s">
        <v>221</v>
      </c>
      <c r="BP4" s="796"/>
      <c r="BQ4" s="796"/>
      <c r="BR4" s="796"/>
      <c r="BS4" s="796" t="s">
        <v>225</v>
      </c>
      <c r="BT4" s="796"/>
      <c r="BU4" s="796"/>
      <c r="BV4" s="796"/>
      <c r="BW4" s="796"/>
      <c r="BX4" s="796"/>
      <c r="BY4" s="796"/>
      <c r="BZ4" s="796"/>
      <c r="CA4" s="796"/>
      <c r="CB4" s="796"/>
      <c r="CD4" s="778" t="s">
        <v>226</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227</v>
      </c>
      <c r="C5" s="761"/>
      <c r="D5" s="761"/>
      <c r="E5" s="761"/>
      <c r="F5" s="761"/>
      <c r="G5" s="761"/>
      <c r="H5" s="761"/>
      <c r="I5" s="761"/>
      <c r="J5" s="761"/>
      <c r="K5" s="761"/>
      <c r="L5" s="761"/>
      <c r="M5" s="761"/>
      <c r="N5" s="761"/>
      <c r="O5" s="761"/>
      <c r="P5" s="761"/>
      <c r="Q5" s="762"/>
      <c r="R5" s="726">
        <v>4700723</v>
      </c>
      <c r="S5" s="727"/>
      <c r="T5" s="727"/>
      <c r="U5" s="727"/>
      <c r="V5" s="727"/>
      <c r="W5" s="727"/>
      <c r="X5" s="727"/>
      <c r="Y5" s="773"/>
      <c r="Z5" s="791">
        <v>16.8</v>
      </c>
      <c r="AA5" s="791"/>
      <c r="AB5" s="791"/>
      <c r="AC5" s="791"/>
      <c r="AD5" s="792">
        <v>4700723</v>
      </c>
      <c r="AE5" s="792"/>
      <c r="AF5" s="792"/>
      <c r="AG5" s="792"/>
      <c r="AH5" s="792"/>
      <c r="AI5" s="792"/>
      <c r="AJ5" s="792"/>
      <c r="AK5" s="792"/>
      <c r="AL5" s="774">
        <v>34.1</v>
      </c>
      <c r="AM5" s="743"/>
      <c r="AN5" s="743"/>
      <c r="AO5" s="775"/>
      <c r="AP5" s="760" t="s">
        <v>228</v>
      </c>
      <c r="AQ5" s="761"/>
      <c r="AR5" s="761"/>
      <c r="AS5" s="761"/>
      <c r="AT5" s="761"/>
      <c r="AU5" s="761"/>
      <c r="AV5" s="761"/>
      <c r="AW5" s="761"/>
      <c r="AX5" s="761"/>
      <c r="AY5" s="761"/>
      <c r="AZ5" s="761"/>
      <c r="BA5" s="761"/>
      <c r="BB5" s="761"/>
      <c r="BC5" s="761"/>
      <c r="BD5" s="761"/>
      <c r="BE5" s="761"/>
      <c r="BF5" s="762"/>
      <c r="BG5" s="661">
        <v>4698253</v>
      </c>
      <c r="BH5" s="664"/>
      <c r="BI5" s="664"/>
      <c r="BJ5" s="664"/>
      <c r="BK5" s="664"/>
      <c r="BL5" s="664"/>
      <c r="BM5" s="664"/>
      <c r="BN5" s="665"/>
      <c r="BO5" s="723">
        <v>99.9</v>
      </c>
      <c r="BP5" s="723"/>
      <c r="BQ5" s="723"/>
      <c r="BR5" s="723"/>
      <c r="BS5" s="724" t="s">
        <v>229</v>
      </c>
      <c r="BT5" s="724"/>
      <c r="BU5" s="724"/>
      <c r="BV5" s="724"/>
      <c r="BW5" s="724"/>
      <c r="BX5" s="724"/>
      <c r="BY5" s="724"/>
      <c r="BZ5" s="724"/>
      <c r="CA5" s="724"/>
      <c r="CB5" s="765"/>
      <c r="CD5" s="778" t="s">
        <v>223</v>
      </c>
      <c r="CE5" s="779"/>
      <c r="CF5" s="779"/>
      <c r="CG5" s="779"/>
      <c r="CH5" s="779"/>
      <c r="CI5" s="779"/>
      <c r="CJ5" s="779"/>
      <c r="CK5" s="779"/>
      <c r="CL5" s="779"/>
      <c r="CM5" s="779"/>
      <c r="CN5" s="779"/>
      <c r="CO5" s="779"/>
      <c r="CP5" s="779"/>
      <c r="CQ5" s="780"/>
      <c r="CR5" s="778" t="s">
        <v>230</v>
      </c>
      <c r="CS5" s="779"/>
      <c r="CT5" s="779"/>
      <c r="CU5" s="779"/>
      <c r="CV5" s="779"/>
      <c r="CW5" s="779"/>
      <c r="CX5" s="779"/>
      <c r="CY5" s="780"/>
      <c r="CZ5" s="778" t="s">
        <v>221</v>
      </c>
      <c r="DA5" s="779"/>
      <c r="DB5" s="779"/>
      <c r="DC5" s="780"/>
      <c r="DD5" s="778" t="s">
        <v>231</v>
      </c>
      <c r="DE5" s="779"/>
      <c r="DF5" s="779"/>
      <c r="DG5" s="779"/>
      <c r="DH5" s="779"/>
      <c r="DI5" s="779"/>
      <c r="DJ5" s="779"/>
      <c r="DK5" s="779"/>
      <c r="DL5" s="779"/>
      <c r="DM5" s="779"/>
      <c r="DN5" s="779"/>
      <c r="DO5" s="779"/>
      <c r="DP5" s="780"/>
      <c r="DQ5" s="778" t="s">
        <v>232</v>
      </c>
      <c r="DR5" s="779"/>
      <c r="DS5" s="779"/>
      <c r="DT5" s="779"/>
      <c r="DU5" s="779"/>
      <c r="DV5" s="779"/>
      <c r="DW5" s="779"/>
      <c r="DX5" s="779"/>
      <c r="DY5" s="779"/>
      <c r="DZ5" s="779"/>
      <c r="EA5" s="779"/>
      <c r="EB5" s="779"/>
      <c r="EC5" s="780"/>
    </row>
    <row r="6" spans="2:143" ht="11.25" customHeight="1" x14ac:dyDescent="0.15">
      <c r="B6" s="658" t="s">
        <v>233</v>
      </c>
      <c r="C6" s="659"/>
      <c r="D6" s="659"/>
      <c r="E6" s="659"/>
      <c r="F6" s="659"/>
      <c r="G6" s="659"/>
      <c r="H6" s="659"/>
      <c r="I6" s="659"/>
      <c r="J6" s="659"/>
      <c r="K6" s="659"/>
      <c r="L6" s="659"/>
      <c r="M6" s="659"/>
      <c r="N6" s="659"/>
      <c r="O6" s="659"/>
      <c r="P6" s="659"/>
      <c r="Q6" s="660"/>
      <c r="R6" s="661">
        <v>270402</v>
      </c>
      <c r="S6" s="664"/>
      <c r="T6" s="664"/>
      <c r="U6" s="664"/>
      <c r="V6" s="664"/>
      <c r="W6" s="664"/>
      <c r="X6" s="664"/>
      <c r="Y6" s="665"/>
      <c r="Z6" s="723">
        <v>1</v>
      </c>
      <c r="AA6" s="723"/>
      <c r="AB6" s="723"/>
      <c r="AC6" s="723"/>
      <c r="AD6" s="724">
        <v>270402</v>
      </c>
      <c r="AE6" s="724"/>
      <c r="AF6" s="724"/>
      <c r="AG6" s="724"/>
      <c r="AH6" s="724"/>
      <c r="AI6" s="724"/>
      <c r="AJ6" s="724"/>
      <c r="AK6" s="724"/>
      <c r="AL6" s="666">
        <v>2</v>
      </c>
      <c r="AM6" s="667"/>
      <c r="AN6" s="667"/>
      <c r="AO6" s="725"/>
      <c r="AP6" s="658" t="s">
        <v>234</v>
      </c>
      <c r="AQ6" s="659"/>
      <c r="AR6" s="659"/>
      <c r="AS6" s="659"/>
      <c r="AT6" s="659"/>
      <c r="AU6" s="659"/>
      <c r="AV6" s="659"/>
      <c r="AW6" s="659"/>
      <c r="AX6" s="659"/>
      <c r="AY6" s="659"/>
      <c r="AZ6" s="659"/>
      <c r="BA6" s="659"/>
      <c r="BB6" s="659"/>
      <c r="BC6" s="659"/>
      <c r="BD6" s="659"/>
      <c r="BE6" s="659"/>
      <c r="BF6" s="660"/>
      <c r="BG6" s="661">
        <v>4698253</v>
      </c>
      <c r="BH6" s="664"/>
      <c r="BI6" s="664"/>
      <c r="BJ6" s="664"/>
      <c r="BK6" s="664"/>
      <c r="BL6" s="664"/>
      <c r="BM6" s="664"/>
      <c r="BN6" s="665"/>
      <c r="BO6" s="723">
        <v>99.9</v>
      </c>
      <c r="BP6" s="723"/>
      <c r="BQ6" s="723"/>
      <c r="BR6" s="723"/>
      <c r="BS6" s="724" t="s">
        <v>178</v>
      </c>
      <c r="BT6" s="724"/>
      <c r="BU6" s="724"/>
      <c r="BV6" s="724"/>
      <c r="BW6" s="724"/>
      <c r="BX6" s="724"/>
      <c r="BY6" s="724"/>
      <c r="BZ6" s="724"/>
      <c r="CA6" s="724"/>
      <c r="CB6" s="765"/>
      <c r="CD6" s="732" t="s">
        <v>235</v>
      </c>
      <c r="CE6" s="733"/>
      <c r="CF6" s="733"/>
      <c r="CG6" s="733"/>
      <c r="CH6" s="733"/>
      <c r="CI6" s="733"/>
      <c r="CJ6" s="733"/>
      <c r="CK6" s="733"/>
      <c r="CL6" s="733"/>
      <c r="CM6" s="733"/>
      <c r="CN6" s="733"/>
      <c r="CO6" s="733"/>
      <c r="CP6" s="733"/>
      <c r="CQ6" s="734"/>
      <c r="CR6" s="661">
        <v>207765</v>
      </c>
      <c r="CS6" s="664"/>
      <c r="CT6" s="664"/>
      <c r="CU6" s="664"/>
      <c r="CV6" s="664"/>
      <c r="CW6" s="664"/>
      <c r="CX6" s="664"/>
      <c r="CY6" s="665"/>
      <c r="CZ6" s="774">
        <v>0.8</v>
      </c>
      <c r="DA6" s="743"/>
      <c r="DB6" s="743"/>
      <c r="DC6" s="777"/>
      <c r="DD6" s="669">
        <v>13932</v>
      </c>
      <c r="DE6" s="664"/>
      <c r="DF6" s="664"/>
      <c r="DG6" s="664"/>
      <c r="DH6" s="664"/>
      <c r="DI6" s="664"/>
      <c r="DJ6" s="664"/>
      <c r="DK6" s="664"/>
      <c r="DL6" s="664"/>
      <c r="DM6" s="664"/>
      <c r="DN6" s="664"/>
      <c r="DO6" s="664"/>
      <c r="DP6" s="665"/>
      <c r="DQ6" s="669">
        <v>207765</v>
      </c>
      <c r="DR6" s="664"/>
      <c r="DS6" s="664"/>
      <c r="DT6" s="664"/>
      <c r="DU6" s="664"/>
      <c r="DV6" s="664"/>
      <c r="DW6" s="664"/>
      <c r="DX6" s="664"/>
      <c r="DY6" s="664"/>
      <c r="DZ6" s="664"/>
      <c r="EA6" s="664"/>
      <c r="EB6" s="664"/>
      <c r="EC6" s="704"/>
    </row>
    <row r="7" spans="2:143" ht="11.25" customHeight="1" x14ac:dyDescent="0.15">
      <c r="B7" s="658" t="s">
        <v>236</v>
      </c>
      <c r="C7" s="659"/>
      <c r="D7" s="659"/>
      <c r="E7" s="659"/>
      <c r="F7" s="659"/>
      <c r="G7" s="659"/>
      <c r="H7" s="659"/>
      <c r="I7" s="659"/>
      <c r="J7" s="659"/>
      <c r="K7" s="659"/>
      <c r="L7" s="659"/>
      <c r="M7" s="659"/>
      <c r="N7" s="659"/>
      <c r="O7" s="659"/>
      <c r="P7" s="659"/>
      <c r="Q7" s="660"/>
      <c r="R7" s="661">
        <v>7624</v>
      </c>
      <c r="S7" s="664"/>
      <c r="T7" s="664"/>
      <c r="U7" s="664"/>
      <c r="V7" s="664"/>
      <c r="W7" s="664"/>
      <c r="X7" s="664"/>
      <c r="Y7" s="665"/>
      <c r="Z7" s="723">
        <v>0</v>
      </c>
      <c r="AA7" s="723"/>
      <c r="AB7" s="723"/>
      <c r="AC7" s="723"/>
      <c r="AD7" s="724">
        <v>7624</v>
      </c>
      <c r="AE7" s="724"/>
      <c r="AF7" s="724"/>
      <c r="AG7" s="724"/>
      <c r="AH7" s="724"/>
      <c r="AI7" s="724"/>
      <c r="AJ7" s="724"/>
      <c r="AK7" s="724"/>
      <c r="AL7" s="666">
        <v>0.1</v>
      </c>
      <c r="AM7" s="667"/>
      <c r="AN7" s="667"/>
      <c r="AO7" s="725"/>
      <c r="AP7" s="658" t="s">
        <v>237</v>
      </c>
      <c r="AQ7" s="659"/>
      <c r="AR7" s="659"/>
      <c r="AS7" s="659"/>
      <c r="AT7" s="659"/>
      <c r="AU7" s="659"/>
      <c r="AV7" s="659"/>
      <c r="AW7" s="659"/>
      <c r="AX7" s="659"/>
      <c r="AY7" s="659"/>
      <c r="AZ7" s="659"/>
      <c r="BA7" s="659"/>
      <c r="BB7" s="659"/>
      <c r="BC7" s="659"/>
      <c r="BD7" s="659"/>
      <c r="BE7" s="659"/>
      <c r="BF7" s="660"/>
      <c r="BG7" s="661">
        <v>1888485</v>
      </c>
      <c r="BH7" s="664"/>
      <c r="BI7" s="664"/>
      <c r="BJ7" s="664"/>
      <c r="BK7" s="664"/>
      <c r="BL7" s="664"/>
      <c r="BM7" s="664"/>
      <c r="BN7" s="665"/>
      <c r="BO7" s="723">
        <v>40.200000000000003</v>
      </c>
      <c r="BP7" s="723"/>
      <c r="BQ7" s="723"/>
      <c r="BR7" s="723"/>
      <c r="BS7" s="724" t="s">
        <v>128</v>
      </c>
      <c r="BT7" s="724"/>
      <c r="BU7" s="724"/>
      <c r="BV7" s="724"/>
      <c r="BW7" s="724"/>
      <c r="BX7" s="724"/>
      <c r="BY7" s="724"/>
      <c r="BZ7" s="724"/>
      <c r="CA7" s="724"/>
      <c r="CB7" s="765"/>
      <c r="CD7" s="705" t="s">
        <v>238</v>
      </c>
      <c r="CE7" s="702"/>
      <c r="CF7" s="702"/>
      <c r="CG7" s="702"/>
      <c r="CH7" s="702"/>
      <c r="CI7" s="702"/>
      <c r="CJ7" s="702"/>
      <c r="CK7" s="702"/>
      <c r="CL7" s="702"/>
      <c r="CM7" s="702"/>
      <c r="CN7" s="702"/>
      <c r="CO7" s="702"/>
      <c r="CP7" s="702"/>
      <c r="CQ7" s="703"/>
      <c r="CR7" s="661">
        <v>4519485</v>
      </c>
      <c r="CS7" s="664"/>
      <c r="CT7" s="664"/>
      <c r="CU7" s="664"/>
      <c r="CV7" s="664"/>
      <c r="CW7" s="664"/>
      <c r="CX7" s="664"/>
      <c r="CY7" s="665"/>
      <c r="CZ7" s="723">
        <v>16.7</v>
      </c>
      <c r="DA7" s="723"/>
      <c r="DB7" s="723"/>
      <c r="DC7" s="723"/>
      <c r="DD7" s="669">
        <v>831511</v>
      </c>
      <c r="DE7" s="664"/>
      <c r="DF7" s="664"/>
      <c r="DG7" s="664"/>
      <c r="DH7" s="664"/>
      <c r="DI7" s="664"/>
      <c r="DJ7" s="664"/>
      <c r="DK7" s="664"/>
      <c r="DL7" s="664"/>
      <c r="DM7" s="664"/>
      <c r="DN7" s="664"/>
      <c r="DO7" s="664"/>
      <c r="DP7" s="665"/>
      <c r="DQ7" s="669">
        <v>2369461</v>
      </c>
      <c r="DR7" s="664"/>
      <c r="DS7" s="664"/>
      <c r="DT7" s="664"/>
      <c r="DU7" s="664"/>
      <c r="DV7" s="664"/>
      <c r="DW7" s="664"/>
      <c r="DX7" s="664"/>
      <c r="DY7" s="664"/>
      <c r="DZ7" s="664"/>
      <c r="EA7" s="664"/>
      <c r="EB7" s="664"/>
      <c r="EC7" s="704"/>
    </row>
    <row r="8" spans="2:143" ht="11.25" customHeight="1" x14ac:dyDescent="0.15">
      <c r="B8" s="658" t="s">
        <v>239</v>
      </c>
      <c r="C8" s="659"/>
      <c r="D8" s="659"/>
      <c r="E8" s="659"/>
      <c r="F8" s="659"/>
      <c r="G8" s="659"/>
      <c r="H8" s="659"/>
      <c r="I8" s="659"/>
      <c r="J8" s="659"/>
      <c r="K8" s="659"/>
      <c r="L8" s="659"/>
      <c r="M8" s="659"/>
      <c r="N8" s="659"/>
      <c r="O8" s="659"/>
      <c r="P8" s="659"/>
      <c r="Q8" s="660"/>
      <c r="R8" s="661">
        <v>8441</v>
      </c>
      <c r="S8" s="664"/>
      <c r="T8" s="664"/>
      <c r="U8" s="664"/>
      <c r="V8" s="664"/>
      <c r="W8" s="664"/>
      <c r="X8" s="664"/>
      <c r="Y8" s="665"/>
      <c r="Z8" s="723">
        <v>0</v>
      </c>
      <c r="AA8" s="723"/>
      <c r="AB8" s="723"/>
      <c r="AC8" s="723"/>
      <c r="AD8" s="724">
        <v>8441</v>
      </c>
      <c r="AE8" s="724"/>
      <c r="AF8" s="724"/>
      <c r="AG8" s="724"/>
      <c r="AH8" s="724"/>
      <c r="AI8" s="724"/>
      <c r="AJ8" s="724"/>
      <c r="AK8" s="724"/>
      <c r="AL8" s="666">
        <v>0.1</v>
      </c>
      <c r="AM8" s="667"/>
      <c r="AN8" s="667"/>
      <c r="AO8" s="725"/>
      <c r="AP8" s="658" t="s">
        <v>240</v>
      </c>
      <c r="AQ8" s="659"/>
      <c r="AR8" s="659"/>
      <c r="AS8" s="659"/>
      <c r="AT8" s="659"/>
      <c r="AU8" s="659"/>
      <c r="AV8" s="659"/>
      <c r="AW8" s="659"/>
      <c r="AX8" s="659"/>
      <c r="AY8" s="659"/>
      <c r="AZ8" s="659"/>
      <c r="BA8" s="659"/>
      <c r="BB8" s="659"/>
      <c r="BC8" s="659"/>
      <c r="BD8" s="659"/>
      <c r="BE8" s="659"/>
      <c r="BF8" s="660"/>
      <c r="BG8" s="661">
        <v>78799</v>
      </c>
      <c r="BH8" s="664"/>
      <c r="BI8" s="664"/>
      <c r="BJ8" s="664"/>
      <c r="BK8" s="664"/>
      <c r="BL8" s="664"/>
      <c r="BM8" s="664"/>
      <c r="BN8" s="665"/>
      <c r="BO8" s="723">
        <v>1.7</v>
      </c>
      <c r="BP8" s="723"/>
      <c r="BQ8" s="723"/>
      <c r="BR8" s="723"/>
      <c r="BS8" s="669" t="s">
        <v>178</v>
      </c>
      <c r="BT8" s="664"/>
      <c r="BU8" s="664"/>
      <c r="BV8" s="664"/>
      <c r="BW8" s="664"/>
      <c r="BX8" s="664"/>
      <c r="BY8" s="664"/>
      <c r="BZ8" s="664"/>
      <c r="CA8" s="664"/>
      <c r="CB8" s="704"/>
      <c r="CD8" s="705" t="s">
        <v>241</v>
      </c>
      <c r="CE8" s="702"/>
      <c r="CF8" s="702"/>
      <c r="CG8" s="702"/>
      <c r="CH8" s="702"/>
      <c r="CI8" s="702"/>
      <c r="CJ8" s="702"/>
      <c r="CK8" s="702"/>
      <c r="CL8" s="702"/>
      <c r="CM8" s="702"/>
      <c r="CN8" s="702"/>
      <c r="CO8" s="702"/>
      <c r="CP8" s="702"/>
      <c r="CQ8" s="703"/>
      <c r="CR8" s="661">
        <v>9119680</v>
      </c>
      <c r="CS8" s="664"/>
      <c r="CT8" s="664"/>
      <c r="CU8" s="664"/>
      <c r="CV8" s="664"/>
      <c r="CW8" s="664"/>
      <c r="CX8" s="664"/>
      <c r="CY8" s="665"/>
      <c r="CZ8" s="723">
        <v>33.700000000000003</v>
      </c>
      <c r="DA8" s="723"/>
      <c r="DB8" s="723"/>
      <c r="DC8" s="723"/>
      <c r="DD8" s="669">
        <v>26417</v>
      </c>
      <c r="DE8" s="664"/>
      <c r="DF8" s="664"/>
      <c r="DG8" s="664"/>
      <c r="DH8" s="664"/>
      <c r="DI8" s="664"/>
      <c r="DJ8" s="664"/>
      <c r="DK8" s="664"/>
      <c r="DL8" s="664"/>
      <c r="DM8" s="664"/>
      <c r="DN8" s="664"/>
      <c r="DO8" s="664"/>
      <c r="DP8" s="665"/>
      <c r="DQ8" s="669">
        <v>4390532</v>
      </c>
      <c r="DR8" s="664"/>
      <c r="DS8" s="664"/>
      <c r="DT8" s="664"/>
      <c r="DU8" s="664"/>
      <c r="DV8" s="664"/>
      <c r="DW8" s="664"/>
      <c r="DX8" s="664"/>
      <c r="DY8" s="664"/>
      <c r="DZ8" s="664"/>
      <c r="EA8" s="664"/>
      <c r="EB8" s="664"/>
      <c r="EC8" s="704"/>
    </row>
    <row r="9" spans="2:143" ht="11.25" customHeight="1" x14ac:dyDescent="0.15">
      <c r="B9" s="658" t="s">
        <v>242</v>
      </c>
      <c r="C9" s="659"/>
      <c r="D9" s="659"/>
      <c r="E9" s="659"/>
      <c r="F9" s="659"/>
      <c r="G9" s="659"/>
      <c r="H9" s="659"/>
      <c r="I9" s="659"/>
      <c r="J9" s="659"/>
      <c r="K9" s="659"/>
      <c r="L9" s="659"/>
      <c r="M9" s="659"/>
      <c r="N9" s="659"/>
      <c r="O9" s="659"/>
      <c r="P9" s="659"/>
      <c r="Q9" s="660"/>
      <c r="R9" s="661">
        <v>9875</v>
      </c>
      <c r="S9" s="664"/>
      <c r="T9" s="664"/>
      <c r="U9" s="664"/>
      <c r="V9" s="664"/>
      <c r="W9" s="664"/>
      <c r="X9" s="664"/>
      <c r="Y9" s="665"/>
      <c r="Z9" s="723">
        <v>0</v>
      </c>
      <c r="AA9" s="723"/>
      <c r="AB9" s="723"/>
      <c r="AC9" s="723"/>
      <c r="AD9" s="724">
        <v>9875</v>
      </c>
      <c r="AE9" s="724"/>
      <c r="AF9" s="724"/>
      <c r="AG9" s="724"/>
      <c r="AH9" s="724"/>
      <c r="AI9" s="724"/>
      <c r="AJ9" s="724"/>
      <c r="AK9" s="724"/>
      <c r="AL9" s="666">
        <v>0.1</v>
      </c>
      <c r="AM9" s="667"/>
      <c r="AN9" s="667"/>
      <c r="AO9" s="725"/>
      <c r="AP9" s="658" t="s">
        <v>243</v>
      </c>
      <c r="AQ9" s="659"/>
      <c r="AR9" s="659"/>
      <c r="AS9" s="659"/>
      <c r="AT9" s="659"/>
      <c r="AU9" s="659"/>
      <c r="AV9" s="659"/>
      <c r="AW9" s="659"/>
      <c r="AX9" s="659"/>
      <c r="AY9" s="659"/>
      <c r="AZ9" s="659"/>
      <c r="BA9" s="659"/>
      <c r="BB9" s="659"/>
      <c r="BC9" s="659"/>
      <c r="BD9" s="659"/>
      <c r="BE9" s="659"/>
      <c r="BF9" s="660"/>
      <c r="BG9" s="661">
        <v>1585715</v>
      </c>
      <c r="BH9" s="664"/>
      <c r="BI9" s="664"/>
      <c r="BJ9" s="664"/>
      <c r="BK9" s="664"/>
      <c r="BL9" s="664"/>
      <c r="BM9" s="664"/>
      <c r="BN9" s="665"/>
      <c r="BO9" s="723">
        <v>33.700000000000003</v>
      </c>
      <c r="BP9" s="723"/>
      <c r="BQ9" s="723"/>
      <c r="BR9" s="723"/>
      <c r="BS9" s="669" t="s">
        <v>178</v>
      </c>
      <c r="BT9" s="664"/>
      <c r="BU9" s="664"/>
      <c r="BV9" s="664"/>
      <c r="BW9" s="664"/>
      <c r="BX9" s="664"/>
      <c r="BY9" s="664"/>
      <c r="BZ9" s="664"/>
      <c r="CA9" s="664"/>
      <c r="CB9" s="704"/>
      <c r="CD9" s="705" t="s">
        <v>244</v>
      </c>
      <c r="CE9" s="702"/>
      <c r="CF9" s="702"/>
      <c r="CG9" s="702"/>
      <c r="CH9" s="702"/>
      <c r="CI9" s="702"/>
      <c r="CJ9" s="702"/>
      <c r="CK9" s="702"/>
      <c r="CL9" s="702"/>
      <c r="CM9" s="702"/>
      <c r="CN9" s="702"/>
      <c r="CO9" s="702"/>
      <c r="CP9" s="702"/>
      <c r="CQ9" s="703"/>
      <c r="CR9" s="661">
        <v>1735999</v>
      </c>
      <c r="CS9" s="664"/>
      <c r="CT9" s="664"/>
      <c r="CU9" s="664"/>
      <c r="CV9" s="664"/>
      <c r="CW9" s="664"/>
      <c r="CX9" s="664"/>
      <c r="CY9" s="665"/>
      <c r="CZ9" s="723">
        <v>6.4</v>
      </c>
      <c r="DA9" s="723"/>
      <c r="DB9" s="723"/>
      <c r="DC9" s="723"/>
      <c r="DD9" s="669">
        <v>189434</v>
      </c>
      <c r="DE9" s="664"/>
      <c r="DF9" s="664"/>
      <c r="DG9" s="664"/>
      <c r="DH9" s="664"/>
      <c r="DI9" s="664"/>
      <c r="DJ9" s="664"/>
      <c r="DK9" s="664"/>
      <c r="DL9" s="664"/>
      <c r="DM9" s="664"/>
      <c r="DN9" s="664"/>
      <c r="DO9" s="664"/>
      <c r="DP9" s="665"/>
      <c r="DQ9" s="669">
        <v>1308158</v>
      </c>
      <c r="DR9" s="664"/>
      <c r="DS9" s="664"/>
      <c r="DT9" s="664"/>
      <c r="DU9" s="664"/>
      <c r="DV9" s="664"/>
      <c r="DW9" s="664"/>
      <c r="DX9" s="664"/>
      <c r="DY9" s="664"/>
      <c r="DZ9" s="664"/>
      <c r="EA9" s="664"/>
      <c r="EB9" s="664"/>
      <c r="EC9" s="704"/>
    </row>
    <row r="10" spans="2:143" ht="11.25" customHeight="1" x14ac:dyDescent="0.15">
      <c r="B10" s="658" t="s">
        <v>245</v>
      </c>
      <c r="C10" s="659"/>
      <c r="D10" s="659"/>
      <c r="E10" s="659"/>
      <c r="F10" s="659"/>
      <c r="G10" s="659"/>
      <c r="H10" s="659"/>
      <c r="I10" s="659"/>
      <c r="J10" s="659"/>
      <c r="K10" s="659"/>
      <c r="L10" s="659"/>
      <c r="M10" s="659"/>
      <c r="N10" s="659"/>
      <c r="O10" s="659"/>
      <c r="P10" s="659"/>
      <c r="Q10" s="660"/>
      <c r="R10" s="661" t="s">
        <v>178</v>
      </c>
      <c r="S10" s="664"/>
      <c r="T10" s="664"/>
      <c r="U10" s="664"/>
      <c r="V10" s="664"/>
      <c r="W10" s="664"/>
      <c r="X10" s="664"/>
      <c r="Y10" s="665"/>
      <c r="Z10" s="723" t="s">
        <v>128</v>
      </c>
      <c r="AA10" s="723"/>
      <c r="AB10" s="723"/>
      <c r="AC10" s="723"/>
      <c r="AD10" s="724" t="s">
        <v>128</v>
      </c>
      <c r="AE10" s="724"/>
      <c r="AF10" s="724"/>
      <c r="AG10" s="724"/>
      <c r="AH10" s="724"/>
      <c r="AI10" s="724"/>
      <c r="AJ10" s="724"/>
      <c r="AK10" s="724"/>
      <c r="AL10" s="666" t="s">
        <v>128</v>
      </c>
      <c r="AM10" s="667"/>
      <c r="AN10" s="667"/>
      <c r="AO10" s="725"/>
      <c r="AP10" s="658" t="s">
        <v>246</v>
      </c>
      <c r="AQ10" s="659"/>
      <c r="AR10" s="659"/>
      <c r="AS10" s="659"/>
      <c r="AT10" s="659"/>
      <c r="AU10" s="659"/>
      <c r="AV10" s="659"/>
      <c r="AW10" s="659"/>
      <c r="AX10" s="659"/>
      <c r="AY10" s="659"/>
      <c r="AZ10" s="659"/>
      <c r="BA10" s="659"/>
      <c r="BB10" s="659"/>
      <c r="BC10" s="659"/>
      <c r="BD10" s="659"/>
      <c r="BE10" s="659"/>
      <c r="BF10" s="660"/>
      <c r="BG10" s="661">
        <v>87668</v>
      </c>
      <c r="BH10" s="664"/>
      <c r="BI10" s="664"/>
      <c r="BJ10" s="664"/>
      <c r="BK10" s="664"/>
      <c r="BL10" s="664"/>
      <c r="BM10" s="664"/>
      <c r="BN10" s="665"/>
      <c r="BO10" s="723">
        <v>1.9</v>
      </c>
      <c r="BP10" s="723"/>
      <c r="BQ10" s="723"/>
      <c r="BR10" s="723"/>
      <c r="BS10" s="669" t="s">
        <v>128</v>
      </c>
      <c r="BT10" s="664"/>
      <c r="BU10" s="664"/>
      <c r="BV10" s="664"/>
      <c r="BW10" s="664"/>
      <c r="BX10" s="664"/>
      <c r="BY10" s="664"/>
      <c r="BZ10" s="664"/>
      <c r="CA10" s="664"/>
      <c r="CB10" s="704"/>
      <c r="CD10" s="705" t="s">
        <v>247</v>
      </c>
      <c r="CE10" s="702"/>
      <c r="CF10" s="702"/>
      <c r="CG10" s="702"/>
      <c r="CH10" s="702"/>
      <c r="CI10" s="702"/>
      <c r="CJ10" s="702"/>
      <c r="CK10" s="702"/>
      <c r="CL10" s="702"/>
      <c r="CM10" s="702"/>
      <c r="CN10" s="702"/>
      <c r="CO10" s="702"/>
      <c r="CP10" s="702"/>
      <c r="CQ10" s="703"/>
      <c r="CR10" s="661">
        <v>13050</v>
      </c>
      <c r="CS10" s="664"/>
      <c r="CT10" s="664"/>
      <c r="CU10" s="664"/>
      <c r="CV10" s="664"/>
      <c r="CW10" s="664"/>
      <c r="CX10" s="664"/>
      <c r="CY10" s="665"/>
      <c r="CZ10" s="723">
        <v>0</v>
      </c>
      <c r="DA10" s="723"/>
      <c r="DB10" s="723"/>
      <c r="DC10" s="723"/>
      <c r="DD10" s="669" t="s">
        <v>178</v>
      </c>
      <c r="DE10" s="664"/>
      <c r="DF10" s="664"/>
      <c r="DG10" s="664"/>
      <c r="DH10" s="664"/>
      <c r="DI10" s="664"/>
      <c r="DJ10" s="664"/>
      <c r="DK10" s="664"/>
      <c r="DL10" s="664"/>
      <c r="DM10" s="664"/>
      <c r="DN10" s="664"/>
      <c r="DO10" s="664"/>
      <c r="DP10" s="665"/>
      <c r="DQ10" s="669">
        <v>13050</v>
      </c>
      <c r="DR10" s="664"/>
      <c r="DS10" s="664"/>
      <c r="DT10" s="664"/>
      <c r="DU10" s="664"/>
      <c r="DV10" s="664"/>
      <c r="DW10" s="664"/>
      <c r="DX10" s="664"/>
      <c r="DY10" s="664"/>
      <c r="DZ10" s="664"/>
      <c r="EA10" s="664"/>
      <c r="EB10" s="664"/>
      <c r="EC10" s="704"/>
    </row>
    <row r="11" spans="2:143" ht="11.25" customHeight="1" x14ac:dyDescent="0.15">
      <c r="B11" s="658" t="s">
        <v>248</v>
      </c>
      <c r="C11" s="659"/>
      <c r="D11" s="659"/>
      <c r="E11" s="659"/>
      <c r="F11" s="659"/>
      <c r="G11" s="659"/>
      <c r="H11" s="659"/>
      <c r="I11" s="659"/>
      <c r="J11" s="659"/>
      <c r="K11" s="659"/>
      <c r="L11" s="659"/>
      <c r="M11" s="659"/>
      <c r="N11" s="659"/>
      <c r="O11" s="659"/>
      <c r="P11" s="659"/>
      <c r="Q11" s="660"/>
      <c r="R11" s="661" t="s">
        <v>229</v>
      </c>
      <c r="S11" s="664"/>
      <c r="T11" s="664"/>
      <c r="U11" s="664"/>
      <c r="V11" s="664"/>
      <c r="W11" s="664"/>
      <c r="X11" s="664"/>
      <c r="Y11" s="665"/>
      <c r="Z11" s="723" t="s">
        <v>229</v>
      </c>
      <c r="AA11" s="723"/>
      <c r="AB11" s="723"/>
      <c r="AC11" s="723"/>
      <c r="AD11" s="724" t="s">
        <v>178</v>
      </c>
      <c r="AE11" s="724"/>
      <c r="AF11" s="724"/>
      <c r="AG11" s="724"/>
      <c r="AH11" s="724"/>
      <c r="AI11" s="724"/>
      <c r="AJ11" s="724"/>
      <c r="AK11" s="724"/>
      <c r="AL11" s="666" t="s">
        <v>128</v>
      </c>
      <c r="AM11" s="667"/>
      <c r="AN11" s="667"/>
      <c r="AO11" s="725"/>
      <c r="AP11" s="658" t="s">
        <v>249</v>
      </c>
      <c r="AQ11" s="659"/>
      <c r="AR11" s="659"/>
      <c r="AS11" s="659"/>
      <c r="AT11" s="659"/>
      <c r="AU11" s="659"/>
      <c r="AV11" s="659"/>
      <c r="AW11" s="659"/>
      <c r="AX11" s="659"/>
      <c r="AY11" s="659"/>
      <c r="AZ11" s="659"/>
      <c r="BA11" s="659"/>
      <c r="BB11" s="659"/>
      <c r="BC11" s="659"/>
      <c r="BD11" s="659"/>
      <c r="BE11" s="659"/>
      <c r="BF11" s="660"/>
      <c r="BG11" s="661">
        <v>136303</v>
      </c>
      <c r="BH11" s="664"/>
      <c r="BI11" s="664"/>
      <c r="BJ11" s="664"/>
      <c r="BK11" s="664"/>
      <c r="BL11" s="664"/>
      <c r="BM11" s="664"/>
      <c r="BN11" s="665"/>
      <c r="BO11" s="723">
        <v>2.9</v>
      </c>
      <c r="BP11" s="723"/>
      <c r="BQ11" s="723"/>
      <c r="BR11" s="723"/>
      <c r="BS11" s="669" t="s">
        <v>128</v>
      </c>
      <c r="BT11" s="664"/>
      <c r="BU11" s="664"/>
      <c r="BV11" s="664"/>
      <c r="BW11" s="664"/>
      <c r="BX11" s="664"/>
      <c r="BY11" s="664"/>
      <c r="BZ11" s="664"/>
      <c r="CA11" s="664"/>
      <c r="CB11" s="704"/>
      <c r="CD11" s="705" t="s">
        <v>250</v>
      </c>
      <c r="CE11" s="702"/>
      <c r="CF11" s="702"/>
      <c r="CG11" s="702"/>
      <c r="CH11" s="702"/>
      <c r="CI11" s="702"/>
      <c r="CJ11" s="702"/>
      <c r="CK11" s="702"/>
      <c r="CL11" s="702"/>
      <c r="CM11" s="702"/>
      <c r="CN11" s="702"/>
      <c r="CO11" s="702"/>
      <c r="CP11" s="702"/>
      <c r="CQ11" s="703"/>
      <c r="CR11" s="661">
        <v>1442869</v>
      </c>
      <c r="CS11" s="664"/>
      <c r="CT11" s="664"/>
      <c r="CU11" s="664"/>
      <c r="CV11" s="664"/>
      <c r="CW11" s="664"/>
      <c r="CX11" s="664"/>
      <c r="CY11" s="665"/>
      <c r="CZ11" s="723">
        <v>5.3</v>
      </c>
      <c r="DA11" s="723"/>
      <c r="DB11" s="723"/>
      <c r="DC11" s="723"/>
      <c r="DD11" s="669">
        <v>570798</v>
      </c>
      <c r="DE11" s="664"/>
      <c r="DF11" s="664"/>
      <c r="DG11" s="664"/>
      <c r="DH11" s="664"/>
      <c r="DI11" s="664"/>
      <c r="DJ11" s="664"/>
      <c r="DK11" s="664"/>
      <c r="DL11" s="664"/>
      <c r="DM11" s="664"/>
      <c r="DN11" s="664"/>
      <c r="DO11" s="664"/>
      <c r="DP11" s="665"/>
      <c r="DQ11" s="669">
        <v>777105</v>
      </c>
      <c r="DR11" s="664"/>
      <c r="DS11" s="664"/>
      <c r="DT11" s="664"/>
      <c r="DU11" s="664"/>
      <c r="DV11" s="664"/>
      <c r="DW11" s="664"/>
      <c r="DX11" s="664"/>
      <c r="DY11" s="664"/>
      <c r="DZ11" s="664"/>
      <c r="EA11" s="664"/>
      <c r="EB11" s="664"/>
      <c r="EC11" s="704"/>
    </row>
    <row r="12" spans="2:143" ht="11.25" customHeight="1" x14ac:dyDescent="0.15">
      <c r="B12" s="658" t="s">
        <v>251</v>
      </c>
      <c r="C12" s="659"/>
      <c r="D12" s="659"/>
      <c r="E12" s="659"/>
      <c r="F12" s="659"/>
      <c r="G12" s="659"/>
      <c r="H12" s="659"/>
      <c r="I12" s="659"/>
      <c r="J12" s="659"/>
      <c r="K12" s="659"/>
      <c r="L12" s="659"/>
      <c r="M12" s="659"/>
      <c r="N12" s="659"/>
      <c r="O12" s="659"/>
      <c r="P12" s="659"/>
      <c r="Q12" s="660"/>
      <c r="R12" s="661">
        <v>880193</v>
      </c>
      <c r="S12" s="664"/>
      <c r="T12" s="664"/>
      <c r="U12" s="664"/>
      <c r="V12" s="664"/>
      <c r="W12" s="664"/>
      <c r="X12" s="664"/>
      <c r="Y12" s="665"/>
      <c r="Z12" s="723">
        <v>3.1</v>
      </c>
      <c r="AA12" s="723"/>
      <c r="AB12" s="723"/>
      <c r="AC12" s="723"/>
      <c r="AD12" s="724">
        <v>880193</v>
      </c>
      <c r="AE12" s="724"/>
      <c r="AF12" s="724"/>
      <c r="AG12" s="724"/>
      <c r="AH12" s="724"/>
      <c r="AI12" s="724"/>
      <c r="AJ12" s="724"/>
      <c r="AK12" s="724"/>
      <c r="AL12" s="666">
        <v>6.4</v>
      </c>
      <c r="AM12" s="667"/>
      <c r="AN12" s="667"/>
      <c r="AO12" s="725"/>
      <c r="AP12" s="658" t="s">
        <v>252</v>
      </c>
      <c r="AQ12" s="659"/>
      <c r="AR12" s="659"/>
      <c r="AS12" s="659"/>
      <c r="AT12" s="659"/>
      <c r="AU12" s="659"/>
      <c r="AV12" s="659"/>
      <c r="AW12" s="659"/>
      <c r="AX12" s="659"/>
      <c r="AY12" s="659"/>
      <c r="AZ12" s="659"/>
      <c r="BA12" s="659"/>
      <c r="BB12" s="659"/>
      <c r="BC12" s="659"/>
      <c r="BD12" s="659"/>
      <c r="BE12" s="659"/>
      <c r="BF12" s="660"/>
      <c r="BG12" s="661">
        <v>2390479</v>
      </c>
      <c r="BH12" s="664"/>
      <c r="BI12" s="664"/>
      <c r="BJ12" s="664"/>
      <c r="BK12" s="664"/>
      <c r="BL12" s="664"/>
      <c r="BM12" s="664"/>
      <c r="BN12" s="665"/>
      <c r="BO12" s="723">
        <v>50.9</v>
      </c>
      <c r="BP12" s="723"/>
      <c r="BQ12" s="723"/>
      <c r="BR12" s="723"/>
      <c r="BS12" s="669" t="s">
        <v>229</v>
      </c>
      <c r="BT12" s="664"/>
      <c r="BU12" s="664"/>
      <c r="BV12" s="664"/>
      <c r="BW12" s="664"/>
      <c r="BX12" s="664"/>
      <c r="BY12" s="664"/>
      <c r="BZ12" s="664"/>
      <c r="CA12" s="664"/>
      <c r="CB12" s="704"/>
      <c r="CD12" s="705" t="s">
        <v>253</v>
      </c>
      <c r="CE12" s="702"/>
      <c r="CF12" s="702"/>
      <c r="CG12" s="702"/>
      <c r="CH12" s="702"/>
      <c r="CI12" s="702"/>
      <c r="CJ12" s="702"/>
      <c r="CK12" s="702"/>
      <c r="CL12" s="702"/>
      <c r="CM12" s="702"/>
      <c r="CN12" s="702"/>
      <c r="CO12" s="702"/>
      <c r="CP12" s="702"/>
      <c r="CQ12" s="703"/>
      <c r="CR12" s="661">
        <v>203685</v>
      </c>
      <c r="CS12" s="664"/>
      <c r="CT12" s="664"/>
      <c r="CU12" s="664"/>
      <c r="CV12" s="664"/>
      <c r="CW12" s="664"/>
      <c r="CX12" s="664"/>
      <c r="CY12" s="665"/>
      <c r="CZ12" s="723">
        <v>0.8</v>
      </c>
      <c r="DA12" s="723"/>
      <c r="DB12" s="723"/>
      <c r="DC12" s="723"/>
      <c r="DD12" s="669">
        <v>5439</v>
      </c>
      <c r="DE12" s="664"/>
      <c r="DF12" s="664"/>
      <c r="DG12" s="664"/>
      <c r="DH12" s="664"/>
      <c r="DI12" s="664"/>
      <c r="DJ12" s="664"/>
      <c r="DK12" s="664"/>
      <c r="DL12" s="664"/>
      <c r="DM12" s="664"/>
      <c r="DN12" s="664"/>
      <c r="DO12" s="664"/>
      <c r="DP12" s="665"/>
      <c r="DQ12" s="669">
        <v>148306</v>
      </c>
      <c r="DR12" s="664"/>
      <c r="DS12" s="664"/>
      <c r="DT12" s="664"/>
      <c r="DU12" s="664"/>
      <c r="DV12" s="664"/>
      <c r="DW12" s="664"/>
      <c r="DX12" s="664"/>
      <c r="DY12" s="664"/>
      <c r="DZ12" s="664"/>
      <c r="EA12" s="664"/>
      <c r="EB12" s="664"/>
      <c r="EC12" s="704"/>
    </row>
    <row r="13" spans="2:143" ht="11.25" customHeight="1" x14ac:dyDescent="0.15">
      <c r="B13" s="658" t="s">
        <v>254</v>
      </c>
      <c r="C13" s="659"/>
      <c r="D13" s="659"/>
      <c r="E13" s="659"/>
      <c r="F13" s="659"/>
      <c r="G13" s="659"/>
      <c r="H13" s="659"/>
      <c r="I13" s="659"/>
      <c r="J13" s="659"/>
      <c r="K13" s="659"/>
      <c r="L13" s="659"/>
      <c r="M13" s="659"/>
      <c r="N13" s="659"/>
      <c r="O13" s="659"/>
      <c r="P13" s="659"/>
      <c r="Q13" s="660"/>
      <c r="R13" s="661">
        <v>35547</v>
      </c>
      <c r="S13" s="664"/>
      <c r="T13" s="664"/>
      <c r="U13" s="664"/>
      <c r="V13" s="664"/>
      <c r="W13" s="664"/>
      <c r="X13" s="664"/>
      <c r="Y13" s="665"/>
      <c r="Z13" s="723">
        <v>0.1</v>
      </c>
      <c r="AA13" s="723"/>
      <c r="AB13" s="723"/>
      <c r="AC13" s="723"/>
      <c r="AD13" s="724">
        <v>35547</v>
      </c>
      <c r="AE13" s="724"/>
      <c r="AF13" s="724"/>
      <c r="AG13" s="724"/>
      <c r="AH13" s="724"/>
      <c r="AI13" s="724"/>
      <c r="AJ13" s="724"/>
      <c r="AK13" s="724"/>
      <c r="AL13" s="666">
        <v>0.3</v>
      </c>
      <c r="AM13" s="667"/>
      <c r="AN13" s="667"/>
      <c r="AO13" s="725"/>
      <c r="AP13" s="658" t="s">
        <v>255</v>
      </c>
      <c r="AQ13" s="659"/>
      <c r="AR13" s="659"/>
      <c r="AS13" s="659"/>
      <c r="AT13" s="659"/>
      <c r="AU13" s="659"/>
      <c r="AV13" s="659"/>
      <c r="AW13" s="659"/>
      <c r="AX13" s="659"/>
      <c r="AY13" s="659"/>
      <c r="AZ13" s="659"/>
      <c r="BA13" s="659"/>
      <c r="BB13" s="659"/>
      <c r="BC13" s="659"/>
      <c r="BD13" s="659"/>
      <c r="BE13" s="659"/>
      <c r="BF13" s="660"/>
      <c r="BG13" s="661">
        <v>2360720</v>
      </c>
      <c r="BH13" s="664"/>
      <c r="BI13" s="664"/>
      <c r="BJ13" s="664"/>
      <c r="BK13" s="664"/>
      <c r="BL13" s="664"/>
      <c r="BM13" s="664"/>
      <c r="BN13" s="665"/>
      <c r="BO13" s="723">
        <v>50.2</v>
      </c>
      <c r="BP13" s="723"/>
      <c r="BQ13" s="723"/>
      <c r="BR13" s="723"/>
      <c r="BS13" s="669" t="s">
        <v>178</v>
      </c>
      <c r="BT13" s="664"/>
      <c r="BU13" s="664"/>
      <c r="BV13" s="664"/>
      <c r="BW13" s="664"/>
      <c r="BX13" s="664"/>
      <c r="BY13" s="664"/>
      <c r="BZ13" s="664"/>
      <c r="CA13" s="664"/>
      <c r="CB13" s="704"/>
      <c r="CD13" s="705" t="s">
        <v>256</v>
      </c>
      <c r="CE13" s="702"/>
      <c r="CF13" s="702"/>
      <c r="CG13" s="702"/>
      <c r="CH13" s="702"/>
      <c r="CI13" s="702"/>
      <c r="CJ13" s="702"/>
      <c r="CK13" s="702"/>
      <c r="CL13" s="702"/>
      <c r="CM13" s="702"/>
      <c r="CN13" s="702"/>
      <c r="CO13" s="702"/>
      <c r="CP13" s="702"/>
      <c r="CQ13" s="703"/>
      <c r="CR13" s="661">
        <v>2355787</v>
      </c>
      <c r="CS13" s="664"/>
      <c r="CT13" s="664"/>
      <c r="CU13" s="664"/>
      <c r="CV13" s="664"/>
      <c r="CW13" s="664"/>
      <c r="CX13" s="664"/>
      <c r="CY13" s="665"/>
      <c r="CZ13" s="723">
        <v>8.6999999999999993</v>
      </c>
      <c r="DA13" s="723"/>
      <c r="DB13" s="723"/>
      <c r="DC13" s="723"/>
      <c r="DD13" s="669">
        <v>1796175</v>
      </c>
      <c r="DE13" s="664"/>
      <c r="DF13" s="664"/>
      <c r="DG13" s="664"/>
      <c r="DH13" s="664"/>
      <c r="DI13" s="664"/>
      <c r="DJ13" s="664"/>
      <c r="DK13" s="664"/>
      <c r="DL13" s="664"/>
      <c r="DM13" s="664"/>
      <c r="DN13" s="664"/>
      <c r="DO13" s="664"/>
      <c r="DP13" s="665"/>
      <c r="DQ13" s="669">
        <v>829453</v>
      </c>
      <c r="DR13" s="664"/>
      <c r="DS13" s="664"/>
      <c r="DT13" s="664"/>
      <c r="DU13" s="664"/>
      <c r="DV13" s="664"/>
      <c r="DW13" s="664"/>
      <c r="DX13" s="664"/>
      <c r="DY13" s="664"/>
      <c r="DZ13" s="664"/>
      <c r="EA13" s="664"/>
      <c r="EB13" s="664"/>
      <c r="EC13" s="704"/>
    </row>
    <row r="14" spans="2:143" ht="11.25" customHeight="1" x14ac:dyDescent="0.15">
      <c r="B14" s="658" t="s">
        <v>257</v>
      </c>
      <c r="C14" s="659"/>
      <c r="D14" s="659"/>
      <c r="E14" s="659"/>
      <c r="F14" s="659"/>
      <c r="G14" s="659"/>
      <c r="H14" s="659"/>
      <c r="I14" s="659"/>
      <c r="J14" s="659"/>
      <c r="K14" s="659"/>
      <c r="L14" s="659"/>
      <c r="M14" s="659"/>
      <c r="N14" s="659"/>
      <c r="O14" s="659"/>
      <c r="P14" s="659"/>
      <c r="Q14" s="660"/>
      <c r="R14" s="661" t="s">
        <v>128</v>
      </c>
      <c r="S14" s="664"/>
      <c r="T14" s="664"/>
      <c r="U14" s="664"/>
      <c r="V14" s="664"/>
      <c r="W14" s="664"/>
      <c r="X14" s="664"/>
      <c r="Y14" s="665"/>
      <c r="Z14" s="723" t="s">
        <v>178</v>
      </c>
      <c r="AA14" s="723"/>
      <c r="AB14" s="723"/>
      <c r="AC14" s="723"/>
      <c r="AD14" s="724" t="s">
        <v>128</v>
      </c>
      <c r="AE14" s="724"/>
      <c r="AF14" s="724"/>
      <c r="AG14" s="724"/>
      <c r="AH14" s="724"/>
      <c r="AI14" s="724"/>
      <c r="AJ14" s="724"/>
      <c r="AK14" s="724"/>
      <c r="AL14" s="666" t="s">
        <v>229</v>
      </c>
      <c r="AM14" s="667"/>
      <c r="AN14" s="667"/>
      <c r="AO14" s="725"/>
      <c r="AP14" s="658" t="s">
        <v>258</v>
      </c>
      <c r="AQ14" s="659"/>
      <c r="AR14" s="659"/>
      <c r="AS14" s="659"/>
      <c r="AT14" s="659"/>
      <c r="AU14" s="659"/>
      <c r="AV14" s="659"/>
      <c r="AW14" s="659"/>
      <c r="AX14" s="659"/>
      <c r="AY14" s="659"/>
      <c r="AZ14" s="659"/>
      <c r="BA14" s="659"/>
      <c r="BB14" s="659"/>
      <c r="BC14" s="659"/>
      <c r="BD14" s="659"/>
      <c r="BE14" s="659"/>
      <c r="BF14" s="660"/>
      <c r="BG14" s="661">
        <v>179161</v>
      </c>
      <c r="BH14" s="664"/>
      <c r="BI14" s="664"/>
      <c r="BJ14" s="664"/>
      <c r="BK14" s="664"/>
      <c r="BL14" s="664"/>
      <c r="BM14" s="664"/>
      <c r="BN14" s="665"/>
      <c r="BO14" s="723">
        <v>3.8</v>
      </c>
      <c r="BP14" s="723"/>
      <c r="BQ14" s="723"/>
      <c r="BR14" s="723"/>
      <c r="BS14" s="669" t="s">
        <v>178</v>
      </c>
      <c r="BT14" s="664"/>
      <c r="BU14" s="664"/>
      <c r="BV14" s="664"/>
      <c r="BW14" s="664"/>
      <c r="BX14" s="664"/>
      <c r="BY14" s="664"/>
      <c r="BZ14" s="664"/>
      <c r="CA14" s="664"/>
      <c r="CB14" s="704"/>
      <c r="CD14" s="705" t="s">
        <v>259</v>
      </c>
      <c r="CE14" s="702"/>
      <c r="CF14" s="702"/>
      <c r="CG14" s="702"/>
      <c r="CH14" s="702"/>
      <c r="CI14" s="702"/>
      <c r="CJ14" s="702"/>
      <c r="CK14" s="702"/>
      <c r="CL14" s="702"/>
      <c r="CM14" s="702"/>
      <c r="CN14" s="702"/>
      <c r="CO14" s="702"/>
      <c r="CP14" s="702"/>
      <c r="CQ14" s="703"/>
      <c r="CR14" s="661">
        <v>943094</v>
      </c>
      <c r="CS14" s="664"/>
      <c r="CT14" s="664"/>
      <c r="CU14" s="664"/>
      <c r="CV14" s="664"/>
      <c r="CW14" s="664"/>
      <c r="CX14" s="664"/>
      <c r="CY14" s="665"/>
      <c r="CZ14" s="723">
        <v>3.5</v>
      </c>
      <c r="DA14" s="723"/>
      <c r="DB14" s="723"/>
      <c r="DC14" s="723"/>
      <c r="DD14" s="669">
        <v>192848</v>
      </c>
      <c r="DE14" s="664"/>
      <c r="DF14" s="664"/>
      <c r="DG14" s="664"/>
      <c r="DH14" s="664"/>
      <c r="DI14" s="664"/>
      <c r="DJ14" s="664"/>
      <c r="DK14" s="664"/>
      <c r="DL14" s="664"/>
      <c r="DM14" s="664"/>
      <c r="DN14" s="664"/>
      <c r="DO14" s="664"/>
      <c r="DP14" s="665"/>
      <c r="DQ14" s="669">
        <v>789576</v>
      </c>
      <c r="DR14" s="664"/>
      <c r="DS14" s="664"/>
      <c r="DT14" s="664"/>
      <c r="DU14" s="664"/>
      <c r="DV14" s="664"/>
      <c r="DW14" s="664"/>
      <c r="DX14" s="664"/>
      <c r="DY14" s="664"/>
      <c r="DZ14" s="664"/>
      <c r="EA14" s="664"/>
      <c r="EB14" s="664"/>
      <c r="EC14" s="704"/>
    </row>
    <row r="15" spans="2:143" ht="11.25" customHeight="1" x14ac:dyDescent="0.15">
      <c r="B15" s="658" t="s">
        <v>260</v>
      </c>
      <c r="C15" s="659"/>
      <c r="D15" s="659"/>
      <c r="E15" s="659"/>
      <c r="F15" s="659"/>
      <c r="G15" s="659"/>
      <c r="H15" s="659"/>
      <c r="I15" s="659"/>
      <c r="J15" s="659"/>
      <c r="K15" s="659"/>
      <c r="L15" s="659"/>
      <c r="M15" s="659"/>
      <c r="N15" s="659"/>
      <c r="O15" s="659"/>
      <c r="P15" s="659"/>
      <c r="Q15" s="660"/>
      <c r="R15" s="661">
        <v>47597</v>
      </c>
      <c r="S15" s="664"/>
      <c r="T15" s="664"/>
      <c r="U15" s="664"/>
      <c r="V15" s="664"/>
      <c r="W15" s="664"/>
      <c r="X15" s="664"/>
      <c r="Y15" s="665"/>
      <c r="Z15" s="723">
        <v>0.2</v>
      </c>
      <c r="AA15" s="723"/>
      <c r="AB15" s="723"/>
      <c r="AC15" s="723"/>
      <c r="AD15" s="724">
        <v>47597</v>
      </c>
      <c r="AE15" s="724"/>
      <c r="AF15" s="724"/>
      <c r="AG15" s="724"/>
      <c r="AH15" s="724"/>
      <c r="AI15" s="724"/>
      <c r="AJ15" s="724"/>
      <c r="AK15" s="724"/>
      <c r="AL15" s="666">
        <v>0.3</v>
      </c>
      <c r="AM15" s="667"/>
      <c r="AN15" s="667"/>
      <c r="AO15" s="725"/>
      <c r="AP15" s="658" t="s">
        <v>261</v>
      </c>
      <c r="AQ15" s="659"/>
      <c r="AR15" s="659"/>
      <c r="AS15" s="659"/>
      <c r="AT15" s="659"/>
      <c r="AU15" s="659"/>
      <c r="AV15" s="659"/>
      <c r="AW15" s="659"/>
      <c r="AX15" s="659"/>
      <c r="AY15" s="659"/>
      <c r="AZ15" s="659"/>
      <c r="BA15" s="659"/>
      <c r="BB15" s="659"/>
      <c r="BC15" s="659"/>
      <c r="BD15" s="659"/>
      <c r="BE15" s="659"/>
      <c r="BF15" s="660"/>
      <c r="BG15" s="661">
        <v>240128</v>
      </c>
      <c r="BH15" s="664"/>
      <c r="BI15" s="664"/>
      <c r="BJ15" s="664"/>
      <c r="BK15" s="664"/>
      <c r="BL15" s="664"/>
      <c r="BM15" s="664"/>
      <c r="BN15" s="665"/>
      <c r="BO15" s="723">
        <v>5.0999999999999996</v>
      </c>
      <c r="BP15" s="723"/>
      <c r="BQ15" s="723"/>
      <c r="BR15" s="723"/>
      <c r="BS15" s="669" t="s">
        <v>178</v>
      </c>
      <c r="BT15" s="664"/>
      <c r="BU15" s="664"/>
      <c r="BV15" s="664"/>
      <c r="BW15" s="664"/>
      <c r="BX15" s="664"/>
      <c r="BY15" s="664"/>
      <c r="BZ15" s="664"/>
      <c r="CA15" s="664"/>
      <c r="CB15" s="704"/>
      <c r="CD15" s="705" t="s">
        <v>262</v>
      </c>
      <c r="CE15" s="702"/>
      <c r="CF15" s="702"/>
      <c r="CG15" s="702"/>
      <c r="CH15" s="702"/>
      <c r="CI15" s="702"/>
      <c r="CJ15" s="702"/>
      <c r="CK15" s="702"/>
      <c r="CL15" s="702"/>
      <c r="CM15" s="702"/>
      <c r="CN15" s="702"/>
      <c r="CO15" s="702"/>
      <c r="CP15" s="702"/>
      <c r="CQ15" s="703"/>
      <c r="CR15" s="661">
        <v>3318130</v>
      </c>
      <c r="CS15" s="664"/>
      <c r="CT15" s="664"/>
      <c r="CU15" s="664"/>
      <c r="CV15" s="664"/>
      <c r="CW15" s="664"/>
      <c r="CX15" s="664"/>
      <c r="CY15" s="665"/>
      <c r="CZ15" s="723">
        <v>12.3</v>
      </c>
      <c r="DA15" s="723"/>
      <c r="DB15" s="723"/>
      <c r="DC15" s="723"/>
      <c r="DD15" s="669">
        <v>1503946</v>
      </c>
      <c r="DE15" s="664"/>
      <c r="DF15" s="664"/>
      <c r="DG15" s="664"/>
      <c r="DH15" s="664"/>
      <c r="DI15" s="664"/>
      <c r="DJ15" s="664"/>
      <c r="DK15" s="664"/>
      <c r="DL15" s="664"/>
      <c r="DM15" s="664"/>
      <c r="DN15" s="664"/>
      <c r="DO15" s="664"/>
      <c r="DP15" s="665"/>
      <c r="DQ15" s="669">
        <v>1622178</v>
      </c>
      <c r="DR15" s="664"/>
      <c r="DS15" s="664"/>
      <c r="DT15" s="664"/>
      <c r="DU15" s="664"/>
      <c r="DV15" s="664"/>
      <c r="DW15" s="664"/>
      <c r="DX15" s="664"/>
      <c r="DY15" s="664"/>
      <c r="DZ15" s="664"/>
      <c r="EA15" s="664"/>
      <c r="EB15" s="664"/>
      <c r="EC15" s="704"/>
    </row>
    <row r="16" spans="2:143" ht="11.25" customHeight="1" x14ac:dyDescent="0.15">
      <c r="B16" s="658" t="s">
        <v>263</v>
      </c>
      <c r="C16" s="659"/>
      <c r="D16" s="659"/>
      <c r="E16" s="659"/>
      <c r="F16" s="659"/>
      <c r="G16" s="659"/>
      <c r="H16" s="659"/>
      <c r="I16" s="659"/>
      <c r="J16" s="659"/>
      <c r="K16" s="659"/>
      <c r="L16" s="659"/>
      <c r="M16" s="659"/>
      <c r="N16" s="659"/>
      <c r="O16" s="659"/>
      <c r="P16" s="659"/>
      <c r="Q16" s="660"/>
      <c r="R16" s="661" t="s">
        <v>128</v>
      </c>
      <c r="S16" s="664"/>
      <c r="T16" s="664"/>
      <c r="U16" s="664"/>
      <c r="V16" s="664"/>
      <c r="W16" s="664"/>
      <c r="X16" s="664"/>
      <c r="Y16" s="665"/>
      <c r="Z16" s="723" t="s">
        <v>178</v>
      </c>
      <c r="AA16" s="723"/>
      <c r="AB16" s="723"/>
      <c r="AC16" s="723"/>
      <c r="AD16" s="724" t="s">
        <v>128</v>
      </c>
      <c r="AE16" s="724"/>
      <c r="AF16" s="724"/>
      <c r="AG16" s="724"/>
      <c r="AH16" s="724"/>
      <c r="AI16" s="724"/>
      <c r="AJ16" s="724"/>
      <c r="AK16" s="724"/>
      <c r="AL16" s="666" t="s">
        <v>229</v>
      </c>
      <c r="AM16" s="667"/>
      <c r="AN16" s="667"/>
      <c r="AO16" s="725"/>
      <c r="AP16" s="658" t="s">
        <v>264</v>
      </c>
      <c r="AQ16" s="659"/>
      <c r="AR16" s="659"/>
      <c r="AS16" s="659"/>
      <c r="AT16" s="659"/>
      <c r="AU16" s="659"/>
      <c r="AV16" s="659"/>
      <c r="AW16" s="659"/>
      <c r="AX16" s="659"/>
      <c r="AY16" s="659"/>
      <c r="AZ16" s="659"/>
      <c r="BA16" s="659"/>
      <c r="BB16" s="659"/>
      <c r="BC16" s="659"/>
      <c r="BD16" s="659"/>
      <c r="BE16" s="659"/>
      <c r="BF16" s="660"/>
      <c r="BG16" s="661" t="s">
        <v>128</v>
      </c>
      <c r="BH16" s="664"/>
      <c r="BI16" s="664"/>
      <c r="BJ16" s="664"/>
      <c r="BK16" s="664"/>
      <c r="BL16" s="664"/>
      <c r="BM16" s="664"/>
      <c r="BN16" s="665"/>
      <c r="BO16" s="723" t="s">
        <v>128</v>
      </c>
      <c r="BP16" s="723"/>
      <c r="BQ16" s="723"/>
      <c r="BR16" s="723"/>
      <c r="BS16" s="669" t="s">
        <v>128</v>
      </c>
      <c r="BT16" s="664"/>
      <c r="BU16" s="664"/>
      <c r="BV16" s="664"/>
      <c r="BW16" s="664"/>
      <c r="BX16" s="664"/>
      <c r="BY16" s="664"/>
      <c r="BZ16" s="664"/>
      <c r="CA16" s="664"/>
      <c r="CB16" s="704"/>
      <c r="CD16" s="705" t="s">
        <v>265</v>
      </c>
      <c r="CE16" s="702"/>
      <c r="CF16" s="702"/>
      <c r="CG16" s="702"/>
      <c r="CH16" s="702"/>
      <c r="CI16" s="702"/>
      <c r="CJ16" s="702"/>
      <c r="CK16" s="702"/>
      <c r="CL16" s="702"/>
      <c r="CM16" s="702"/>
      <c r="CN16" s="702"/>
      <c r="CO16" s="702"/>
      <c r="CP16" s="702"/>
      <c r="CQ16" s="703"/>
      <c r="CR16" s="661">
        <v>180817</v>
      </c>
      <c r="CS16" s="664"/>
      <c r="CT16" s="664"/>
      <c r="CU16" s="664"/>
      <c r="CV16" s="664"/>
      <c r="CW16" s="664"/>
      <c r="CX16" s="664"/>
      <c r="CY16" s="665"/>
      <c r="CZ16" s="723">
        <v>0.7</v>
      </c>
      <c r="DA16" s="723"/>
      <c r="DB16" s="723"/>
      <c r="DC16" s="723"/>
      <c r="DD16" s="669" t="s">
        <v>178</v>
      </c>
      <c r="DE16" s="664"/>
      <c r="DF16" s="664"/>
      <c r="DG16" s="664"/>
      <c r="DH16" s="664"/>
      <c r="DI16" s="664"/>
      <c r="DJ16" s="664"/>
      <c r="DK16" s="664"/>
      <c r="DL16" s="664"/>
      <c r="DM16" s="664"/>
      <c r="DN16" s="664"/>
      <c r="DO16" s="664"/>
      <c r="DP16" s="665"/>
      <c r="DQ16" s="669">
        <v>80318</v>
      </c>
      <c r="DR16" s="664"/>
      <c r="DS16" s="664"/>
      <c r="DT16" s="664"/>
      <c r="DU16" s="664"/>
      <c r="DV16" s="664"/>
      <c r="DW16" s="664"/>
      <c r="DX16" s="664"/>
      <c r="DY16" s="664"/>
      <c r="DZ16" s="664"/>
      <c r="EA16" s="664"/>
      <c r="EB16" s="664"/>
      <c r="EC16" s="704"/>
    </row>
    <row r="17" spans="2:133" ht="11.25" customHeight="1" x14ac:dyDescent="0.15">
      <c r="B17" s="658" t="s">
        <v>266</v>
      </c>
      <c r="C17" s="659"/>
      <c r="D17" s="659"/>
      <c r="E17" s="659"/>
      <c r="F17" s="659"/>
      <c r="G17" s="659"/>
      <c r="H17" s="659"/>
      <c r="I17" s="659"/>
      <c r="J17" s="659"/>
      <c r="K17" s="659"/>
      <c r="L17" s="659"/>
      <c r="M17" s="659"/>
      <c r="N17" s="659"/>
      <c r="O17" s="659"/>
      <c r="P17" s="659"/>
      <c r="Q17" s="660"/>
      <c r="R17" s="661">
        <v>38287</v>
      </c>
      <c r="S17" s="664"/>
      <c r="T17" s="664"/>
      <c r="U17" s="664"/>
      <c r="V17" s="664"/>
      <c r="W17" s="664"/>
      <c r="X17" s="664"/>
      <c r="Y17" s="665"/>
      <c r="Z17" s="723">
        <v>0.1</v>
      </c>
      <c r="AA17" s="723"/>
      <c r="AB17" s="723"/>
      <c r="AC17" s="723"/>
      <c r="AD17" s="724">
        <v>38287</v>
      </c>
      <c r="AE17" s="724"/>
      <c r="AF17" s="724"/>
      <c r="AG17" s="724"/>
      <c r="AH17" s="724"/>
      <c r="AI17" s="724"/>
      <c r="AJ17" s="724"/>
      <c r="AK17" s="724"/>
      <c r="AL17" s="666">
        <v>0.3</v>
      </c>
      <c r="AM17" s="667"/>
      <c r="AN17" s="667"/>
      <c r="AO17" s="725"/>
      <c r="AP17" s="658" t="s">
        <v>267</v>
      </c>
      <c r="AQ17" s="659"/>
      <c r="AR17" s="659"/>
      <c r="AS17" s="659"/>
      <c r="AT17" s="659"/>
      <c r="AU17" s="659"/>
      <c r="AV17" s="659"/>
      <c r="AW17" s="659"/>
      <c r="AX17" s="659"/>
      <c r="AY17" s="659"/>
      <c r="AZ17" s="659"/>
      <c r="BA17" s="659"/>
      <c r="BB17" s="659"/>
      <c r="BC17" s="659"/>
      <c r="BD17" s="659"/>
      <c r="BE17" s="659"/>
      <c r="BF17" s="660"/>
      <c r="BG17" s="661" t="s">
        <v>128</v>
      </c>
      <c r="BH17" s="664"/>
      <c r="BI17" s="664"/>
      <c r="BJ17" s="664"/>
      <c r="BK17" s="664"/>
      <c r="BL17" s="664"/>
      <c r="BM17" s="664"/>
      <c r="BN17" s="665"/>
      <c r="BO17" s="723" t="s">
        <v>128</v>
      </c>
      <c r="BP17" s="723"/>
      <c r="BQ17" s="723"/>
      <c r="BR17" s="723"/>
      <c r="BS17" s="669" t="s">
        <v>128</v>
      </c>
      <c r="BT17" s="664"/>
      <c r="BU17" s="664"/>
      <c r="BV17" s="664"/>
      <c r="BW17" s="664"/>
      <c r="BX17" s="664"/>
      <c r="BY17" s="664"/>
      <c r="BZ17" s="664"/>
      <c r="CA17" s="664"/>
      <c r="CB17" s="704"/>
      <c r="CD17" s="705" t="s">
        <v>268</v>
      </c>
      <c r="CE17" s="702"/>
      <c r="CF17" s="702"/>
      <c r="CG17" s="702"/>
      <c r="CH17" s="702"/>
      <c r="CI17" s="702"/>
      <c r="CJ17" s="702"/>
      <c r="CK17" s="702"/>
      <c r="CL17" s="702"/>
      <c r="CM17" s="702"/>
      <c r="CN17" s="702"/>
      <c r="CO17" s="702"/>
      <c r="CP17" s="702"/>
      <c r="CQ17" s="703"/>
      <c r="CR17" s="661">
        <v>2989530</v>
      </c>
      <c r="CS17" s="664"/>
      <c r="CT17" s="664"/>
      <c r="CU17" s="664"/>
      <c r="CV17" s="664"/>
      <c r="CW17" s="664"/>
      <c r="CX17" s="664"/>
      <c r="CY17" s="665"/>
      <c r="CZ17" s="723">
        <v>11.1</v>
      </c>
      <c r="DA17" s="723"/>
      <c r="DB17" s="723"/>
      <c r="DC17" s="723"/>
      <c r="DD17" s="669" t="s">
        <v>128</v>
      </c>
      <c r="DE17" s="664"/>
      <c r="DF17" s="664"/>
      <c r="DG17" s="664"/>
      <c r="DH17" s="664"/>
      <c r="DI17" s="664"/>
      <c r="DJ17" s="664"/>
      <c r="DK17" s="664"/>
      <c r="DL17" s="664"/>
      <c r="DM17" s="664"/>
      <c r="DN17" s="664"/>
      <c r="DO17" s="664"/>
      <c r="DP17" s="665"/>
      <c r="DQ17" s="669">
        <v>2816389</v>
      </c>
      <c r="DR17" s="664"/>
      <c r="DS17" s="664"/>
      <c r="DT17" s="664"/>
      <c r="DU17" s="664"/>
      <c r="DV17" s="664"/>
      <c r="DW17" s="664"/>
      <c r="DX17" s="664"/>
      <c r="DY17" s="664"/>
      <c r="DZ17" s="664"/>
      <c r="EA17" s="664"/>
      <c r="EB17" s="664"/>
      <c r="EC17" s="704"/>
    </row>
    <row r="18" spans="2:133" ht="11.25" customHeight="1" x14ac:dyDescent="0.15">
      <c r="B18" s="658" t="s">
        <v>269</v>
      </c>
      <c r="C18" s="659"/>
      <c r="D18" s="659"/>
      <c r="E18" s="659"/>
      <c r="F18" s="659"/>
      <c r="G18" s="659"/>
      <c r="H18" s="659"/>
      <c r="I18" s="659"/>
      <c r="J18" s="659"/>
      <c r="K18" s="659"/>
      <c r="L18" s="659"/>
      <c r="M18" s="659"/>
      <c r="N18" s="659"/>
      <c r="O18" s="659"/>
      <c r="P18" s="659"/>
      <c r="Q18" s="660"/>
      <c r="R18" s="661">
        <v>8641129</v>
      </c>
      <c r="S18" s="664"/>
      <c r="T18" s="664"/>
      <c r="U18" s="664"/>
      <c r="V18" s="664"/>
      <c r="W18" s="664"/>
      <c r="X18" s="664"/>
      <c r="Y18" s="665"/>
      <c r="Z18" s="723">
        <v>30.8</v>
      </c>
      <c r="AA18" s="723"/>
      <c r="AB18" s="723"/>
      <c r="AC18" s="723"/>
      <c r="AD18" s="724">
        <v>7724817</v>
      </c>
      <c r="AE18" s="724"/>
      <c r="AF18" s="724"/>
      <c r="AG18" s="724"/>
      <c r="AH18" s="724"/>
      <c r="AI18" s="724"/>
      <c r="AJ18" s="724"/>
      <c r="AK18" s="724"/>
      <c r="AL18" s="666">
        <v>56</v>
      </c>
      <c r="AM18" s="667"/>
      <c r="AN18" s="667"/>
      <c r="AO18" s="725"/>
      <c r="AP18" s="658" t="s">
        <v>270</v>
      </c>
      <c r="AQ18" s="659"/>
      <c r="AR18" s="659"/>
      <c r="AS18" s="659"/>
      <c r="AT18" s="659"/>
      <c r="AU18" s="659"/>
      <c r="AV18" s="659"/>
      <c r="AW18" s="659"/>
      <c r="AX18" s="659"/>
      <c r="AY18" s="659"/>
      <c r="AZ18" s="659"/>
      <c r="BA18" s="659"/>
      <c r="BB18" s="659"/>
      <c r="BC18" s="659"/>
      <c r="BD18" s="659"/>
      <c r="BE18" s="659"/>
      <c r="BF18" s="660"/>
      <c r="BG18" s="661" t="s">
        <v>128</v>
      </c>
      <c r="BH18" s="664"/>
      <c r="BI18" s="664"/>
      <c r="BJ18" s="664"/>
      <c r="BK18" s="664"/>
      <c r="BL18" s="664"/>
      <c r="BM18" s="664"/>
      <c r="BN18" s="665"/>
      <c r="BO18" s="723" t="s">
        <v>128</v>
      </c>
      <c r="BP18" s="723"/>
      <c r="BQ18" s="723"/>
      <c r="BR18" s="723"/>
      <c r="BS18" s="669" t="s">
        <v>128</v>
      </c>
      <c r="BT18" s="664"/>
      <c r="BU18" s="664"/>
      <c r="BV18" s="664"/>
      <c r="BW18" s="664"/>
      <c r="BX18" s="664"/>
      <c r="BY18" s="664"/>
      <c r="BZ18" s="664"/>
      <c r="CA18" s="664"/>
      <c r="CB18" s="704"/>
      <c r="CD18" s="705" t="s">
        <v>271</v>
      </c>
      <c r="CE18" s="702"/>
      <c r="CF18" s="702"/>
      <c r="CG18" s="702"/>
      <c r="CH18" s="702"/>
      <c r="CI18" s="702"/>
      <c r="CJ18" s="702"/>
      <c r="CK18" s="702"/>
      <c r="CL18" s="702"/>
      <c r="CM18" s="702"/>
      <c r="CN18" s="702"/>
      <c r="CO18" s="702"/>
      <c r="CP18" s="702"/>
      <c r="CQ18" s="703"/>
      <c r="CR18" s="661" t="s">
        <v>128</v>
      </c>
      <c r="CS18" s="664"/>
      <c r="CT18" s="664"/>
      <c r="CU18" s="664"/>
      <c r="CV18" s="664"/>
      <c r="CW18" s="664"/>
      <c r="CX18" s="664"/>
      <c r="CY18" s="665"/>
      <c r="CZ18" s="723" t="s">
        <v>128</v>
      </c>
      <c r="DA18" s="723"/>
      <c r="DB18" s="723"/>
      <c r="DC18" s="723"/>
      <c r="DD18" s="669" t="s">
        <v>229</v>
      </c>
      <c r="DE18" s="664"/>
      <c r="DF18" s="664"/>
      <c r="DG18" s="664"/>
      <c r="DH18" s="664"/>
      <c r="DI18" s="664"/>
      <c r="DJ18" s="664"/>
      <c r="DK18" s="664"/>
      <c r="DL18" s="664"/>
      <c r="DM18" s="664"/>
      <c r="DN18" s="664"/>
      <c r="DO18" s="664"/>
      <c r="DP18" s="665"/>
      <c r="DQ18" s="669" t="s">
        <v>128</v>
      </c>
      <c r="DR18" s="664"/>
      <c r="DS18" s="664"/>
      <c r="DT18" s="664"/>
      <c r="DU18" s="664"/>
      <c r="DV18" s="664"/>
      <c r="DW18" s="664"/>
      <c r="DX18" s="664"/>
      <c r="DY18" s="664"/>
      <c r="DZ18" s="664"/>
      <c r="EA18" s="664"/>
      <c r="EB18" s="664"/>
      <c r="EC18" s="704"/>
    </row>
    <row r="19" spans="2:133" ht="11.25" customHeight="1" x14ac:dyDescent="0.15">
      <c r="B19" s="658" t="s">
        <v>272</v>
      </c>
      <c r="C19" s="659"/>
      <c r="D19" s="659"/>
      <c r="E19" s="659"/>
      <c r="F19" s="659"/>
      <c r="G19" s="659"/>
      <c r="H19" s="659"/>
      <c r="I19" s="659"/>
      <c r="J19" s="659"/>
      <c r="K19" s="659"/>
      <c r="L19" s="659"/>
      <c r="M19" s="659"/>
      <c r="N19" s="659"/>
      <c r="O19" s="659"/>
      <c r="P19" s="659"/>
      <c r="Q19" s="660"/>
      <c r="R19" s="661">
        <v>7724817</v>
      </c>
      <c r="S19" s="664"/>
      <c r="T19" s="664"/>
      <c r="U19" s="664"/>
      <c r="V19" s="664"/>
      <c r="W19" s="664"/>
      <c r="X19" s="664"/>
      <c r="Y19" s="665"/>
      <c r="Z19" s="723">
        <v>27.6</v>
      </c>
      <c r="AA19" s="723"/>
      <c r="AB19" s="723"/>
      <c r="AC19" s="723"/>
      <c r="AD19" s="724">
        <v>7724817</v>
      </c>
      <c r="AE19" s="724"/>
      <c r="AF19" s="724"/>
      <c r="AG19" s="724"/>
      <c r="AH19" s="724"/>
      <c r="AI19" s="724"/>
      <c r="AJ19" s="724"/>
      <c r="AK19" s="724"/>
      <c r="AL19" s="666">
        <v>56</v>
      </c>
      <c r="AM19" s="667"/>
      <c r="AN19" s="667"/>
      <c r="AO19" s="725"/>
      <c r="AP19" s="658" t="s">
        <v>273</v>
      </c>
      <c r="AQ19" s="659"/>
      <c r="AR19" s="659"/>
      <c r="AS19" s="659"/>
      <c r="AT19" s="659"/>
      <c r="AU19" s="659"/>
      <c r="AV19" s="659"/>
      <c r="AW19" s="659"/>
      <c r="AX19" s="659"/>
      <c r="AY19" s="659"/>
      <c r="AZ19" s="659"/>
      <c r="BA19" s="659"/>
      <c r="BB19" s="659"/>
      <c r="BC19" s="659"/>
      <c r="BD19" s="659"/>
      <c r="BE19" s="659"/>
      <c r="BF19" s="660"/>
      <c r="BG19" s="661">
        <v>2470</v>
      </c>
      <c r="BH19" s="664"/>
      <c r="BI19" s="664"/>
      <c r="BJ19" s="664"/>
      <c r="BK19" s="664"/>
      <c r="BL19" s="664"/>
      <c r="BM19" s="664"/>
      <c r="BN19" s="665"/>
      <c r="BO19" s="723">
        <v>0.1</v>
      </c>
      <c r="BP19" s="723"/>
      <c r="BQ19" s="723"/>
      <c r="BR19" s="723"/>
      <c r="BS19" s="669" t="s">
        <v>178</v>
      </c>
      <c r="BT19" s="664"/>
      <c r="BU19" s="664"/>
      <c r="BV19" s="664"/>
      <c r="BW19" s="664"/>
      <c r="BX19" s="664"/>
      <c r="BY19" s="664"/>
      <c r="BZ19" s="664"/>
      <c r="CA19" s="664"/>
      <c r="CB19" s="704"/>
      <c r="CD19" s="705" t="s">
        <v>274</v>
      </c>
      <c r="CE19" s="702"/>
      <c r="CF19" s="702"/>
      <c r="CG19" s="702"/>
      <c r="CH19" s="702"/>
      <c r="CI19" s="702"/>
      <c r="CJ19" s="702"/>
      <c r="CK19" s="702"/>
      <c r="CL19" s="702"/>
      <c r="CM19" s="702"/>
      <c r="CN19" s="702"/>
      <c r="CO19" s="702"/>
      <c r="CP19" s="702"/>
      <c r="CQ19" s="703"/>
      <c r="CR19" s="661" t="s">
        <v>128</v>
      </c>
      <c r="CS19" s="664"/>
      <c r="CT19" s="664"/>
      <c r="CU19" s="664"/>
      <c r="CV19" s="664"/>
      <c r="CW19" s="664"/>
      <c r="CX19" s="664"/>
      <c r="CY19" s="665"/>
      <c r="CZ19" s="723" t="s">
        <v>178</v>
      </c>
      <c r="DA19" s="723"/>
      <c r="DB19" s="723"/>
      <c r="DC19" s="723"/>
      <c r="DD19" s="669" t="s">
        <v>128</v>
      </c>
      <c r="DE19" s="664"/>
      <c r="DF19" s="664"/>
      <c r="DG19" s="664"/>
      <c r="DH19" s="664"/>
      <c r="DI19" s="664"/>
      <c r="DJ19" s="664"/>
      <c r="DK19" s="664"/>
      <c r="DL19" s="664"/>
      <c r="DM19" s="664"/>
      <c r="DN19" s="664"/>
      <c r="DO19" s="664"/>
      <c r="DP19" s="665"/>
      <c r="DQ19" s="669" t="s">
        <v>128</v>
      </c>
      <c r="DR19" s="664"/>
      <c r="DS19" s="664"/>
      <c r="DT19" s="664"/>
      <c r="DU19" s="664"/>
      <c r="DV19" s="664"/>
      <c r="DW19" s="664"/>
      <c r="DX19" s="664"/>
      <c r="DY19" s="664"/>
      <c r="DZ19" s="664"/>
      <c r="EA19" s="664"/>
      <c r="EB19" s="664"/>
      <c r="EC19" s="704"/>
    </row>
    <row r="20" spans="2:133" ht="11.25" customHeight="1" x14ac:dyDescent="0.15">
      <c r="B20" s="658" t="s">
        <v>275</v>
      </c>
      <c r="C20" s="659"/>
      <c r="D20" s="659"/>
      <c r="E20" s="659"/>
      <c r="F20" s="659"/>
      <c r="G20" s="659"/>
      <c r="H20" s="659"/>
      <c r="I20" s="659"/>
      <c r="J20" s="659"/>
      <c r="K20" s="659"/>
      <c r="L20" s="659"/>
      <c r="M20" s="659"/>
      <c r="N20" s="659"/>
      <c r="O20" s="659"/>
      <c r="P20" s="659"/>
      <c r="Q20" s="660"/>
      <c r="R20" s="661">
        <v>916312</v>
      </c>
      <c r="S20" s="664"/>
      <c r="T20" s="664"/>
      <c r="U20" s="664"/>
      <c r="V20" s="664"/>
      <c r="W20" s="664"/>
      <c r="X20" s="664"/>
      <c r="Y20" s="665"/>
      <c r="Z20" s="723">
        <v>3.3</v>
      </c>
      <c r="AA20" s="723"/>
      <c r="AB20" s="723"/>
      <c r="AC20" s="723"/>
      <c r="AD20" s="724" t="s">
        <v>229</v>
      </c>
      <c r="AE20" s="724"/>
      <c r="AF20" s="724"/>
      <c r="AG20" s="724"/>
      <c r="AH20" s="724"/>
      <c r="AI20" s="724"/>
      <c r="AJ20" s="724"/>
      <c r="AK20" s="724"/>
      <c r="AL20" s="666" t="s">
        <v>178</v>
      </c>
      <c r="AM20" s="667"/>
      <c r="AN20" s="667"/>
      <c r="AO20" s="725"/>
      <c r="AP20" s="658" t="s">
        <v>276</v>
      </c>
      <c r="AQ20" s="659"/>
      <c r="AR20" s="659"/>
      <c r="AS20" s="659"/>
      <c r="AT20" s="659"/>
      <c r="AU20" s="659"/>
      <c r="AV20" s="659"/>
      <c r="AW20" s="659"/>
      <c r="AX20" s="659"/>
      <c r="AY20" s="659"/>
      <c r="AZ20" s="659"/>
      <c r="BA20" s="659"/>
      <c r="BB20" s="659"/>
      <c r="BC20" s="659"/>
      <c r="BD20" s="659"/>
      <c r="BE20" s="659"/>
      <c r="BF20" s="660"/>
      <c r="BG20" s="661">
        <v>2470</v>
      </c>
      <c r="BH20" s="664"/>
      <c r="BI20" s="664"/>
      <c r="BJ20" s="664"/>
      <c r="BK20" s="664"/>
      <c r="BL20" s="664"/>
      <c r="BM20" s="664"/>
      <c r="BN20" s="665"/>
      <c r="BO20" s="723">
        <v>0.1</v>
      </c>
      <c r="BP20" s="723"/>
      <c r="BQ20" s="723"/>
      <c r="BR20" s="723"/>
      <c r="BS20" s="669" t="s">
        <v>128</v>
      </c>
      <c r="BT20" s="664"/>
      <c r="BU20" s="664"/>
      <c r="BV20" s="664"/>
      <c r="BW20" s="664"/>
      <c r="BX20" s="664"/>
      <c r="BY20" s="664"/>
      <c r="BZ20" s="664"/>
      <c r="CA20" s="664"/>
      <c r="CB20" s="704"/>
      <c r="CD20" s="705" t="s">
        <v>277</v>
      </c>
      <c r="CE20" s="702"/>
      <c r="CF20" s="702"/>
      <c r="CG20" s="702"/>
      <c r="CH20" s="702"/>
      <c r="CI20" s="702"/>
      <c r="CJ20" s="702"/>
      <c r="CK20" s="702"/>
      <c r="CL20" s="702"/>
      <c r="CM20" s="702"/>
      <c r="CN20" s="702"/>
      <c r="CO20" s="702"/>
      <c r="CP20" s="702"/>
      <c r="CQ20" s="703"/>
      <c r="CR20" s="661">
        <v>27029891</v>
      </c>
      <c r="CS20" s="664"/>
      <c r="CT20" s="664"/>
      <c r="CU20" s="664"/>
      <c r="CV20" s="664"/>
      <c r="CW20" s="664"/>
      <c r="CX20" s="664"/>
      <c r="CY20" s="665"/>
      <c r="CZ20" s="723">
        <v>100</v>
      </c>
      <c r="DA20" s="723"/>
      <c r="DB20" s="723"/>
      <c r="DC20" s="723"/>
      <c r="DD20" s="669">
        <v>5130500</v>
      </c>
      <c r="DE20" s="664"/>
      <c r="DF20" s="664"/>
      <c r="DG20" s="664"/>
      <c r="DH20" s="664"/>
      <c r="DI20" s="664"/>
      <c r="DJ20" s="664"/>
      <c r="DK20" s="664"/>
      <c r="DL20" s="664"/>
      <c r="DM20" s="664"/>
      <c r="DN20" s="664"/>
      <c r="DO20" s="664"/>
      <c r="DP20" s="665"/>
      <c r="DQ20" s="669">
        <v>15352291</v>
      </c>
      <c r="DR20" s="664"/>
      <c r="DS20" s="664"/>
      <c r="DT20" s="664"/>
      <c r="DU20" s="664"/>
      <c r="DV20" s="664"/>
      <c r="DW20" s="664"/>
      <c r="DX20" s="664"/>
      <c r="DY20" s="664"/>
      <c r="DZ20" s="664"/>
      <c r="EA20" s="664"/>
      <c r="EB20" s="664"/>
      <c r="EC20" s="704"/>
    </row>
    <row r="21" spans="2:133" ht="11.25" customHeight="1" x14ac:dyDescent="0.15">
      <c r="B21" s="658" t="s">
        <v>278</v>
      </c>
      <c r="C21" s="659"/>
      <c r="D21" s="659"/>
      <c r="E21" s="659"/>
      <c r="F21" s="659"/>
      <c r="G21" s="659"/>
      <c r="H21" s="659"/>
      <c r="I21" s="659"/>
      <c r="J21" s="659"/>
      <c r="K21" s="659"/>
      <c r="L21" s="659"/>
      <c r="M21" s="659"/>
      <c r="N21" s="659"/>
      <c r="O21" s="659"/>
      <c r="P21" s="659"/>
      <c r="Q21" s="660"/>
      <c r="R21" s="661" t="s">
        <v>128</v>
      </c>
      <c r="S21" s="664"/>
      <c r="T21" s="664"/>
      <c r="U21" s="664"/>
      <c r="V21" s="664"/>
      <c r="W21" s="664"/>
      <c r="X21" s="664"/>
      <c r="Y21" s="665"/>
      <c r="Z21" s="723" t="s">
        <v>128</v>
      </c>
      <c r="AA21" s="723"/>
      <c r="AB21" s="723"/>
      <c r="AC21" s="723"/>
      <c r="AD21" s="724" t="s">
        <v>128</v>
      </c>
      <c r="AE21" s="724"/>
      <c r="AF21" s="724"/>
      <c r="AG21" s="724"/>
      <c r="AH21" s="724"/>
      <c r="AI21" s="724"/>
      <c r="AJ21" s="724"/>
      <c r="AK21" s="724"/>
      <c r="AL21" s="666" t="s">
        <v>128</v>
      </c>
      <c r="AM21" s="667"/>
      <c r="AN21" s="667"/>
      <c r="AO21" s="725"/>
      <c r="AP21" s="769" t="s">
        <v>279</v>
      </c>
      <c r="AQ21" s="776"/>
      <c r="AR21" s="776"/>
      <c r="AS21" s="776"/>
      <c r="AT21" s="776"/>
      <c r="AU21" s="776"/>
      <c r="AV21" s="776"/>
      <c r="AW21" s="776"/>
      <c r="AX21" s="776"/>
      <c r="AY21" s="776"/>
      <c r="AZ21" s="776"/>
      <c r="BA21" s="776"/>
      <c r="BB21" s="776"/>
      <c r="BC21" s="776"/>
      <c r="BD21" s="776"/>
      <c r="BE21" s="776"/>
      <c r="BF21" s="771"/>
      <c r="BG21" s="661">
        <v>2470</v>
      </c>
      <c r="BH21" s="664"/>
      <c r="BI21" s="664"/>
      <c r="BJ21" s="664"/>
      <c r="BK21" s="664"/>
      <c r="BL21" s="664"/>
      <c r="BM21" s="664"/>
      <c r="BN21" s="665"/>
      <c r="BO21" s="723">
        <v>0.1</v>
      </c>
      <c r="BP21" s="723"/>
      <c r="BQ21" s="723"/>
      <c r="BR21" s="723"/>
      <c r="BS21" s="669" t="s">
        <v>128</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280</v>
      </c>
      <c r="C22" s="659"/>
      <c r="D22" s="659"/>
      <c r="E22" s="659"/>
      <c r="F22" s="659"/>
      <c r="G22" s="659"/>
      <c r="H22" s="659"/>
      <c r="I22" s="659"/>
      <c r="J22" s="659"/>
      <c r="K22" s="659"/>
      <c r="L22" s="659"/>
      <c r="M22" s="659"/>
      <c r="N22" s="659"/>
      <c r="O22" s="659"/>
      <c r="P22" s="659"/>
      <c r="Q22" s="660"/>
      <c r="R22" s="661">
        <v>14639818</v>
      </c>
      <c r="S22" s="664"/>
      <c r="T22" s="664"/>
      <c r="U22" s="664"/>
      <c r="V22" s="664"/>
      <c r="W22" s="664"/>
      <c r="X22" s="664"/>
      <c r="Y22" s="665"/>
      <c r="Z22" s="723">
        <v>52.2</v>
      </c>
      <c r="AA22" s="723"/>
      <c r="AB22" s="723"/>
      <c r="AC22" s="723"/>
      <c r="AD22" s="724">
        <v>13723506</v>
      </c>
      <c r="AE22" s="724"/>
      <c r="AF22" s="724"/>
      <c r="AG22" s="724"/>
      <c r="AH22" s="724"/>
      <c r="AI22" s="724"/>
      <c r="AJ22" s="724"/>
      <c r="AK22" s="724"/>
      <c r="AL22" s="666">
        <v>99.6</v>
      </c>
      <c r="AM22" s="667"/>
      <c r="AN22" s="667"/>
      <c r="AO22" s="725"/>
      <c r="AP22" s="769" t="s">
        <v>281</v>
      </c>
      <c r="AQ22" s="776"/>
      <c r="AR22" s="776"/>
      <c r="AS22" s="776"/>
      <c r="AT22" s="776"/>
      <c r="AU22" s="776"/>
      <c r="AV22" s="776"/>
      <c r="AW22" s="776"/>
      <c r="AX22" s="776"/>
      <c r="AY22" s="776"/>
      <c r="AZ22" s="776"/>
      <c r="BA22" s="776"/>
      <c r="BB22" s="776"/>
      <c r="BC22" s="776"/>
      <c r="BD22" s="776"/>
      <c r="BE22" s="776"/>
      <c r="BF22" s="771"/>
      <c r="BG22" s="661" t="s">
        <v>229</v>
      </c>
      <c r="BH22" s="664"/>
      <c r="BI22" s="664"/>
      <c r="BJ22" s="664"/>
      <c r="BK22" s="664"/>
      <c r="BL22" s="664"/>
      <c r="BM22" s="664"/>
      <c r="BN22" s="665"/>
      <c r="BO22" s="723" t="s">
        <v>178</v>
      </c>
      <c r="BP22" s="723"/>
      <c r="BQ22" s="723"/>
      <c r="BR22" s="723"/>
      <c r="BS22" s="669" t="s">
        <v>128</v>
      </c>
      <c r="BT22" s="664"/>
      <c r="BU22" s="664"/>
      <c r="BV22" s="664"/>
      <c r="BW22" s="664"/>
      <c r="BX22" s="664"/>
      <c r="BY22" s="664"/>
      <c r="BZ22" s="664"/>
      <c r="CA22" s="664"/>
      <c r="CB22" s="704"/>
      <c r="CD22" s="778" t="s">
        <v>282</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283</v>
      </c>
      <c r="C23" s="659"/>
      <c r="D23" s="659"/>
      <c r="E23" s="659"/>
      <c r="F23" s="659"/>
      <c r="G23" s="659"/>
      <c r="H23" s="659"/>
      <c r="I23" s="659"/>
      <c r="J23" s="659"/>
      <c r="K23" s="659"/>
      <c r="L23" s="659"/>
      <c r="M23" s="659"/>
      <c r="N23" s="659"/>
      <c r="O23" s="659"/>
      <c r="P23" s="659"/>
      <c r="Q23" s="660"/>
      <c r="R23" s="661">
        <v>5551</v>
      </c>
      <c r="S23" s="664"/>
      <c r="T23" s="664"/>
      <c r="U23" s="664"/>
      <c r="V23" s="664"/>
      <c r="W23" s="664"/>
      <c r="X23" s="664"/>
      <c r="Y23" s="665"/>
      <c r="Z23" s="723">
        <v>0</v>
      </c>
      <c r="AA23" s="723"/>
      <c r="AB23" s="723"/>
      <c r="AC23" s="723"/>
      <c r="AD23" s="724">
        <v>5551</v>
      </c>
      <c r="AE23" s="724"/>
      <c r="AF23" s="724"/>
      <c r="AG23" s="724"/>
      <c r="AH23" s="724"/>
      <c r="AI23" s="724"/>
      <c r="AJ23" s="724"/>
      <c r="AK23" s="724"/>
      <c r="AL23" s="666">
        <v>0</v>
      </c>
      <c r="AM23" s="667"/>
      <c r="AN23" s="667"/>
      <c r="AO23" s="725"/>
      <c r="AP23" s="769" t="s">
        <v>284</v>
      </c>
      <c r="AQ23" s="776"/>
      <c r="AR23" s="776"/>
      <c r="AS23" s="776"/>
      <c r="AT23" s="776"/>
      <c r="AU23" s="776"/>
      <c r="AV23" s="776"/>
      <c r="AW23" s="776"/>
      <c r="AX23" s="776"/>
      <c r="AY23" s="776"/>
      <c r="AZ23" s="776"/>
      <c r="BA23" s="776"/>
      <c r="BB23" s="776"/>
      <c r="BC23" s="776"/>
      <c r="BD23" s="776"/>
      <c r="BE23" s="776"/>
      <c r="BF23" s="771"/>
      <c r="BG23" s="661" t="s">
        <v>128</v>
      </c>
      <c r="BH23" s="664"/>
      <c r="BI23" s="664"/>
      <c r="BJ23" s="664"/>
      <c r="BK23" s="664"/>
      <c r="BL23" s="664"/>
      <c r="BM23" s="664"/>
      <c r="BN23" s="665"/>
      <c r="BO23" s="723" t="s">
        <v>229</v>
      </c>
      <c r="BP23" s="723"/>
      <c r="BQ23" s="723"/>
      <c r="BR23" s="723"/>
      <c r="BS23" s="669" t="s">
        <v>128</v>
      </c>
      <c r="BT23" s="664"/>
      <c r="BU23" s="664"/>
      <c r="BV23" s="664"/>
      <c r="BW23" s="664"/>
      <c r="BX23" s="664"/>
      <c r="BY23" s="664"/>
      <c r="BZ23" s="664"/>
      <c r="CA23" s="664"/>
      <c r="CB23" s="704"/>
      <c r="CD23" s="778" t="s">
        <v>223</v>
      </c>
      <c r="CE23" s="779"/>
      <c r="CF23" s="779"/>
      <c r="CG23" s="779"/>
      <c r="CH23" s="779"/>
      <c r="CI23" s="779"/>
      <c r="CJ23" s="779"/>
      <c r="CK23" s="779"/>
      <c r="CL23" s="779"/>
      <c r="CM23" s="779"/>
      <c r="CN23" s="779"/>
      <c r="CO23" s="779"/>
      <c r="CP23" s="779"/>
      <c r="CQ23" s="780"/>
      <c r="CR23" s="778" t="s">
        <v>285</v>
      </c>
      <c r="CS23" s="779"/>
      <c r="CT23" s="779"/>
      <c r="CU23" s="779"/>
      <c r="CV23" s="779"/>
      <c r="CW23" s="779"/>
      <c r="CX23" s="779"/>
      <c r="CY23" s="780"/>
      <c r="CZ23" s="778" t="s">
        <v>286</v>
      </c>
      <c r="DA23" s="779"/>
      <c r="DB23" s="779"/>
      <c r="DC23" s="780"/>
      <c r="DD23" s="778" t="s">
        <v>287</v>
      </c>
      <c r="DE23" s="779"/>
      <c r="DF23" s="779"/>
      <c r="DG23" s="779"/>
      <c r="DH23" s="779"/>
      <c r="DI23" s="779"/>
      <c r="DJ23" s="779"/>
      <c r="DK23" s="780"/>
      <c r="DL23" s="787" t="s">
        <v>288</v>
      </c>
      <c r="DM23" s="788"/>
      <c r="DN23" s="788"/>
      <c r="DO23" s="788"/>
      <c r="DP23" s="788"/>
      <c r="DQ23" s="788"/>
      <c r="DR23" s="788"/>
      <c r="DS23" s="788"/>
      <c r="DT23" s="788"/>
      <c r="DU23" s="788"/>
      <c r="DV23" s="789"/>
      <c r="DW23" s="778" t="s">
        <v>289</v>
      </c>
      <c r="DX23" s="779"/>
      <c r="DY23" s="779"/>
      <c r="DZ23" s="779"/>
      <c r="EA23" s="779"/>
      <c r="EB23" s="779"/>
      <c r="EC23" s="780"/>
    </row>
    <row r="24" spans="2:133" ht="11.25" customHeight="1" x14ac:dyDescent="0.15">
      <c r="B24" s="658" t="s">
        <v>290</v>
      </c>
      <c r="C24" s="659"/>
      <c r="D24" s="659"/>
      <c r="E24" s="659"/>
      <c r="F24" s="659"/>
      <c r="G24" s="659"/>
      <c r="H24" s="659"/>
      <c r="I24" s="659"/>
      <c r="J24" s="659"/>
      <c r="K24" s="659"/>
      <c r="L24" s="659"/>
      <c r="M24" s="659"/>
      <c r="N24" s="659"/>
      <c r="O24" s="659"/>
      <c r="P24" s="659"/>
      <c r="Q24" s="660"/>
      <c r="R24" s="661">
        <v>220797</v>
      </c>
      <c r="S24" s="664"/>
      <c r="T24" s="664"/>
      <c r="U24" s="664"/>
      <c r="V24" s="664"/>
      <c r="W24" s="664"/>
      <c r="X24" s="664"/>
      <c r="Y24" s="665"/>
      <c r="Z24" s="723">
        <v>0.8</v>
      </c>
      <c r="AA24" s="723"/>
      <c r="AB24" s="723"/>
      <c r="AC24" s="723"/>
      <c r="AD24" s="724" t="s">
        <v>128</v>
      </c>
      <c r="AE24" s="724"/>
      <c r="AF24" s="724"/>
      <c r="AG24" s="724"/>
      <c r="AH24" s="724"/>
      <c r="AI24" s="724"/>
      <c r="AJ24" s="724"/>
      <c r="AK24" s="724"/>
      <c r="AL24" s="666" t="s">
        <v>128</v>
      </c>
      <c r="AM24" s="667"/>
      <c r="AN24" s="667"/>
      <c r="AO24" s="725"/>
      <c r="AP24" s="769" t="s">
        <v>291</v>
      </c>
      <c r="AQ24" s="776"/>
      <c r="AR24" s="776"/>
      <c r="AS24" s="776"/>
      <c r="AT24" s="776"/>
      <c r="AU24" s="776"/>
      <c r="AV24" s="776"/>
      <c r="AW24" s="776"/>
      <c r="AX24" s="776"/>
      <c r="AY24" s="776"/>
      <c r="AZ24" s="776"/>
      <c r="BA24" s="776"/>
      <c r="BB24" s="776"/>
      <c r="BC24" s="776"/>
      <c r="BD24" s="776"/>
      <c r="BE24" s="776"/>
      <c r="BF24" s="771"/>
      <c r="BG24" s="661" t="s">
        <v>128</v>
      </c>
      <c r="BH24" s="664"/>
      <c r="BI24" s="664"/>
      <c r="BJ24" s="664"/>
      <c r="BK24" s="664"/>
      <c r="BL24" s="664"/>
      <c r="BM24" s="664"/>
      <c r="BN24" s="665"/>
      <c r="BO24" s="723" t="s">
        <v>128</v>
      </c>
      <c r="BP24" s="723"/>
      <c r="BQ24" s="723"/>
      <c r="BR24" s="723"/>
      <c r="BS24" s="669" t="s">
        <v>128</v>
      </c>
      <c r="BT24" s="664"/>
      <c r="BU24" s="664"/>
      <c r="BV24" s="664"/>
      <c r="BW24" s="664"/>
      <c r="BX24" s="664"/>
      <c r="BY24" s="664"/>
      <c r="BZ24" s="664"/>
      <c r="CA24" s="664"/>
      <c r="CB24" s="704"/>
      <c r="CD24" s="732" t="s">
        <v>292</v>
      </c>
      <c r="CE24" s="733"/>
      <c r="CF24" s="733"/>
      <c r="CG24" s="733"/>
      <c r="CH24" s="733"/>
      <c r="CI24" s="733"/>
      <c r="CJ24" s="733"/>
      <c r="CK24" s="733"/>
      <c r="CL24" s="733"/>
      <c r="CM24" s="733"/>
      <c r="CN24" s="733"/>
      <c r="CO24" s="733"/>
      <c r="CP24" s="733"/>
      <c r="CQ24" s="734"/>
      <c r="CR24" s="726">
        <v>13165032</v>
      </c>
      <c r="CS24" s="727"/>
      <c r="CT24" s="727"/>
      <c r="CU24" s="727"/>
      <c r="CV24" s="727"/>
      <c r="CW24" s="727"/>
      <c r="CX24" s="727"/>
      <c r="CY24" s="773"/>
      <c r="CZ24" s="774">
        <v>48.7</v>
      </c>
      <c r="DA24" s="743"/>
      <c r="DB24" s="743"/>
      <c r="DC24" s="777"/>
      <c r="DD24" s="772">
        <v>8349171</v>
      </c>
      <c r="DE24" s="727"/>
      <c r="DF24" s="727"/>
      <c r="DG24" s="727"/>
      <c r="DH24" s="727"/>
      <c r="DI24" s="727"/>
      <c r="DJ24" s="727"/>
      <c r="DK24" s="773"/>
      <c r="DL24" s="772">
        <v>8311069</v>
      </c>
      <c r="DM24" s="727"/>
      <c r="DN24" s="727"/>
      <c r="DO24" s="727"/>
      <c r="DP24" s="727"/>
      <c r="DQ24" s="727"/>
      <c r="DR24" s="727"/>
      <c r="DS24" s="727"/>
      <c r="DT24" s="727"/>
      <c r="DU24" s="727"/>
      <c r="DV24" s="773"/>
      <c r="DW24" s="774">
        <v>57.6</v>
      </c>
      <c r="DX24" s="743"/>
      <c r="DY24" s="743"/>
      <c r="DZ24" s="743"/>
      <c r="EA24" s="743"/>
      <c r="EB24" s="743"/>
      <c r="EC24" s="775"/>
    </row>
    <row r="25" spans="2:133" ht="11.25" customHeight="1" x14ac:dyDescent="0.15">
      <c r="B25" s="658" t="s">
        <v>293</v>
      </c>
      <c r="C25" s="659"/>
      <c r="D25" s="659"/>
      <c r="E25" s="659"/>
      <c r="F25" s="659"/>
      <c r="G25" s="659"/>
      <c r="H25" s="659"/>
      <c r="I25" s="659"/>
      <c r="J25" s="659"/>
      <c r="K25" s="659"/>
      <c r="L25" s="659"/>
      <c r="M25" s="659"/>
      <c r="N25" s="659"/>
      <c r="O25" s="659"/>
      <c r="P25" s="659"/>
      <c r="Q25" s="660"/>
      <c r="R25" s="661">
        <v>324434</v>
      </c>
      <c r="S25" s="664"/>
      <c r="T25" s="664"/>
      <c r="U25" s="664"/>
      <c r="V25" s="664"/>
      <c r="W25" s="664"/>
      <c r="X25" s="664"/>
      <c r="Y25" s="665"/>
      <c r="Z25" s="723">
        <v>1.2</v>
      </c>
      <c r="AA25" s="723"/>
      <c r="AB25" s="723"/>
      <c r="AC25" s="723"/>
      <c r="AD25" s="724">
        <v>16527</v>
      </c>
      <c r="AE25" s="724"/>
      <c r="AF25" s="724"/>
      <c r="AG25" s="724"/>
      <c r="AH25" s="724"/>
      <c r="AI25" s="724"/>
      <c r="AJ25" s="724"/>
      <c r="AK25" s="724"/>
      <c r="AL25" s="666">
        <v>0.1</v>
      </c>
      <c r="AM25" s="667"/>
      <c r="AN25" s="667"/>
      <c r="AO25" s="725"/>
      <c r="AP25" s="769" t="s">
        <v>294</v>
      </c>
      <c r="AQ25" s="776"/>
      <c r="AR25" s="776"/>
      <c r="AS25" s="776"/>
      <c r="AT25" s="776"/>
      <c r="AU25" s="776"/>
      <c r="AV25" s="776"/>
      <c r="AW25" s="776"/>
      <c r="AX25" s="776"/>
      <c r="AY25" s="776"/>
      <c r="AZ25" s="776"/>
      <c r="BA25" s="776"/>
      <c r="BB25" s="776"/>
      <c r="BC25" s="776"/>
      <c r="BD25" s="776"/>
      <c r="BE25" s="776"/>
      <c r="BF25" s="771"/>
      <c r="BG25" s="661" t="s">
        <v>178</v>
      </c>
      <c r="BH25" s="664"/>
      <c r="BI25" s="664"/>
      <c r="BJ25" s="664"/>
      <c r="BK25" s="664"/>
      <c r="BL25" s="664"/>
      <c r="BM25" s="664"/>
      <c r="BN25" s="665"/>
      <c r="BO25" s="723" t="s">
        <v>128</v>
      </c>
      <c r="BP25" s="723"/>
      <c r="BQ25" s="723"/>
      <c r="BR25" s="723"/>
      <c r="BS25" s="669" t="s">
        <v>128</v>
      </c>
      <c r="BT25" s="664"/>
      <c r="BU25" s="664"/>
      <c r="BV25" s="664"/>
      <c r="BW25" s="664"/>
      <c r="BX25" s="664"/>
      <c r="BY25" s="664"/>
      <c r="BZ25" s="664"/>
      <c r="CA25" s="664"/>
      <c r="CB25" s="704"/>
      <c r="CD25" s="705" t="s">
        <v>295</v>
      </c>
      <c r="CE25" s="702"/>
      <c r="CF25" s="702"/>
      <c r="CG25" s="702"/>
      <c r="CH25" s="702"/>
      <c r="CI25" s="702"/>
      <c r="CJ25" s="702"/>
      <c r="CK25" s="702"/>
      <c r="CL25" s="702"/>
      <c r="CM25" s="702"/>
      <c r="CN25" s="702"/>
      <c r="CO25" s="702"/>
      <c r="CP25" s="702"/>
      <c r="CQ25" s="703"/>
      <c r="CR25" s="661">
        <v>4126467</v>
      </c>
      <c r="CS25" s="662"/>
      <c r="CT25" s="662"/>
      <c r="CU25" s="662"/>
      <c r="CV25" s="662"/>
      <c r="CW25" s="662"/>
      <c r="CX25" s="662"/>
      <c r="CY25" s="663"/>
      <c r="CZ25" s="666">
        <v>15.3</v>
      </c>
      <c r="DA25" s="695"/>
      <c r="DB25" s="695"/>
      <c r="DC25" s="696"/>
      <c r="DD25" s="669">
        <v>3832581</v>
      </c>
      <c r="DE25" s="662"/>
      <c r="DF25" s="662"/>
      <c r="DG25" s="662"/>
      <c r="DH25" s="662"/>
      <c r="DI25" s="662"/>
      <c r="DJ25" s="662"/>
      <c r="DK25" s="663"/>
      <c r="DL25" s="669">
        <v>3820019</v>
      </c>
      <c r="DM25" s="662"/>
      <c r="DN25" s="662"/>
      <c r="DO25" s="662"/>
      <c r="DP25" s="662"/>
      <c r="DQ25" s="662"/>
      <c r="DR25" s="662"/>
      <c r="DS25" s="662"/>
      <c r="DT25" s="662"/>
      <c r="DU25" s="662"/>
      <c r="DV25" s="663"/>
      <c r="DW25" s="666">
        <v>26.5</v>
      </c>
      <c r="DX25" s="695"/>
      <c r="DY25" s="695"/>
      <c r="DZ25" s="695"/>
      <c r="EA25" s="695"/>
      <c r="EB25" s="695"/>
      <c r="EC25" s="697"/>
    </row>
    <row r="26" spans="2:133" ht="11.25" customHeight="1" x14ac:dyDescent="0.15">
      <c r="B26" s="658" t="s">
        <v>296</v>
      </c>
      <c r="C26" s="659"/>
      <c r="D26" s="659"/>
      <c r="E26" s="659"/>
      <c r="F26" s="659"/>
      <c r="G26" s="659"/>
      <c r="H26" s="659"/>
      <c r="I26" s="659"/>
      <c r="J26" s="659"/>
      <c r="K26" s="659"/>
      <c r="L26" s="659"/>
      <c r="M26" s="659"/>
      <c r="N26" s="659"/>
      <c r="O26" s="659"/>
      <c r="P26" s="659"/>
      <c r="Q26" s="660"/>
      <c r="R26" s="661">
        <v>124553</v>
      </c>
      <c r="S26" s="664"/>
      <c r="T26" s="664"/>
      <c r="U26" s="664"/>
      <c r="V26" s="664"/>
      <c r="W26" s="664"/>
      <c r="X26" s="664"/>
      <c r="Y26" s="665"/>
      <c r="Z26" s="723">
        <v>0.4</v>
      </c>
      <c r="AA26" s="723"/>
      <c r="AB26" s="723"/>
      <c r="AC26" s="723"/>
      <c r="AD26" s="724" t="s">
        <v>128</v>
      </c>
      <c r="AE26" s="724"/>
      <c r="AF26" s="724"/>
      <c r="AG26" s="724"/>
      <c r="AH26" s="724"/>
      <c r="AI26" s="724"/>
      <c r="AJ26" s="724"/>
      <c r="AK26" s="724"/>
      <c r="AL26" s="666" t="s">
        <v>128</v>
      </c>
      <c r="AM26" s="667"/>
      <c r="AN26" s="667"/>
      <c r="AO26" s="725"/>
      <c r="AP26" s="769" t="s">
        <v>297</v>
      </c>
      <c r="AQ26" s="770"/>
      <c r="AR26" s="770"/>
      <c r="AS26" s="770"/>
      <c r="AT26" s="770"/>
      <c r="AU26" s="770"/>
      <c r="AV26" s="770"/>
      <c r="AW26" s="770"/>
      <c r="AX26" s="770"/>
      <c r="AY26" s="770"/>
      <c r="AZ26" s="770"/>
      <c r="BA26" s="770"/>
      <c r="BB26" s="770"/>
      <c r="BC26" s="770"/>
      <c r="BD26" s="770"/>
      <c r="BE26" s="770"/>
      <c r="BF26" s="771"/>
      <c r="BG26" s="661" t="s">
        <v>229</v>
      </c>
      <c r="BH26" s="664"/>
      <c r="BI26" s="664"/>
      <c r="BJ26" s="664"/>
      <c r="BK26" s="664"/>
      <c r="BL26" s="664"/>
      <c r="BM26" s="664"/>
      <c r="BN26" s="665"/>
      <c r="BO26" s="723" t="s">
        <v>178</v>
      </c>
      <c r="BP26" s="723"/>
      <c r="BQ26" s="723"/>
      <c r="BR26" s="723"/>
      <c r="BS26" s="669" t="s">
        <v>128</v>
      </c>
      <c r="BT26" s="664"/>
      <c r="BU26" s="664"/>
      <c r="BV26" s="664"/>
      <c r="BW26" s="664"/>
      <c r="BX26" s="664"/>
      <c r="BY26" s="664"/>
      <c r="BZ26" s="664"/>
      <c r="CA26" s="664"/>
      <c r="CB26" s="704"/>
      <c r="CD26" s="705" t="s">
        <v>298</v>
      </c>
      <c r="CE26" s="702"/>
      <c r="CF26" s="702"/>
      <c r="CG26" s="702"/>
      <c r="CH26" s="702"/>
      <c r="CI26" s="702"/>
      <c r="CJ26" s="702"/>
      <c r="CK26" s="702"/>
      <c r="CL26" s="702"/>
      <c r="CM26" s="702"/>
      <c r="CN26" s="702"/>
      <c r="CO26" s="702"/>
      <c r="CP26" s="702"/>
      <c r="CQ26" s="703"/>
      <c r="CR26" s="661">
        <v>2519389</v>
      </c>
      <c r="CS26" s="664"/>
      <c r="CT26" s="664"/>
      <c r="CU26" s="664"/>
      <c r="CV26" s="664"/>
      <c r="CW26" s="664"/>
      <c r="CX26" s="664"/>
      <c r="CY26" s="665"/>
      <c r="CZ26" s="666">
        <v>9.3000000000000007</v>
      </c>
      <c r="DA26" s="695"/>
      <c r="DB26" s="695"/>
      <c r="DC26" s="696"/>
      <c r="DD26" s="669">
        <v>2387497</v>
      </c>
      <c r="DE26" s="664"/>
      <c r="DF26" s="664"/>
      <c r="DG26" s="664"/>
      <c r="DH26" s="664"/>
      <c r="DI26" s="664"/>
      <c r="DJ26" s="664"/>
      <c r="DK26" s="665"/>
      <c r="DL26" s="669" t="s">
        <v>128</v>
      </c>
      <c r="DM26" s="664"/>
      <c r="DN26" s="664"/>
      <c r="DO26" s="664"/>
      <c r="DP26" s="664"/>
      <c r="DQ26" s="664"/>
      <c r="DR26" s="664"/>
      <c r="DS26" s="664"/>
      <c r="DT26" s="664"/>
      <c r="DU26" s="664"/>
      <c r="DV26" s="665"/>
      <c r="DW26" s="666" t="s">
        <v>128</v>
      </c>
      <c r="DX26" s="695"/>
      <c r="DY26" s="695"/>
      <c r="DZ26" s="695"/>
      <c r="EA26" s="695"/>
      <c r="EB26" s="695"/>
      <c r="EC26" s="697"/>
    </row>
    <row r="27" spans="2:133" ht="11.25" customHeight="1" x14ac:dyDescent="0.15">
      <c r="B27" s="658" t="s">
        <v>299</v>
      </c>
      <c r="C27" s="659"/>
      <c r="D27" s="659"/>
      <c r="E27" s="659"/>
      <c r="F27" s="659"/>
      <c r="G27" s="659"/>
      <c r="H27" s="659"/>
      <c r="I27" s="659"/>
      <c r="J27" s="659"/>
      <c r="K27" s="659"/>
      <c r="L27" s="659"/>
      <c r="M27" s="659"/>
      <c r="N27" s="659"/>
      <c r="O27" s="659"/>
      <c r="P27" s="659"/>
      <c r="Q27" s="660"/>
      <c r="R27" s="661">
        <v>4140266</v>
      </c>
      <c r="S27" s="664"/>
      <c r="T27" s="664"/>
      <c r="U27" s="664"/>
      <c r="V27" s="664"/>
      <c r="W27" s="664"/>
      <c r="X27" s="664"/>
      <c r="Y27" s="665"/>
      <c r="Z27" s="723">
        <v>14.8</v>
      </c>
      <c r="AA27" s="723"/>
      <c r="AB27" s="723"/>
      <c r="AC27" s="723"/>
      <c r="AD27" s="724" t="s">
        <v>128</v>
      </c>
      <c r="AE27" s="724"/>
      <c r="AF27" s="724"/>
      <c r="AG27" s="724"/>
      <c r="AH27" s="724"/>
      <c r="AI27" s="724"/>
      <c r="AJ27" s="724"/>
      <c r="AK27" s="724"/>
      <c r="AL27" s="666" t="s">
        <v>229</v>
      </c>
      <c r="AM27" s="667"/>
      <c r="AN27" s="667"/>
      <c r="AO27" s="725"/>
      <c r="AP27" s="658" t="s">
        <v>300</v>
      </c>
      <c r="AQ27" s="659"/>
      <c r="AR27" s="659"/>
      <c r="AS27" s="659"/>
      <c r="AT27" s="659"/>
      <c r="AU27" s="659"/>
      <c r="AV27" s="659"/>
      <c r="AW27" s="659"/>
      <c r="AX27" s="659"/>
      <c r="AY27" s="659"/>
      <c r="AZ27" s="659"/>
      <c r="BA27" s="659"/>
      <c r="BB27" s="659"/>
      <c r="BC27" s="659"/>
      <c r="BD27" s="659"/>
      <c r="BE27" s="659"/>
      <c r="BF27" s="660"/>
      <c r="BG27" s="661">
        <v>4700723</v>
      </c>
      <c r="BH27" s="664"/>
      <c r="BI27" s="664"/>
      <c r="BJ27" s="664"/>
      <c r="BK27" s="664"/>
      <c r="BL27" s="664"/>
      <c r="BM27" s="664"/>
      <c r="BN27" s="665"/>
      <c r="BO27" s="723">
        <v>100</v>
      </c>
      <c r="BP27" s="723"/>
      <c r="BQ27" s="723"/>
      <c r="BR27" s="723"/>
      <c r="BS27" s="669" t="s">
        <v>128</v>
      </c>
      <c r="BT27" s="664"/>
      <c r="BU27" s="664"/>
      <c r="BV27" s="664"/>
      <c r="BW27" s="664"/>
      <c r="BX27" s="664"/>
      <c r="BY27" s="664"/>
      <c r="BZ27" s="664"/>
      <c r="CA27" s="664"/>
      <c r="CB27" s="704"/>
      <c r="CD27" s="705" t="s">
        <v>301</v>
      </c>
      <c r="CE27" s="702"/>
      <c r="CF27" s="702"/>
      <c r="CG27" s="702"/>
      <c r="CH27" s="702"/>
      <c r="CI27" s="702"/>
      <c r="CJ27" s="702"/>
      <c r="CK27" s="702"/>
      <c r="CL27" s="702"/>
      <c r="CM27" s="702"/>
      <c r="CN27" s="702"/>
      <c r="CO27" s="702"/>
      <c r="CP27" s="702"/>
      <c r="CQ27" s="703"/>
      <c r="CR27" s="661">
        <v>6049035</v>
      </c>
      <c r="CS27" s="662"/>
      <c r="CT27" s="662"/>
      <c r="CU27" s="662"/>
      <c r="CV27" s="662"/>
      <c r="CW27" s="662"/>
      <c r="CX27" s="662"/>
      <c r="CY27" s="663"/>
      <c r="CZ27" s="666">
        <v>22.4</v>
      </c>
      <c r="DA27" s="695"/>
      <c r="DB27" s="695"/>
      <c r="DC27" s="696"/>
      <c r="DD27" s="669">
        <v>1700201</v>
      </c>
      <c r="DE27" s="662"/>
      <c r="DF27" s="662"/>
      <c r="DG27" s="662"/>
      <c r="DH27" s="662"/>
      <c r="DI27" s="662"/>
      <c r="DJ27" s="662"/>
      <c r="DK27" s="663"/>
      <c r="DL27" s="669">
        <v>1674661</v>
      </c>
      <c r="DM27" s="662"/>
      <c r="DN27" s="662"/>
      <c r="DO27" s="662"/>
      <c r="DP27" s="662"/>
      <c r="DQ27" s="662"/>
      <c r="DR27" s="662"/>
      <c r="DS27" s="662"/>
      <c r="DT27" s="662"/>
      <c r="DU27" s="662"/>
      <c r="DV27" s="663"/>
      <c r="DW27" s="666">
        <v>11.6</v>
      </c>
      <c r="DX27" s="695"/>
      <c r="DY27" s="695"/>
      <c r="DZ27" s="695"/>
      <c r="EA27" s="695"/>
      <c r="EB27" s="695"/>
      <c r="EC27" s="697"/>
    </row>
    <row r="28" spans="2:133" ht="11.25" customHeight="1" x14ac:dyDescent="0.15">
      <c r="B28" s="766" t="s">
        <v>302</v>
      </c>
      <c r="C28" s="767"/>
      <c r="D28" s="767"/>
      <c r="E28" s="767"/>
      <c r="F28" s="767"/>
      <c r="G28" s="767"/>
      <c r="H28" s="767"/>
      <c r="I28" s="767"/>
      <c r="J28" s="767"/>
      <c r="K28" s="767"/>
      <c r="L28" s="767"/>
      <c r="M28" s="767"/>
      <c r="N28" s="767"/>
      <c r="O28" s="767"/>
      <c r="P28" s="767"/>
      <c r="Q28" s="768"/>
      <c r="R28" s="661" t="s">
        <v>128</v>
      </c>
      <c r="S28" s="664"/>
      <c r="T28" s="664"/>
      <c r="U28" s="664"/>
      <c r="V28" s="664"/>
      <c r="W28" s="664"/>
      <c r="X28" s="664"/>
      <c r="Y28" s="665"/>
      <c r="Z28" s="723" t="s">
        <v>178</v>
      </c>
      <c r="AA28" s="723"/>
      <c r="AB28" s="723"/>
      <c r="AC28" s="723"/>
      <c r="AD28" s="724" t="s">
        <v>128</v>
      </c>
      <c r="AE28" s="724"/>
      <c r="AF28" s="724"/>
      <c r="AG28" s="724"/>
      <c r="AH28" s="724"/>
      <c r="AI28" s="724"/>
      <c r="AJ28" s="724"/>
      <c r="AK28" s="724"/>
      <c r="AL28" s="666" t="s">
        <v>128</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303</v>
      </c>
      <c r="CE28" s="702"/>
      <c r="CF28" s="702"/>
      <c r="CG28" s="702"/>
      <c r="CH28" s="702"/>
      <c r="CI28" s="702"/>
      <c r="CJ28" s="702"/>
      <c r="CK28" s="702"/>
      <c r="CL28" s="702"/>
      <c r="CM28" s="702"/>
      <c r="CN28" s="702"/>
      <c r="CO28" s="702"/>
      <c r="CP28" s="702"/>
      <c r="CQ28" s="703"/>
      <c r="CR28" s="661">
        <v>2989530</v>
      </c>
      <c r="CS28" s="664"/>
      <c r="CT28" s="664"/>
      <c r="CU28" s="664"/>
      <c r="CV28" s="664"/>
      <c r="CW28" s="664"/>
      <c r="CX28" s="664"/>
      <c r="CY28" s="665"/>
      <c r="CZ28" s="666">
        <v>11.1</v>
      </c>
      <c r="DA28" s="695"/>
      <c r="DB28" s="695"/>
      <c r="DC28" s="696"/>
      <c r="DD28" s="669">
        <v>2816389</v>
      </c>
      <c r="DE28" s="664"/>
      <c r="DF28" s="664"/>
      <c r="DG28" s="664"/>
      <c r="DH28" s="664"/>
      <c r="DI28" s="664"/>
      <c r="DJ28" s="664"/>
      <c r="DK28" s="665"/>
      <c r="DL28" s="669">
        <v>2816389</v>
      </c>
      <c r="DM28" s="664"/>
      <c r="DN28" s="664"/>
      <c r="DO28" s="664"/>
      <c r="DP28" s="664"/>
      <c r="DQ28" s="664"/>
      <c r="DR28" s="664"/>
      <c r="DS28" s="664"/>
      <c r="DT28" s="664"/>
      <c r="DU28" s="664"/>
      <c r="DV28" s="665"/>
      <c r="DW28" s="666">
        <v>19.5</v>
      </c>
      <c r="DX28" s="695"/>
      <c r="DY28" s="695"/>
      <c r="DZ28" s="695"/>
      <c r="EA28" s="695"/>
      <c r="EB28" s="695"/>
      <c r="EC28" s="697"/>
    </row>
    <row r="29" spans="2:133" ht="11.25" customHeight="1" x14ac:dyDescent="0.15">
      <c r="B29" s="658" t="s">
        <v>304</v>
      </c>
      <c r="C29" s="659"/>
      <c r="D29" s="659"/>
      <c r="E29" s="659"/>
      <c r="F29" s="659"/>
      <c r="G29" s="659"/>
      <c r="H29" s="659"/>
      <c r="I29" s="659"/>
      <c r="J29" s="659"/>
      <c r="K29" s="659"/>
      <c r="L29" s="659"/>
      <c r="M29" s="659"/>
      <c r="N29" s="659"/>
      <c r="O29" s="659"/>
      <c r="P29" s="659"/>
      <c r="Q29" s="660"/>
      <c r="R29" s="661">
        <v>2241698</v>
      </c>
      <c r="S29" s="664"/>
      <c r="T29" s="664"/>
      <c r="U29" s="664"/>
      <c r="V29" s="664"/>
      <c r="W29" s="664"/>
      <c r="X29" s="664"/>
      <c r="Y29" s="665"/>
      <c r="Z29" s="723">
        <v>8</v>
      </c>
      <c r="AA29" s="723"/>
      <c r="AB29" s="723"/>
      <c r="AC29" s="723"/>
      <c r="AD29" s="724" t="s">
        <v>229</v>
      </c>
      <c r="AE29" s="724"/>
      <c r="AF29" s="724"/>
      <c r="AG29" s="724"/>
      <c r="AH29" s="724"/>
      <c r="AI29" s="724"/>
      <c r="AJ29" s="724"/>
      <c r="AK29" s="724"/>
      <c r="AL29" s="666" t="s">
        <v>229</v>
      </c>
      <c r="AM29" s="667"/>
      <c r="AN29" s="667"/>
      <c r="AO29" s="725"/>
      <c r="AP29" s="735" t="s">
        <v>223</v>
      </c>
      <c r="AQ29" s="736"/>
      <c r="AR29" s="736"/>
      <c r="AS29" s="736"/>
      <c r="AT29" s="736"/>
      <c r="AU29" s="736"/>
      <c r="AV29" s="736"/>
      <c r="AW29" s="736"/>
      <c r="AX29" s="736"/>
      <c r="AY29" s="736"/>
      <c r="AZ29" s="736"/>
      <c r="BA29" s="736"/>
      <c r="BB29" s="736"/>
      <c r="BC29" s="736"/>
      <c r="BD29" s="736"/>
      <c r="BE29" s="736"/>
      <c r="BF29" s="737"/>
      <c r="BG29" s="735" t="s">
        <v>305</v>
      </c>
      <c r="BH29" s="763"/>
      <c r="BI29" s="763"/>
      <c r="BJ29" s="763"/>
      <c r="BK29" s="763"/>
      <c r="BL29" s="763"/>
      <c r="BM29" s="763"/>
      <c r="BN29" s="763"/>
      <c r="BO29" s="763"/>
      <c r="BP29" s="763"/>
      <c r="BQ29" s="764"/>
      <c r="BR29" s="735" t="s">
        <v>306</v>
      </c>
      <c r="BS29" s="763"/>
      <c r="BT29" s="763"/>
      <c r="BU29" s="763"/>
      <c r="BV29" s="763"/>
      <c r="BW29" s="763"/>
      <c r="BX29" s="763"/>
      <c r="BY29" s="763"/>
      <c r="BZ29" s="763"/>
      <c r="CA29" s="763"/>
      <c r="CB29" s="764"/>
      <c r="CD29" s="745" t="s">
        <v>307</v>
      </c>
      <c r="CE29" s="746"/>
      <c r="CF29" s="705" t="s">
        <v>308</v>
      </c>
      <c r="CG29" s="702"/>
      <c r="CH29" s="702"/>
      <c r="CI29" s="702"/>
      <c r="CJ29" s="702"/>
      <c r="CK29" s="702"/>
      <c r="CL29" s="702"/>
      <c r="CM29" s="702"/>
      <c r="CN29" s="702"/>
      <c r="CO29" s="702"/>
      <c r="CP29" s="702"/>
      <c r="CQ29" s="703"/>
      <c r="CR29" s="661">
        <v>2989525</v>
      </c>
      <c r="CS29" s="662"/>
      <c r="CT29" s="662"/>
      <c r="CU29" s="662"/>
      <c r="CV29" s="662"/>
      <c r="CW29" s="662"/>
      <c r="CX29" s="662"/>
      <c r="CY29" s="663"/>
      <c r="CZ29" s="666">
        <v>11.1</v>
      </c>
      <c r="DA29" s="695"/>
      <c r="DB29" s="695"/>
      <c r="DC29" s="696"/>
      <c r="DD29" s="669">
        <v>2816384</v>
      </c>
      <c r="DE29" s="662"/>
      <c r="DF29" s="662"/>
      <c r="DG29" s="662"/>
      <c r="DH29" s="662"/>
      <c r="DI29" s="662"/>
      <c r="DJ29" s="662"/>
      <c r="DK29" s="663"/>
      <c r="DL29" s="669">
        <v>2816384</v>
      </c>
      <c r="DM29" s="662"/>
      <c r="DN29" s="662"/>
      <c r="DO29" s="662"/>
      <c r="DP29" s="662"/>
      <c r="DQ29" s="662"/>
      <c r="DR29" s="662"/>
      <c r="DS29" s="662"/>
      <c r="DT29" s="662"/>
      <c r="DU29" s="662"/>
      <c r="DV29" s="663"/>
      <c r="DW29" s="666">
        <v>19.5</v>
      </c>
      <c r="DX29" s="695"/>
      <c r="DY29" s="695"/>
      <c r="DZ29" s="695"/>
      <c r="EA29" s="695"/>
      <c r="EB29" s="695"/>
      <c r="EC29" s="697"/>
    </row>
    <row r="30" spans="2:133" ht="11.25" customHeight="1" x14ac:dyDescent="0.15">
      <c r="B30" s="658" t="s">
        <v>309</v>
      </c>
      <c r="C30" s="659"/>
      <c r="D30" s="659"/>
      <c r="E30" s="659"/>
      <c r="F30" s="659"/>
      <c r="G30" s="659"/>
      <c r="H30" s="659"/>
      <c r="I30" s="659"/>
      <c r="J30" s="659"/>
      <c r="K30" s="659"/>
      <c r="L30" s="659"/>
      <c r="M30" s="659"/>
      <c r="N30" s="659"/>
      <c r="O30" s="659"/>
      <c r="P30" s="659"/>
      <c r="Q30" s="660"/>
      <c r="R30" s="661">
        <v>74749</v>
      </c>
      <c r="S30" s="664"/>
      <c r="T30" s="664"/>
      <c r="U30" s="664"/>
      <c r="V30" s="664"/>
      <c r="W30" s="664"/>
      <c r="X30" s="664"/>
      <c r="Y30" s="665"/>
      <c r="Z30" s="723">
        <v>0.3</v>
      </c>
      <c r="AA30" s="723"/>
      <c r="AB30" s="723"/>
      <c r="AC30" s="723"/>
      <c r="AD30" s="724">
        <v>36369</v>
      </c>
      <c r="AE30" s="724"/>
      <c r="AF30" s="724"/>
      <c r="AG30" s="724"/>
      <c r="AH30" s="724"/>
      <c r="AI30" s="724"/>
      <c r="AJ30" s="724"/>
      <c r="AK30" s="724"/>
      <c r="AL30" s="666">
        <v>0.3</v>
      </c>
      <c r="AM30" s="667"/>
      <c r="AN30" s="667"/>
      <c r="AO30" s="725"/>
      <c r="AP30" s="751" t="s">
        <v>310</v>
      </c>
      <c r="AQ30" s="752"/>
      <c r="AR30" s="752"/>
      <c r="AS30" s="752"/>
      <c r="AT30" s="757" t="s">
        <v>311</v>
      </c>
      <c r="AU30" s="230"/>
      <c r="AV30" s="230"/>
      <c r="AW30" s="230"/>
      <c r="AX30" s="760" t="s">
        <v>187</v>
      </c>
      <c r="AY30" s="761"/>
      <c r="AZ30" s="761"/>
      <c r="BA30" s="761"/>
      <c r="BB30" s="761"/>
      <c r="BC30" s="761"/>
      <c r="BD30" s="761"/>
      <c r="BE30" s="761"/>
      <c r="BF30" s="762"/>
      <c r="BG30" s="741">
        <v>98.9</v>
      </c>
      <c r="BH30" s="742"/>
      <c r="BI30" s="742"/>
      <c r="BJ30" s="742"/>
      <c r="BK30" s="742"/>
      <c r="BL30" s="742"/>
      <c r="BM30" s="743">
        <v>95.5</v>
      </c>
      <c r="BN30" s="742"/>
      <c r="BO30" s="742"/>
      <c r="BP30" s="742"/>
      <c r="BQ30" s="744"/>
      <c r="BR30" s="741">
        <v>99.2</v>
      </c>
      <c r="BS30" s="742"/>
      <c r="BT30" s="742"/>
      <c r="BU30" s="742"/>
      <c r="BV30" s="742"/>
      <c r="BW30" s="742"/>
      <c r="BX30" s="743">
        <v>95.4</v>
      </c>
      <c r="BY30" s="742"/>
      <c r="BZ30" s="742"/>
      <c r="CA30" s="742"/>
      <c r="CB30" s="744"/>
      <c r="CD30" s="747"/>
      <c r="CE30" s="748"/>
      <c r="CF30" s="705" t="s">
        <v>312</v>
      </c>
      <c r="CG30" s="702"/>
      <c r="CH30" s="702"/>
      <c r="CI30" s="702"/>
      <c r="CJ30" s="702"/>
      <c r="CK30" s="702"/>
      <c r="CL30" s="702"/>
      <c r="CM30" s="702"/>
      <c r="CN30" s="702"/>
      <c r="CO30" s="702"/>
      <c r="CP30" s="702"/>
      <c r="CQ30" s="703"/>
      <c r="CR30" s="661">
        <v>2769978</v>
      </c>
      <c r="CS30" s="664"/>
      <c r="CT30" s="664"/>
      <c r="CU30" s="664"/>
      <c r="CV30" s="664"/>
      <c r="CW30" s="664"/>
      <c r="CX30" s="664"/>
      <c r="CY30" s="665"/>
      <c r="CZ30" s="666">
        <v>10.199999999999999</v>
      </c>
      <c r="DA30" s="695"/>
      <c r="DB30" s="695"/>
      <c r="DC30" s="696"/>
      <c r="DD30" s="669">
        <v>2596837</v>
      </c>
      <c r="DE30" s="664"/>
      <c r="DF30" s="664"/>
      <c r="DG30" s="664"/>
      <c r="DH30" s="664"/>
      <c r="DI30" s="664"/>
      <c r="DJ30" s="664"/>
      <c r="DK30" s="665"/>
      <c r="DL30" s="669">
        <v>2596837</v>
      </c>
      <c r="DM30" s="664"/>
      <c r="DN30" s="664"/>
      <c r="DO30" s="664"/>
      <c r="DP30" s="664"/>
      <c r="DQ30" s="664"/>
      <c r="DR30" s="664"/>
      <c r="DS30" s="664"/>
      <c r="DT30" s="664"/>
      <c r="DU30" s="664"/>
      <c r="DV30" s="665"/>
      <c r="DW30" s="666">
        <v>18</v>
      </c>
      <c r="DX30" s="695"/>
      <c r="DY30" s="695"/>
      <c r="DZ30" s="695"/>
      <c r="EA30" s="695"/>
      <c r="EB30" s="695"/>
      <c r="EC30" s="697"/>
    </row>
    <row r="31" spans="2:133" ht="11.25" customHeight="1" x14ac:dyDescent="0.15">
      <c r="B31" s="658" t="s">
        <v>313</v>
      </c>
      <c r="C31" s="659"/>
      <c r="D31" s="659"/>
      <c r="E31" s="659"/>
      <c r="F31" s="659"/>
      <c r="G31" s="659"/>
      <c r="H31" s="659"/>
      <c r="I31" s="659"/>
      <c r="J31" s="659"/>
      <c r="K31" s="659"/>
      <c r="L31" s="659"/>
      <c r="M31" s="659"/>
      <c r="N31" s="659"/>
      <c r="O31" s="659"/>
      <c r="P31" s="659"/>
      <c r="Q31" s="660"/>
      <c r="R31" s="661">
        <v>736630</v>
      </c>
      <c r="S31" s="664"/>
      <c r="T31" s="664"/>
      <c r="U31" s="664"/>
      <c r="V31" s="664"/>
      <c r="W31" s="664"/>
      <c r="X31" s="664"/>
      <c r="Y31" s="665"/>
      <c r="Z31" s="723">
        <v>2.6</v>
      </c>
      <c r="AA31" s="723"/>
      <c r="AB31" s="723"/>
      <c r="AC31" s="723"/>
      <c r="AD31" s="724" t="s">
        <v>229</v>
      </c>
      <c r="AE31" s="724"/>
      <c r="AF31" s="724"/>
      <c r="AG31" s="724"/>
      <c r="AH31" s="724"/>
      <c r="AI31" s="724"/>
      <c r="AJ31" s="724"/>
      <c r="AK31" s="724"/>
      <c r="AL31" s="666" t="s">
        <v>128</v>
      </c>
      <c r="AM31" s="667"/>
      <c r="AN31" s="667"/>
      <c r="AO31" s="725"/>
      <c r="AP31" s="753"/>
      <c r="AQ31" s="754"/>
      <c r="AR31" s="754"/>
      <c r="AS31" s="754"/>
      <c r="AT31" s="758"/>
      <c r="AU31" s="229" t="s">
        <v>314</v>
      </c>
      <c r="AV31" s="229"/>
      <c r="AW31" s="229"/>
      <c r="AX31" s="658" t="s">
        <v>315</v>
      </c>
      <c r="AY31" s="659"/>
      <c r="AZ31" s="659"/>
      <c r="BA31" s="659"/>
      <c r="BB31" s="659"/>
      <c r="BC31" s="659"/>
      <c r="BD31" s="659"/>
      <c r="BE31" s="659"/>
      <c r="BF31" s="660"/>
      <c r="BG31" s="739">
        <v>98.9</v>
      </c>
      <c r="BH31" s="662"/>
      <c r="BI31" s="662"/>
      <c r="BJ31" s="662"/>
      <c r="BK31" s="662"/>
      <c r="BL31" s="662"/>
      <c r="BM31" s="667">
        <v>95.9</v>
      </c>
      <c r="BN31" s="740"/>
      <c r="BO31" s="740"/>
      <c r="BP31" s="740"/>
      <c r="BQ31" s="701"/>
      <c r="BR31" s="739">
        <v>99.5</v>
      </c>
      <c r="BS31" s="662"/>
      <c r="BT31" s="662"/>
      <c r="BU31" s="662"/>
      <c r="BV31" s="662"/>
      <c r="BW31" s="662"/>
      <c r="BX31" s="667">
        <v>95.9</v>
      </c>
      <c r="BY31" s="740"/>
      <c r="BZ31" s="740"/>
      <c r="CA31" s="740"/>
      <c r="CB31" s="701"/>
      <c r="CD31" s="747"/>
      <c r="CE31" s="748"/>
      <c r="CF31" s="705" t="s">
        <v>316</v>
      </c>
      <c r="CG31" s="702"/>
      <c r="CH31" s="702"/>
      <c r="CI31" s="702"/>
      <c r="CJ31" s="702"/>
      <c r="CK31" s="702"/>
      <c r="CL31" s="702"/>
      <c r="CM31" s="702"/>
      <c r="CN31" s="702"/>
      <c r="CO31" s="702"/>
      <c r="CP31" s="702"/>
      <c r="CQ31" s="703"/>
      <c r="CR31" s="661">
        <v>219547</v>
      </c>
      <c r="CS31" s="662"/>
      <c r="CT31" s="662"/>
      <c r="CU31" s="662"/>
      <c r="CV31" s="662"/>
      <c r="CW31" s="662"/>
      <c r="CX31" s="662"/>
      <c r="CY31" s="663"/>
      <c r="CZ31" s="666">
        <v>0.8</v>
      </c>
      <c r="DA31" s="695"/>
      <c r="DB31" s="695"/>
      <c r="DC31" s="696"/>
      <c r="DD31" s="669">
        <v>219547</v>
      </c>
      <c r="DE31" s="662"/>
      <c r="DF31" s="662"/>
      <c r="DG31" s="662"/>
      <c r="DH31" s="662"/>
      <c r="DI31" s="662"/>
      <c r="DJ31" s="662"/>
      <c r="DK31" s="663"/>
      <c r="DL31" s="669">
        <v>219547</v>
      </c>
      <c r="DM31" s="662"/>
      <c r="DN31" s="662"/>
      <c r="DO31" s="662"/>
      <c r="DP31" s="662"/>
      <c r="DQ31" s="662"/>
      <c r="DR31" s="662"/>
      <c r="DS31" s="662"/>
      <c r="DT31" s="662"/>
      <c r="DU31" s="662"/>
      <c r="DV31" s="663"/>
      <c r="DW31" s="666">
        <v>1.5</v>
      </c>
      <c r="DX31" s="695"/>
      <c r="DY31" s="695"/>
      <c r="DZ31" s="695"/>
      <c r="EA31" s="695"/>
      <c r="EB31" s="695"/>
      <c r="EC31" s="697"/>
    </row>
    <row r="32" spans="2:133" ht="11.25" customHeight="1" x14ac:dyDescent="0.15">
      <c r="B32" s="658" t="s">
        <v>317</v>
      </c>
      <c r="C32" s="659"/>
      <c r="D32" s="659"/>
      <c r="E32" s="659"/>
      <c r="F32" s="659"/>
      <c r="G32" s="659"/>
      <c r="H32" s="659"/>
      <c r="I32" s="659"/>
      <c r="J32" s="659"/>
      <c r="K32" s="659"/>
      <c r="L32" s="659"/>
      <c r="M32" s="659"/>
      <c r="N32" s="659"/>
      <c r="O32" s="659"/>
      <c r="P32" s="659"/>
      <c r="Q32" s="660"/>
      <c r="R32" s="661">
        <v>1365624</v>
      </c>
      <c r="S32" s="664"/>
      <c r="T32" s="664"/>
      <c r="U32" s="664"/>
      <c r="V32" s="664"/>
      <c r="W32" s="664"/>
      <c r="X32" s="664"/>
      <c r="Y32" s="665"/>
      <c r="Z32" s="723">
        <v>4.9000000000000004</v>
      </c>
      <c r="AA32" s="723"/>
      <c r="AB32" s="723"/>
      <c r="AC32" s="723"/>
      <c r="AD32" s="724" t="s">
        <v>128</v>
      </c>
      <c r="AE32" s="724"/>
      <c r="AF32" s="724"/>
      <c r="AG32" s="724"/>
      <c r="AH32" s="724"/>
      <c r="AI32" s="724"/>
      <c r="AJ32" s="724"/>
      <c r="AK32" s="724"/>
      <c r="AL32" s="666" t="s">
        <v>128</v>
      </c>
      <c r="AM32" s="667"/>
      <c r="AN32" s="667"/>
      <c r="AO32" s="725"/>
      <c r="AP32" s="755"/>
      <c r="AQ32" s="756"/>
      <c r="AR32" s="756"/>
      <c r="AS32" s="756"/>
      <c r="AT32" s="759"/>
      <c r="AU32" s="231"/>
      <c r="AV32" s="231"/>
      <c r="AW32" s="231"/>
      <c r="AX32" s="673" t="s">
        <v>318</v>
      </c>
      <c r="AY32" s="674"/>
      <c r="AZ32" s="674"/>
      <c r="BA32" s="674"/>
      <c r="BB32" s="674"/>
      <c r="BC32" s="674"/>
      <c r="BD32" s="674"/>
      <c r="BE32" s="674"/>
      <c r="BF32" s="675"/>
      <c r="BG32" s="738">
        <v>98.9</v>
      </c>
      <c r="BH32" s="677"/>
      <c r="BI32" s="677"/>
      <c r="BJ32" s="677"/>
      <c r="BK32" s="677"/>
      <c r="BL32" s="677"/>
      <c r="BM32" s="721">
        <v>94.9</v>
      </c>
      <c r="BN32" s="677"/>
      <c r="BO32" s="677"/>
      <c r="BP32" s="677"/>
      <c r="BQ32" s="714"/>
      <c r="BR32" s="738">
        <v>98.9</v>
      </c>
      <c r="BS32" s="677"/>
      <c r="BT32" s="677"/>
      <c r="BU32" s="677"/>
      <c r="BV32" s="677"/>
      <c r="BW32" s="677"/>
      <c r="BX32" s="721">
        <v>94.7</v>
      </c>
      <c r="BY32" s="677"/>
      <c r="BZ32" s="677"/>
      <c r="CA32" s="677"/>
      <c r="CB32" s="714"/>
      <c r="CD32" s="749"/>
      <c r="CE32" s="750"/>
      <c r="CF32" s="705" t="s">
        <v>319</v>
      </c>
      <c r="CG32" s="702"/>
      <c r="CH32" s="702"/>
      <c r="CI32" s="702"/>
      <c r="CJ32" s="702"/>
      <c r="CK32" s="702"/>
      <c r="CL32" s="702"/>
      <c r="CM32" s="702"/>
      <c r="CN32" s="702"/>
      <c r="CO32" s="702"/>
      <c r="CP32" s="702"/>
      <c r="CQ32" s="703"/>
      <c r="CR32" s="661">
        <v>5</v>
      </c>
      <c r="CS32" s="664"/>
      <c r="CT32" s="664"/>
      <c r="CU32" s="664"/>
      <c r="CV32" s="664"/>
      <c r="CW32" s="664"/>
      <c r="CX32" s="664"/>
      <c r="CY32" s="665"/>
      <c r="CZ32" s="666">
        <v>0</v>
      </c>
      <c r="DA32" s="695"/>
      <c r="DB32" s="695"/>
      <c r="DC32" s="696"/>
      <c r="DD32" s="669">
        <v>5</v>
      </c>
      <c r="DE32" s="664"/>
      <c r="DF32" s="664"/>
      <c r="DG32" s="664"/>
      <c r="DH32" s="664"/>
      <c r="DI32" s="664"/>
      <c r="DJ32" s="664"/>
      <c r="DK32" s="665"/>
      <c r="DL32" s="669">
        <v>5</v>
      </c>
      <c r="DM32" s="664"/>
      <c r="DN32" s="664"/>
      <c r="DO32" s="664"/>
      <c r="DP32" s="664"/>
      <c r="DQ32" s="664"/>
      <c r="DR32" s="664"/>
      <c r="DS32" s="664"/>
      <c r="DT32" s="664"/>
      <c r="DU32" s="664"/>
      <c r="DV32" s="665"/>
      <c r="DW32" s="666">
        <v>0</v>
      </c>
      <c r="DX32" s="695"/>
      <c r="DY32" s="695"/>
      <c r="DZ32" s="695"/>
      <c r="EA32" s="695"/>
      <c r="EB32" s="695"/>
      <c r="EC32" s="697"/>
    </row>
    <row r="33" spans="2:133" ht="11.25" customHeight="1" x14ac:dyDescent="0.15">
      <c r="B33" s="658" t="s">
        <v>320</v>
      </c>
      <c r="C33" s="659"/>
      <c r="D33" s="659"/>
      <c r="E33" s="659"/>
      <c r="F33" s="659"/>
      <c r="G33" s="659"/>
      <c r="H33" s="659"/>
      <c r="I33" s="659"/>
      <c r="J33" s="659"/>
      <c r="K33" s="659"/>
      <c r="L33" s="659"/>
      <c r="M33" s="659"/>
      <c r="N33" s="659"/>
      <c r="O33" s="659"/>
      <c r="P33" s="659"/>
      <c r="Q33" s="660"/>
      <c r="R33" s="661">
        <v>525493</v>
      </c>
      <c r="S33" s="664"/>
      <c r="T33" s="664"/>
      <c r="U33" s="664"/>
      <c r="V33" s="664"/>
      <c r="W33" s="664"/>
      <c r="X33" s="664"/>
      <c r="Y33" s="665"/>
      <c r="Z33" s="723">
        <v>1.9</v>
      </c>
      <c r="AA33" s="723"/>
      <c r="AB33" s="723"/>
      <c r="AC33" s="723"/>
      <c r="AD33" s="724" t="s">
        <v>128</v>
      </c>
      <c r="AE33" s="724"/>
      <c r="AF33" s="724"/>
      <c r="AG33" s="724"/>
      <c r="AH33" s="724"/>
      <c r="AI33" s="724"/>
      <c r="AJ33" s="724"/>
      <c r="AK33" s="724"/>
      <c r="AL33" s="666" t="s">
        <v>178</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321</v>
      </c>
      <c r="CE33" s="702"/>
      <c r="CF33" s="702"/>
      <c r="CG33" s="702"/>
      <c r="CH33" s="702"/>
      <c r="CI33" s="702"/>
      <c r="CJ33" s="702"/>
      <c r="CK33" s="702"/>
      <c r="CL33" s="702"/>
      <c r="CM33" s="702"/>
      <c r="CN33" s="702"/>
      <c r="CO33" s="702"/>
      <c r="CP33" s="702"/>
      <c r="CQ33" s="703"/>
      <c r="CR33" s="661">
        <v>8553542</v>
      </c>
      <c r="CS33" s="662"/>
      <c r="CT33" s="662"/>
      <c r="CU33" s="662"/>
      <c r="CV33" s="662"/>
      <c r="CW33" s="662"/>
      <c r="CX33" s="662"/>
      <c r="CY33" s="663"/>
      <c r="CZ33" s="666">
        <v>31.6</v>
      </c>
      <c r="DA33" s="695"/>
      <c r="DB33" s="695"/>
      <c r="DC33" s="696"/>
      <c r="DD33" s="669">
        <v>5981072</v>
      </c>
      <c r="DE33" s="662"/>
      <c r="DF33" s="662"/>
      <c r="DG33" s="662"/>
      <c r="DH33" s="662"/>
      <c r="DI33" s="662"/>
      <c r="DJ33" s="662"/>
      <c r="DK33" s="663"/>
      <c r="DL33" s="669">
        <v>4619758</v>
      </c>
      <c r="DM33" s="662"/>
      <c r="DN33" s="662"/>
      <c r="DO33" s="662"/>
      <c r="DP33" s="662"/>
      <c r="DQ33" s="662"/>
      <c r="DR33" s="662"/>
      <c r="DS33" s="662"/>
      <c r="DT33" s="662"/>
      <c r="DU33" s="662"/>
      <c r="DV33" s="663"/>
      <c r="DW33" s="666">
        <v>32</v>
      </c>
      <c r="DX33" s="695"/>
      <c r="DY33" s="695"/>
      <c r="DZ33" s="695"/>
      <c r="EA33" s="695"/>
      <c r="EB33" s="695"/>
      <c r="EC33" s="697"/>
    </row>
    <row r="34" spans="2:133" ht="11.25" customHeight="1" x14ac:dyDescent="0.15">
      <c r="B34" s="658" t="s">
        <v>322</v>
      </c>
      <c r="C34" s="659"/>
      <c r="D34" s="659"/>
      <c r="E34" s="659"/>
      <c r="F34" s="659"/>
      <c r="G34" s="659"/>
      <c r="H34" s="659"/>
      <c r="I34" s="659"/>
      <c r="J34" s="659"/>
      <c r="K34" s="659"/>
      <c r="L34" s="659"/>
      <c r="M34" s="659"/>
      <c r="N34" s="659"/>
      <c r="O34" s="659"/>
      <c r="P34" s="659"/>
      <c r="Q34" s="660"/>
      <c r="R34" s="661">
        <v>176974</v>
      </c>
      <c r="S34" s="664"/>
      <c r="T34" s="664"/>
      <c r="U34" s="664"/>
      <c r="V34" s="664"/>
      <c r="W34" s="664"/>
      <c r="X34" s="664"/>
      <c r="Y34" s="665"/>
      <c r="Z34" s="723">
        <v>0.6</v>
      </c>
      <c r="AA34" s="723"/>
      <c r="AB34" s="723"/>
      <c r="AC34" s="723"/>
      <c r="AD34" s="724">
        <v>184</v>
      </c>
      <c r="AE34" s="724"/>
      <c r="AF34" s="724"/>
      <c r="AG34" s="724"/>
      <c r="AH34" s="724"/>
      <c r="AI34" s="724"/>
      <c r="AJ34" s="724"/>
      <c r="AK34" s="724"/>
      <c r="AL34" s="666">
        <v>0</v>
      </c>
      <c r="AM34" s="667"/>
      <c r="AN34" s="667"/>
      <c r="AO34" s="725"/>
      <c r="AP34" s="234"/>
      <c r="AQ34" s="735" t="s">
        <v>323</v>
      </c>
      <c r="AR34" s="736"/>
      <c r="AS34" s="736"/>
      <c r="AT34" s="736"/>
      <c r="AU34" s="736"/>
      <c r="AV34" s="736"/>
      <c r="AW34" s="736"/>
      <c r="AX34" s="736"/>
      <c r="AY34" s="736"/>
      <c r="AZ34" s="736"/>
      <c r="BA34" s="736"/>
      <c r="BB34" s="736"/>
      <c r="BC34" s="736"/>
      <c r="BD34" s="736"/>
      <c r="BE34" s="736"/>
      <c r="BF34" s="737"/>
      <c r="BG34" s="735" t="s">
        <v>324</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325</v>
      </c>
      <c r="CE34" s="702"/>
      <c r="CF34" s="702"/>
      <c r="CG34" s="702"/>
      <c r="CH34" s="702"/>
      <c r="CI34" s="702"/>
      <c r="CJ34" s="702"/>
      <c r="CK34" s="702"/>
      <c r="CL34" s="702"/>
      <c r="CM34" s="702"/>
      <c r="CN34" s="702"/>
      <c r="CO34" s="702"/>
      <c r="CP34" s="702"/>
      <c r="CQ34" s="703"/>
      <c r="CR34" s="661">
        <v>2733519</v>
      </c>
      <c r="CS34" s="664"/>
      <c r="CT34" s="664"/>
      <c r="CU34" s="664"/>
      <c r="CV34" s="664"/>
      <c r="CW34" s="664"/>
      <c r="CX34" s="664"/>
      <c r="CY34" s="665"/>
      <c r="CZ34" s="666">
        <v>10.1</v>
      </c>
      <c r="DA34" s="695"/>
      <c r="DB34" s="695"/>
      <c r="DC34" s="696"/>
      <c r="DD34" s="669">
        <v>2226175</v>
      </c>
      <c r="DE34" s="664"/>
      <c r="DF34" s="664"/>
      <c r="DG34" s="664"/>
      <c r="DH34" s="664"/>
      <c r="DI34" s="664"/>
      <c r="DJ34" s="664"/>
      <c r="DK34" s="665"/>
      <c r="DL34" s="669">
        <v>1800407</v>
      </c>
      <c r="DM34" s="664"/>
      <c r="DN34" s="664"/>
      <c r="DO34" s="664"/>
      <c r="DP34" s="664"/>
      <c r="DQ34" s="664"/>
      <c r="DR34" s="664"/>
      <c r="DS34" s="664"/>
      <c r="DT34" s="664"/>
      <c r="DU34" s="664"/>
      <c r="DV34" s="665"/>
      <c r="DW34" s="666">
        <v>12.5</v>
      </c>
      <c r="DX34" s="695"/>
      <c r="DY34" s="695"/>
      <c r="DZ34" s="695"/>
      <c r="EA34" s="695"/>
      <c r="EB34" s="695"/>
      <c r="EC34" s="697"/>
    </row>
    <row r="35" spans="2:133" ht="11.25" customHeight="1" x14ac:dyDescent="0.15">
      <c r="B35" s="658" t="s">
        <v>326</v>
      </c>
      <c r="C35" s="659"/>
      <c r="D35" s="659"/>
      <c r="E35" s="659"/>
      <c r="F35" s="659"/>
      <c r="G35" s="659"/>
      <c r="H35" s="659"/>
      <c r="I35" s="659"/>
      <c r="J35" s="659"/>
      <c r="K35" s="659"/>
      <c r="L35" s="659"/>
      <c r="M35" s="659"/>
      <c r="N35" s="659"/>
      <c r="O35" s="659"/>
      <c r="P35" s="659"/>
      <c r="Q35" s="660"/>
      <c r="R35" s="661">
        <v>3445800</v>
      </c>
      <c r="S35" s="664"/>
      <c r="T35" s="664"/>
      <c r="U35" s="664"/>
      <c r="V35" s="664"/>
      <c r="W35" s="664"/>
      <c r="X35" s="664"/>
      <c r="Y35" s="665"/>
      <c r="Z35" s="723">
        <v>12.3</v>
      </c>
      <c r="AA35" s="723"/>
      <c r="AB35" s="723"/>
      <c r="AC35" s="723"/>
      <c r="AD35" s="724" t="s">
        <v>128</v>
      </c>
      <c r="AE35" s="724"/>
      <c r="AF35" s="724"/>
      <c r="AG35" s="724"/>
      <c r="AH35" s="724"/>
      <c r="AI35" s="724"/>
      <c r="AJ35" s="724"/>
      <c r="AK35" s="724"/>
      <c r="AL35" s="666" t="s">
        <v>128</v>
      </c>
      <c r="AM35" s="667"/>
      <c r="AN35" s="667"/>
      <c r="AO35" s="725"/>
      <c r="AP35" s="234"/>
      <c r="AQ35" s="729" t="s">
        <v>327</v>
      </c>
      <c r="AR35" s="730"/>
      <c r="AS35" s="730"/>
      <c r="AT35" s="730"/>
      <c r="AU35" s="730"/>
      <c r="AV35" s="730"/>
      <c r="AW35" s="730"/>
      <c r="AX35" s="730"/>
      <c r="AY35" s="731"/>
      <c r="AZ35" s="726">
        <v>2902599</v>
      </c>
      <c r="BA35" s="727"/>
      <c r="BB35" s="727"/>
      <c r="BC35" s="727"/>
      <c r="BD35" s="727"/>
      <c r="BE35" s="727"/>
      <c r="BF35" s="728"/>
      <c r="BG35" s="732" t="s">
        <v>328</v>
      </c>
      <c r="BH35" s="733"/>
      <c r="BI35" s="733"/>
      <c r="BJ35" s="733"/>
      <c r="BK35" s="733"/>
      <c r="BL35" s="733"/>
      <c r="BM35" s="733"/>
      <c r="BN35" s="733"/>
      <c r="BO35" s="733"/>
      <c r="BP35" s="733"/>
      <c r="BQ35" s="733"/>
      <c r="BR35" s="733"/>
      <c r="BS35" s="733"/>
      <c r="BT35" s="733"/>
      <c r="BU35" s="734"/>
      <c r="BV35" s="726">
        <v>164207</v>
      </c>
      <c r="BW35" s="727"/>
      <c r="BX35" s="727"/>
      <c r="BY35" s="727"/>
      <c r="BZ35" s="727"/>
      <c r="CA35" s="727"/>
      <c r="CB35" s="728"/>
      <c r="CD35" s="705" t="s">
        <v>329</v>
      </c>
      <c r="CE35" s="702"/>
      <c r="CF35" s="702"/>
      <c r="CG35" s="702"/>
      <c r="CH35" s="702"/>
      <c r="CI35" s="702"/>
      <c r="CJ35" s="702"/>
      <c r="CK35" s="702"/>
      <c r="CL35" s="702"/>
      <c r="CM35" s="702"/>
      <c r="CN35" s="702"/>
      <c r="CO35" s="702"/>
      <c r="CP35" s="702"/>
      <c r="CQ35" s="703"/>
      <c r="CR35" s="661">
        <v>146015</v>
      </c>
      <c r="CS35" s="662"/>
      <c r="CT35" s="662"/>
      <c r="CU35" s="662"/>
      <c r="CV35" s="662"/>
      <c r="CW35" s="662"/>
      <c r="CX35" s="662"/>
      <c r="CY35" s="663"/>
      <c r="CZ35" s="666">
        <v>0.5</v>
      </c>
      <c r="DA35" s="695"/>
      <c r="DB35" s="695"/>
      <c r="DC35" s="696"/>
      <c r="DD35" s="669">
        <v>111903</v>
      </c>
      <c r="DE35" s="662"/>
      <c r="DF35" s="662"/>
      <c r="DG35" s="662"/>
      <c r="DH35" s="662"/>
      <c r="DI35" s="662"/>
      <c r="DJ35" s="662"/>
      <c r="DK35" s="663"/>
      <c r="DL35" s="669">
        <v>106144</v>
      </c>
      <c r="DM35" s="662"/>
      <c r="DN35" s="662"/>
      <c r="DO35" s="662"/>
      <c r="DP35" s="662"/>
      <c r="DQ35" s="662"/>
      <c r="DR35" s="662"/>
      <c r="DS35" s="662"/>
      <c r="DT35" s="662"/>
      <c r="DU35" s="662"/>
      <c r="DV35" s="663"/>
      <c r="DW35" s="666">
        <v>0.7</v>
      </c>
      <c r="DX35" s="695"/>
      <c r="DY35" s="695"/>
      <c r="DZ35" s="695"/>
      <c r="EA35" s="695"/>
      <c r="EB35" s="695"/>
      <c r="EC35" s="697"/>
    </row>
    <row r="36" spans="2:133" ht="11.25" customHeight="1" x14ac:dyDescent="0.15">
      <c r="B36" s="658" t="s">
        <v>330</v>
      </c>
      <c r="C36" s="659"/>
      <c r="D36" s="659"/>
      <c r="E36" s="659"/>
      <c r="F36" s="659"/>
      <c r="G36" s="659"/>
      <c r="H36" s="659"/>
      <c r="I36" s="659"/>
      <c r="J36" s="659"/>
      <c r="K36" s="659"/>
      <c r="L36" s="659"/>
      <c r="M36" s="659"/>
      <c r="N36" s="659"/>
      <c r="O36" s="659"/>
      <c r="P36" s="659"/>
      <c r="Q36" s="660"/>
      <c r="R36" s="661" t="s">
        <v>128</v>
      </c>
      <c r="S36" s="664"/>
      <c r="T36" s="664"/>
      <c r="U36" s="664"/>
      <c r="V36" s="664"/>
      <c r="W36" s="664"/>
      <c r="X36" s="664"/>
      <c r="Y36" s="665"/>
      <c r="Z36" s="723" t="s">
        <v>128</v>
      </c>
      <c r="AA36" s="723"/>
      <c r="AB36" s="723"/>
      <c r="AC36" s="723"/>
      <c r="AD36" s="724" t="s">
        <v>178</v>
      </c>
      <c r="AE36" s="724"/>
      <c r="AF36" s="724"/>
      <c r="AG36" s="724"/>
      <c r="AH36" s="724"/>
      <c r="AI36" s="724"/>
      <c r="AJ36" s="724"/>
      <c r="AK36" s="724"/>
      <c r="AL36" s="666" t="s">
        <v>178</v>
      </c>
      <c r="AM36" s="667"/>
      <c r="AN36" s="667"/>
      <c r="AO36" s="725"/>
      <c r="AQ36" s="698" t="s">
        <v>331</v>
      </c>
      <c r="AR36" s="699"/>
      <c r="AS36" s="699"/>
      <c r="AT36" s="699"/>
      <c r="AU36" s="699"/>
      <c r="AV36" s="699"/>
      <c r="AW36" s="699"/>
      <c r="AX36" s="699"/>
      <c r="AY36" s="700"/>
      <c r="AZ36" s="661">
        <v>170147</v>
      </c>
      <c r="BA36" s="664"/>
      <c r="BB36" s="664"/>
      <c r="BC36" s="664"/>
      <c r="BD36" s="662"/>
      <c r="BE36" s="662"/>
      <c r="BF36" s="701"/>
      <c r="BG36" s="705" t="s">
        <v>332</v>
      </c>
      <c r="BH36" s="702"/>
      <c r="BI36" s="702"/>
      <c r="BJ36" s="702"/>
      <c r="BK36" s="702"/>
      <c r="BL36" s="702"/>
      <c r="BM36" s="702"/>
      <c r="BN36" s="702"/>
      <c r="BO36" s="702"/>
      <c r="BP36" s="702"/>
      <c r="BQ36" s="702"/>
      <c r="BR36" s="702"/>
      <c r="BS36" s="702"/>
      <c r="BT36" s="702"/>
      <c r="BU36" s="703"/>
      <c r="BV36" s="661">
        <v>-36869</v>
      </c>
      <c r="BW36" s="664"/>
      <c r="BX36" s="664"/>
      <c r="BY36" s="664"/>
      <c r="BZ36" s="664"/>
      <c r="CA36" s="664"/>
      <c r="CB36" s="704"/>
      <c r="CD36" s="705" t="s">
        <v>333</v>
      </c>
      <c r="CE36" s="702"/>
      <c r="CF36" s="702"/>
      <c r="CG36" s="702"/>
      <c r="CH36" s="702"/>
      <c r="CI36" s="702"/>
      <c r="CJ36" s="702"/>
      <c r="CK36" s="702"/>
      <c r="CL36" s="702"/>
      <c r="CM36" s="702"/>
      <c r="CN36" s="702"/>
      <c r="CO36" s="702"/>
      <c r="CP36" s="702"/>
      <c r="CQ36" s="703"/>
      <c r="CR36" s="661">
        <v>1998130</v>
      </c>
      <c r="CS36" s="664"/>
      <c r="CT36" s="664"/>
      <c r="CU36" s="664"/>
      <c r="CV36" s="664"/>
      <c r="CW36" s="664"/>
      <c r="CX36" s="664"/>
      <c r="CY36" s="665"/>
      <c r="CZ36" s="666">
        <v>7.4</v>
      </c>
      <c r="DA36" s="695"/>
      <c r="DB36" s="695"/>
      <c r="DC36" s="696"/>
      <c r="DD36" s="669">
        <v>1284619</v>
      </c>
      <c r="DE36" s="664"/>
      <c r="DF36" s="664"/>
      <c r="DG36" s="664"/>
      <c r="DH36" s="664"/>
      <c r="DI36" s="664"/>
      <c r="DJ36" s="664"/>
      <c r="DK36" s="665"/>
      <c r="DL36" s="669">
        <v>585184</v>
      </c>
      <c r="DM36" s="664"/>
      <c r="DN36" s="664"/>
      <c r="DO36" s="664"/>
      <c r="DP36" s="664"/>
      <c r="DQ36" s="664"/>
      <c r="DR36" s="664"/>
      <c r="DS36" s="664"/>
      <c r="DT36" s="664"/>
      <c r="DU36" s="664"/>
      <c r="DV36" s="665"/>
      <c r="DW36" s="666">
        <v>4.0999999999999996</v>
      </c>
      <c r="DX36" s="695"/>
      <c r="DY36" s="695"/>
      <c r="DZ36" s="695"/>
      <c r="EA36" s="695"/>
      <c r="EB36" s="695"/>
      <c r="EC36" s="697"/>
    </row>
    <row r="37" spans="2:133" ht="11.25" customHeight="1" x14ac:dyDescent="0.15">
      <c r="B37" s="658" t="s">
        <v>334</v>
      </c>
      <c r="C37" s="659"/>
      <c r="D37" s="659"/>
      <c r="E37" s="659"/>
      <c r="F37" s="659"/>
      <c r="G37" s="659"/>
      <c r="H37" s="659"/>
      <c r="I37" s="659"/>
      <c r="J37" s="659"/>
      <c r="K37" s="659"/>
      <c r="L37" s="659"/>
      <c r="M37" s="659"/>
      <c r="N37" s="659"/>
      <c r="O37" s="659"/>
      <c r="P37" s="659"/>
      <c r="Q37" s="660"/>
      <c r="R37" s="661">
        <v>653800</v>
      </c>
      <c r="S37" s="664"/>
      <c r="T37" s="664"/>
      <c r="U37" s="664"/>
      <c r="V37" s="664"/>
      <c r="W37" s="664"/>
      <c r="X37" s="664"/>
      <c r="Y37" s="665"/>
      <c r="Z37" s="723">
        <v>2.2999999999999998</v>
      </c>
      <c r="AA37" s="723"/>
      <c r="AB37" s="723"/>
      <c r="AC37" s="723"/>
      <c r="AD37" s="724" t="s">
        <v>229</v>
      </c>
      <c r="AE37" s="724"/>
      <c r="AF37" s="724"/>
      <c r="AG37" s="724"/>
      <c r="AH37" s="724"/>
      <c r="AI37" s="724"/>
      <c r="AJ37" s="724"/>
      <c r="AK37" s="724"/>
      <c r="AL37" s="666" t="s">
        <v>178</v>
      </c>
      <c r="AM37" s="667"/>
      <c r="AN37" s="667"/>
      <c r="AO37" s="725"/>
      <c r="AQ37" s="698" t="s">
        <v>335</v>
      </c>
      <c r="AR37" s="699"/>
      <c r="AS37" s="699"/>
      <c r="AT37" s="699"/>
      <c r="AU37" s="699"/>
      <c r="AV37" s="699"/>
      <c r="AW37" s="699"/>
      <c r="AX37" s="699"/>
      <c r="AY37" s="700"/>
      <c r="AZ37" s="661">
        <v>102167</v>
      </c>
      <c r="BA37" s="664"/>
      <c r="BB37" s="664"/>
      <c r="BC37" s="664"/>
      <c r="BD37" s="662"/>
      <c r="BE37" s="662"/>
      <c r="BF37" s="701"/>
      <c r="BG37" s="705" t="s">
        <v>336</v>
      </c>
      <c r="BH37" s="702"/>
      <c r="BI37" s="702"/>
      <c r="BJ37" s="702"/>
      <c r="BK37" s="702"/>
      <c r="BL37" s="702"/>
      <c r="BM37" s="702"/>
      <c r="BN37" s="702"/>
      <c r="BO37" s="702"/>
      <c r="BP37" s="702"/>
      <c r="BQ37" s="702"/>
      <c r="BR37" s="702"/>
      <c r="BS37" s="702"/>
      <c r="BT37" s="702"/>
      <c r="BU37" s="703"/>
      <c r="BV37" s="661">
        <v>6866</v>
      </c>
      <c r="BW37" s="664"/>
      <c r="BX37" s="664"/>
      <c r="BY37" s="664"/>
      <c r="BZ37" s="664"/>
      <c r="CA37" s="664"/>
      <c r="CB37" s="704"/>
      <c r="CD37" s="705" t="s">
        <v>337</v>
      </c>
      <c r="CE37" s="702"/>
      <c r="CF37" s="702"/>
      <c r="CG37" s="702"/>
      <c r="CH37" s="702"/>
      <c r="CI37" s="702"/>
      <c r="CJ37" s="702"/>
      <c r="CK37" s="702"/>
      <c r="CL37" s="702"/>
      <c r="CM37" s="702"/>
      <c r="CN37" s="702"/>
      <c r="CO37" s="702"/>
      <c r="CP37" s="702"/>
      <c r="CQ37" s="703"/>
      <c r="CR37" s="661">
        <v>178538</v>
      </c>
      <c r="CS37" s="662"/>
      <c r="CT37" s="662"/>
      <c r="CU37" s="662"/>
      <c r="CV37" s="662"/>
      <c r="CW37" s="662"/>
      <c r="CX37" s="662"/>
      <c r="CY37" s="663"/>
      <c r="CZ37" s="666">
        <v>0.7</v>
      </c>
      <c r="DA37" s="695"/>
      <c r="DB37" s="695"/>
      <c r="DC37" s="696"/>
      <c r="DD37" s="669">
        <v>143952</v>
      </c>
      <c r="DE37" s="662"/>
      <c r="DF37" s="662"/>
      <c r="DG37" s="662"/>
      <c r="DH37" s="662"/>
      <c r="DI37" s="662"/>
      <c r="DJ37" s="662"/>
      <c r="DK37" s="663"/>
      <c r="DL37" s="669">
        <v>108281</v>
      </c>
      <c r="DM37" s="662"/>
      <c r="DN37" s="662"/>
      <c r="DO37" s="662"/>
      <c r="DP37" s="662"/>
      <c r="DQ37" s="662"/>
      <c r="DR37" s="662"/>
      <c r="DS37" s="662"/>
      <c r="DT37" s="662"/>
      <c r="DU37" s="662"/>
      <c r="DV37" s="663"/>
      <c r="DW37" s="666">
        <v>0.8</v>
      </c>
      <c r="DX37" s="695"/>
      <c r="DY37" s="695"/>
      <c r="DZ37" s="695"/>
      <c r="EA37" s="695"/>
      <c r="EB37" s="695"/>
      <c r="EC37" s="697"/>
    </row>
    <row r="38" spans="2:133" ht="11.25" customHeight="1" x14ac:dyDescent="0.15">
      <c r="B38" s="673" t="s">
        <v>338</v>
      </c>
      <c r="C38" s="674"/>
      <c r="D38" s="674"/>
      <c r="E38" s="674"/>
      <c r="F38" s="674"/>
      <c r="G38" s="674"/>
      <c r="H38" s="674"/>
      <c r="I38" s="674"/>
      <c r="J38" s="674"/>
      <c r="K38" s="674"/>
      <c r="L38" s="674"/>
      <c r="M38" s="674"/>
      <c r="N38" s="674"/>
      <c r="O38" s="674"/>
      <c r="P38" s="674"/>
      <c r="Q38" s="675"/>
      <c r="R38" s="676">
        <v>28022387</v>
      </c>
      <c r="S38" s="713"/>
      <c r="T38" s="713"/>
      <c r="U38" s="713"/>
      <c r="V38" s="713"/>
      <c r="W38" s="713"/>
      <c r="X38" s="713"/>
      <c r="Y38" s="718"/>
      <c r="Z38" s="719">
        <v>100</v>
      </c>
      <c r="AA38" s="719"/>
      <c r="AB38" s="719"/>
      <c r="AC38" s="719"/>
      <c r="AD38" s="720">
        <v>13782137</v>
      </c>
      <c r="AE38" s="720"/>
      <c r="AF38" s="720"/>
      <c r="AG38" s="720"/>
      <c r="AH38" s="720"/>
      <c r="AI38" s="720"/>
      <c r="AJ38" s="720"/>
      <c r="AK38" s="720"/>
      <c r="AL38" s="679">
        <v>100</v>
      </c>
      <c r="AM38" s="721"/>
      <c r="AN38" s="721"/>
      <c r="AO38" s="722"/>
      <c r="AQ38" s="698" t="s">
        <v>339</v>
      </c>
      <c r="AR38" s="699"/>
      <c r="AS38" s="699"/>
      <c r="AT38" s="699"/>
      <c r="AU38" s="699"/>
      <c r="AV38" s="699"/>
      <c r="AW38" s="699"/>
      <c r="AX38" s="699"/>
      <c r="AY38" s="700"/>
      <c r="AZ38" s="661">
        <v>55784</v>
      </c>
      <c r="BA38" s="664"/>
      <c r="BB38" s="664"/>
      <c r="BC38" s="664"/>
      <c r="BD38" s="662"/>
      <c r="BE38" s="662"/>
      <c r="BF38" s="701"/>
      <c r="BG38" s="705" t="s">
        <v>340</v>
      </c>
      <c r="BH38" s="702"/>
      <c r="BI38" s="702"/>
      <c r="BJ38" s="702"/>
      <c r="BK38" s="702"/>
      <c r="BL38" s="702"/>
      <c r="BM38" s="702"/>
      <c r="BN38" s="702"/>
      <c r="BO38" s="702"/>
      <c r="BP38" s="702"/>
      <c r="BQ38" s="702"/>
      <c r="BR38" s="702"/>
      <c r="BS38" s="702"/>
      <c r="BT38" s="702"/>
      <c r="BU38" s="703"/>
      <c r="BV38" s="661">
        <v>10819</v>
      </c>
      <c r="BW38" s="664"/>
      <c r="BX38" s="664"/>
      <c r="BY38" s="664"/>
      <c r="BZ38" s="664"/>
      <c r="CA38" s="664"/>
      <c r="CB38" s="704"/>
      <c r="CD38" s="705" t="s">
        <v>341</v>
      </c>
      <c r="CE38" s="702"/>
      <c r="CF38" s="702"/>
      <c r="CG38" s="702"/>
      <c r="CH38" s="702"/>
      <c r="CI38" s="702"/>
      <c r="CJ38" s="702"/>
      <c r="CK38" s="702"/>
      <c r="CL38" s="702"/>
      <c r="CM38" s="702"/>
      <c r="CN38" s="702"/>
      <c r="CO38" s="702"/>
      <c r="CP38" s="702"/>
      <c r="CQ38" s="703"/>
      <c r="CR38" s="661">
        <v>2732452</v>
      </c>
      <c r="CS38" s="664"/>
      <c r="CT38" s="664"/>
      <c r="CU38" s="664"/>
      <c r="CV38" s="664"/>
      <c r="CW38" s="664"/>
      <c r="CX38" s="664"/>
      <c r="CY38" s="665"/>
      <c r="CZ38" s="666">
        <v>10.1</v>
      </c>
      <c r="DA38" s="695"/>
      <c r="DB38" s="695"/>
      <c r="DC38" s="696"/>
      <c r="DD38" s="669">
        <v>2340474</v>
      </c>
      <c r="DE38" s="664"/>
      <c r="DF38" s="664"/>
      <c r="DG38" s="664"/>
      <c r="DH38" s="664"/>
      <c r="DI38" s="664"/>
      <c r="DJ38" s="664"/>
      <c r="DK38" s="665"/>
      <c r="DL38" s="669">
        <v>2128023</v>
      </c>
      <c r="DM38" s="664"/>
      <c r="DN38" s="664"/>
      <c r="DO38" s="664"/>
      <c r="DP38" s="664"/>
      <c r="DQ38" s="664"/>
      <c r="DR38" s="664"/>
      <c r="DS38" s="664"/>
      <c r="DT38" s="664"/>
      <c r="DU38" s="664"/>
      <c r="DV38" s="665"/>
      <c r="DW38" s="666">
        <v>14.7</v>
      </c>
      <c r="DX38" s="695"/>
      <c r="DY38" s="695"/>
      <c r="DZ38" s="695"/>
      <c r="EA38" s="695"/>
      <c r="EB38" s="695"/>
      <c r="EC38" s="697"/>
    </row>
    <row r="39" spans="2:133" ht="11.25" customHeight="1" x14ac:dyDescent="0.15">
      <c r="AQ39" s="698" t="s">
        <v>342</v>
      </c>
      <c r="AR39" s="699"/>
      <c r="AS39" s="699"/>
      <c r="AT39" s="699"/>
      <c r="AU39" s="699"/>
      <c r="AV39" s="699"/>
      <c r="AW39" s="699"/>
      <c r="AX39" s="699"/>
      <c r="AY39" s="700"/>
      <c r="AZ39" s="661" t="s">
        <v>128</v>
      </c>
      <c r="BA39" s="664"/>
      <c r="BB39" s="664"/>
      <c r="BC39" s="664"/>
      <c r="BD39" s="662"/>
      <c r="BE39" s="662"/>
      <c r="BF39" s="701"/>
      <c r="BG39" s="706" t="s">
        <v>343</v>
      </c>
      <c r="BH39" s="707"/>
      <c r="BI39" s="707"/>
      <c r="BJ39" s="707"/>
      <c r="BK39" s="707"/>
      <c r="BL39" s="235"/>
      <c r="BM39" s="702" t="s">
        <v>344</v>
      </c>
      <c r="BN39" s="702"/>
      <c r="BO39" s="702"/>
      <c r="BP39" s="702"/>
      <c r="BQ39" s="702"/>
      <c r="BR39" s="702"/>
      <c r="BS39" s="702"/>
      <c r="BT39" s="702"/>
      <c r="BU39" s="703"/>
      <c r="BV39" s="661">
        <v>88</v>
      </c>
      <c r="BW39" s="664"/>
      <c r="BX39" s="664"/>
      <c r="BY39" s="664"/>
      <c r="BZ39" s="664"/>
      <c r="CA39" s="664"/>
      <c r="CB39" s="704"/>
      <c r="CD39" s="705" t="s">
        <v>345</v>
      </c>
      <c r="CE39" s="702"/>
      <c r="CF39" s="702"/>
      <c r="CG39" s="702"/>
      <c r="CH39" s="702"/>
      <c r="CI39" s="702"/>
      <c r="CJ39" s="702"/>
      <c r="CK39" s="702"/>
      <c r="CL39" s="702"/>
      <c r="CM39" s="702"/>
      <c r="CN39" s="702"/>
      <c r="CO39" s="702"/>
      <c r="CP39" s="702"/>
      <c r="CQ39" s="703"/>
      <c r="CR39" s="661">
        <v>937426</v>
      </c>
      <c r="CS39" s="662"/>
      <c r="CT39" s="662"/>
      <c r="CU39" s="662"/>
      <c r="CV39" s="662"/>
      <c r="CW39" s="662"/>
      <c r="CX39" s="662"/>
      <c r="CY39" s="663"/>
      <c r="CZ39" s="666">
        <v>3.5</v>
      </c>
      <c r="DA39" s="695"/>
      <c r="DB39" s="695"/>
      <c r="DC39" s="696"/>
      <c r="DD39" s="669">
        <v>11901</v>
      </c>
      <c r="DE39" s="662"/>
      <c r="DF39" s="662"/>
      <c r="DG39" s="662"/>
      <c r="DH39" s="662"/>
      <c r="DI39" s="662"/>
      <c r="DJ39" s="662"/>
      <c r="DK39" s="663"/>
      <c r="DL39" s="669" t="s">
        <v>128</v>
      </c>
      <c r="DM39" s="662"/>
      <c r="DN39" s="662"/>
      <c r="DO39" s="662"/>
      <c r="DP39" s="662"/>
      <c r="DQ39" s="662"/>
      <c r="DR39" s="662"/>
      <c r="DS39" s="662"/>
      <c r="DT39" s="662"/>
      <c r="DU39" s="662"/>
      <c r="DV39" s="663"/>
      <c r="DW39" s="666" t="s">
        <v>128</v>
      </c>
      <c r="DX39" s="695"/>
      <c r="DY39" s="695"/>
      <c r="DZ39" s="695"/>
      <c r="EA39" s="695"/>
      <c r="EB39" s="695"/>
      <c r="EC39" s="697"/>
    </row>
    <row r="40" spans="2:133" ht="11.25" customHeight="1" x14ac:dyDescent="0.15">
      <c r="AQ40" s="698" t="s">
        <v>346</v>
      </c>
      <c r="AR40" s="699"/>
      <c r="AS40" s="699"/>
      <c r="AT40" s="699"/>
      <c r="AU40" s="699"/>
      <c r="AV40" s="699"/>
      <c r="AW40" s="699"/>
      <c r="AX40" s="699"/>
      <c r="AY40" s="700"/>
      <c r="AZ40" s="661">
        <v>624103</v>
      </c>
      <c r="BA40" s="664"/>
      <c r="BB40" s="664"/>
      <c r="BC40" s="664"/>
      <c r="BD40" s="662"/>
      <c r="BE40" s="662"/>
      <c r="BF40" s="701"/>
      <c r="BG40" s="706"/>
      <c r="BH40" s="707"/>
      <c r="BI40" s="707"/>
      <c r="BJ40" s="707"/>
      <c r="BK40" s="707"/>
      <c r="BL40" s="235"/>
      <c r="BM40" s="702" t="s">
        <v>347</v>
      </c>
      <c r="BN40" s="702"/>
      <c r="BO40" s="702"/>
      <c r="BP40" s="702"/>
      <c r="BQ40" s="702"/>
      <c r="BR40" s="702"/>
      <c r="BS40" s="702"/>
      <c r="BT40" s="702"/>
      <c r="BU40" s="703"/>
      <c r="BV40" s="661" t="s">
        <v>229</v>
      </c>
      <c r="BW40" s="664"/>
      <c r="BX40" s="664"/>
      <c r="BY40" s="664"/>
      <c r="BZ40" s="664"/>
      <c r="CA40" s="664"/>
      <c r="CB40" s="704"/>
      <c r="CD40" s="705" t="s">
        <v>348</v>
      </c>
      <c r="CE40" s="702"/>
      <c r="CF40" s="702"/>
      <c r="CG40" s="702"/>
      <c r="CH40" s="702"/>
      <c r="CI40" s="702"/>
      <c r="CJ40" s="702"/>
      <c r="CK40" s="702"/>
      <c r="CL40" s="702"/>
      <c r="CM40" s="702"/>
      <c r="CN40" s="702"/>
      <c r="CO40" s="702"/>
      <c r="CP40" s="702"/>
      <c r="CQ40" s="703"/>
      <c r="CR40" s="661">
        <v>6000</v>
      </c>
      <c r="CS40" s="664"/>
      <c r="CT40" s="664"/>
      <c r="CU40" s="664"/>
      <c r="CV40" s="664"/>
      <c r="CW40" s="664"/>
      <c r="CX40" s="664"/>
      <c r="CY40" s="665"/>
      <c r="CZ40" s="666">
        <v>0</v>
      </c>
      <c r="DA40" s="695"/>
      <c r="DB40" s="695"/>
      <c r="DC40" s="696"/>
      <c r="DD40" s="669">
        <v>6000</v>
      </c>
      <c r="DE40" s="664"/>
      <c r="DF40" s="664"/>
      <c r="DG40" s="664"/>
      <c r="DH40" s="664"/>
      <c r="DI40" s="664"/>
      <c r="DJ40" s="664"/>
      <c r="DK40" s="665"/>
      <c r="DL40" s="669" t="s">
        <v>229</v>
      </c>
      <c r="DM40" s="664"/>
      <c r="DN40" s="664"/>
      <c r="DO40" s="664"/>
      <c r="DP40" s="664"/>
      <c r="DQ40" s="664"/>
      <c r="DR40" s="664"/>
      <c r="DS40" s="664"/>
      <c r="DT40" s="664"/>
      <c r="DU40" s="664"/>
      <c r="DV40" s="665"/>
      <c r="DW40" s="666" t="s">
        <v>128</v>
      </c>
      <c r="DX40" s="695"/>
      <c r="DY40" s="695"/>
      <c r="DZ40" s="695"/>
      <c r="EA40" s="695"/>
      <c r="EB40" s="695"/>
      <c r="EC40" s="697"/>
    </row>
    <row r="41" spans="2:133" ht="11.25" customHeight="1" x14ac:dyDescent="0.15">
      <c r="AQ41" s="710" t="s">
        <v>349</v>
      </c>
      <c r="AR41" s="711"/>
      <c r="AS41" s="711"/>
      <c r="AT41" s="711"/>
      <c r="AU41" s="711"/>
      <c r="AV41" s="711"/>
      <c r="AW41" s="711"/>
      <c r="AX41" s="711"/>
      <c r="AY41" s="712"/>
      <c r="AZ41" s="676">
        <v>1950398</v>
      </c>
      <c r="BA41" s="713"/>
      <c r="BB41" s="713"/>
      <c r="BC41" s="713"/>
      <c r="BD41" s="677"/>
      <c r="BE41" s="677"/>
      <c r="BF41" s="714"/>
      <c r="BG41" s="708"/>
      <c r="BH41" s="709"/>
      <c r="BI41" s="709"/>
      <c r="BJ41" s="709"/>
      <c r="BK41" s="709"/>
      <c r="BL41" s="236"/>
      <c r="BM41" s="715" t="s">
        <v>350</v>
      </c>
      <c r="BN41" s="715"/>
      <c r="BO41" s="715"/>
      <c r="BP41" s="715"/>
      <c r="BQ41" s="715"/>
      <c r="BR41" s="715"/>
      <c r="BS41" s="715"/>
      <c r="BT41" s="715"/>
      <c r="BU41" s="716"/>
      <c r="BV41" s="676">
        <v>407</v>
      </c>
      <c r="BW41" s="713"/>
      <c r="BX41" s="713"/>
      <c r="BY41" s="713"/>
      <c r="BZ41" s="713"/>
      <c r="CA41" s="713"/>
      <c r="CB41" s="717"/>
      <c r="CD41" s="705" t="s">
        <v>351</v>
      </c>
      <c r="CE41" s="702"/>
      <c r="CF41" s="702"/>
      <c r="CG41" s="702"/>
      <c r="CH41" s="702"/>
      <c r="CI41" s="702"/>
      <c r="CJ41" s="702"/>
      <c r="CK41" s="702"/>
      <c r="CL41" s="702"/>
      <c r="CM41" s="702"/>
      <c r="CN41" s="702"/>
      <c r="CO41" s="702"/>
      <c r="CP41" s="702"/>
      <c r="CQ41" s="703"/>
      <c r="CR41" s="661" t="s">
        <v>128</v>
      </c>
      <c r="CS41" s="662"/>
      <c r="CT41" s="662"/>
      <c r="CU41" s="662"/>
      <c r="CV41" s="662"/>
      <c r="CW41" s="662"/>
      <c r="CX41" s="662"/>
      <c r="CY41" s="663"/>
      <c r="CZ41" s="666" t="s">
        <v>128</v>
      </c>
      <c r="DA41" s="695"/>
      <c r="DB41" s="695"/>
      <c r="DC41" s="696"/>
      <c r="DD41" s="669" t="s">
        <v>229</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352</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353</v>
      </c>
      <c r="CE42" s="659"/>
      <c r="CF42" s="659"/>
      <c r="CG42" s="659"/>
      <c r="CH42" s="659"/>
      <c r="CI42" s="659"/>
      <c r="CJ42" s="659"/>
      <c r="CK42" s="659"/>
      <c r="CL42" s="659"/>
      <c r="CM42" s="659"/>
      <c r="CN42" s="659"/>
      <c r="CO42" s="659"/>
      <c r="CP42" s="659"/>
      <c r="CQ42" s="660"/>
      <c r="CR42" s="661">
        <v>5311317</v>
      </c>
      <c r="CS42" s="664"/>
      <c r="CT42" s="664"/>
      <c r="CU42" s="664"/>
      <c r="CV42" s="664"/>
      <c r="CW42" s="664"/>
      <c r="CX42" s="664"/>
      <c r="CY42" s="665"/>
      <c r="CZ42" s="666">
        <v>19.600000000000001</v>
      </c>
      <c r="DA42" s="667"/>
      <c r="DB42" s="667"/>
      <c r="DC42" s="668"/>
      <c r="DD42" s="669">
        <v>1022048</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354</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355</v>
      </c>
      <c r="CE43" s="659"/>
      <c r="CF43" s="659"/>
      <c r="CG43" s="659"/>
      <c r="CH43" s="659"/>
      <c r="CI43" s="659"/>
      <c r="CJ43" s="659"/>
      <c r="CK43" s="659"/>
      <c r="CL43" s="659"/>
      <c r="CM43" s="659"/>
      <c r="CN43" s="659"/>
      <c r="CO43" s="659"/>
      <c r="CP43" s="659"/>
      <c r="CQ43" s="660"/>
      <c r="CR43" s="661">
        <v>54768</v>
      </c>
      <c r="CS43" s="662"/>
      <c r="CT43" s="662"/>
      <c r="CU43" s="662"/>
      <c r="CV43" s="662"/>
      <c r="CW43" s="662"/>
      <c r="CX43" s="662"/>
      <c r="CY43" s="663"/>
      <c r="CZ43" s="666">
        <v>0.2</v>
      </c>
      <c r="DA43" s="695"/>
      <c r="DB43" s="695"/>
      <c r="DC43" s="696"/>
      <c r="DD43" s="669">
        <v>54768</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356</v>
      </c>
      <c r="CD44" s="689" t="s">
        <v>307</v>
      </c>
      <c r="CE44" s="690"/>
      <c r="CF44" s="658" t="s">
        <v>357</v>
      </c>
      <c r="CG44" s="659"/>
      <c r="CH44" s="659"/>
      <c r="CI44" s="659"/>
      <c r="CJ44" s="659"/>
      <c r="CK44" s="659"/>
      <c r="CL44" s="659"/>
      <c r="CM44" s="659"/>
      <c r="CN44" s="659"/>
      <c r="CO44" s="659"/>
      <c r="CP44" s="659"/>
      <c r="CQ44" s="660"/>
      <c r="CR44" s="661">
        <v>5130500</v>
      </c>
      <c r="CS44" s="664"/>
      <c r="CT44" s="664"/>
      <c r="CU44" s="664"/>
      <c r="CV44" s="664"/>
      <c r="CW44" s="664"/>
      <c r="CX44" s="664"/>
      <c r="CY44" s="665"/>
      <c r="CZ44" s="666">
        <v>19</v>
      </c>
      <c r="DA44" s="667"/>
      <c r="DB44" s="667"/>
      <c r="DC44" s="668"/>
      <c r="DD44" s="669">
        <v>941730</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358</v>
      </c>
      <c r="CG45" s="659"/>
      <c r="CH45" s="659"/>
      <c r="CI45" s="659"/>
      <c r="CJ45" s="659"/>
      <c r="CK45" s="659"/>
      <c r="CL45" s="659"/>
      <c r="CM45" s="659"/>
      <c r="CN45" s="659"/>
      <c r="CO45" s="659"/>
      <c r="CP45" s="659"/>
      <c r="CQ45" s="660"/>
      <c r="CR45" s="661">
        <v>2253185</v>
      </c>
      <c r="CS45" s="662"/>
      <c r="CT45" s="662"/>
      <c r="CU45" s="662"/>
      <c r="CV45" s="662"/>
      <c r="CW45" s="662"/>
      <c r="CX45" s="662"/>
      <c r="CY45" s="663"/>
      <c r="CZ45" s="666">
        <v>8.3000000000000007</v>
      </c>
      <c r="DA45" s="695"/>
      <c r="DB45" s="695"/>
      <c r="DC45" s="696"/>
      <c r="DD45" s="669">
        <v>180552</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359</v>
      </c>
      <c r="CG46" s="659"/>
      <c r="CH46" s="659"/>
      <c r="CI46" s="659"/>
      <c r="CJ46" s="659"/>
      <c r="CK46" s="659"/>
      <c r="CL46" s="659"/>
      <c r="CM46" s="659"/>
      <c r="CN46" s="659"/>
      <c r="CO46" s="659"/>
      <c r="CP46" s="659"/>
      <c r="CQ46" s="660"/>
      <c r="CR46" s="661">
        <v>2687293</v>
      </c>
      <c r="CS46" s="664"/>
      <c r="CT46" s="664"/>
      <c r="CU46" s="664"/>
      <c r="CV46" s="664"/>
      <c r="CW46" s="664"/>
      <c r="CX46" s="664"/>
      <c r="CY46" s="665"/>
      <c r="CZ46" s="666">
        <v>9.9</v>
      </c>
      <c r="DA46" s="667"/>
      <c r="DB46" s="667"/>
      <c r="DC46" s="668"/>
      <c r="DD46" s="669">
        <v>674632</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360</v>
      </c>
      <c r="CG47" s="659"/>
      <c r="CH47" s="659"/>
      <c r="CI47" s="659"/>
      <c r="CJ47" s="659"/>
      <c r="CK47" s="659"/>
      <c r="CL47" s="659"/>
      <c r="CM47" s="659"/>
      <c r="CN47" s="659"/>
      <c r="CO47" s="659"/>
      <c r="CP47" s="659"/>
      <c r="CQ47" s="660"/>
      <c r="CR47" s="661">
        <v>180817</v>
      </c>
      <c r="CS47" s="662"/>
      <c r="CT47" s="662"/>
      <c r="CU47" s="662"/>
      <c r="CV47" s="662"/>
      <c r="CW47" s="662"/>
      <c r="CX47" s="662"/>
      <c r="CY47" s="663"/>
      <c r="CZ47" s="666">
        <v>0.7</v>
      </c>
      <c r="DA47" s="695"/>
      <c r="DB47" s="695"/>
      <c r="DC47" s="696"/>
      <c r="DD47" s="669">
        <v>80318</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361</v>
      </c>
      <c r="CG48" s="659"/>
      <c r="CH48" s="659"/>
      <c r="CI48" s="659"/>
      <c r="CJ48" s="659"/>
      <c r="CK48" s="659"/>
      <c r="CL48" s="659"/>
      <c r="CM48" s="659"/>
      <c r="CN48" s="659"/>
      <c r="CO48" s="659"/>
      <c r="CP48" s="659"/>
      <c r="CQ48" s="660"/>
      <c r="CR48" s="661" t="s">
        <v>128</v>
      </c>
      <c r="CS48" s="664"/>
      <c r="CT48" s="664"/>
      <c r="CU48" s="664"/>
      <c r="CV48" s="664"/>
      <c r="CW48" s="664"/>
      <c r="CX48" s="664"/>
      <c r="CY48" s="665"/>
      <c r="CZ48" s="666" t="s">
        <v>128</v>
      </c>
      <c r="DA48" s="667"/>
      <c r="DB48" s="667"/>
      <c r="DC48" s="668"/>
      <c r="DD48" s="669" t="s">
        <v>128</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362</v>
      </c>
      <c r="CE49" s="674"/>
      <c r="CF49" s="674"/>
      <c r="CG49" s="674"/>
      <c r="CH49" s="674"/>
      <c r="CI49" s="674"/>
      <c r="CJ49" s="674"/>
      <c r="CK49" s="674"/>
      <c r="CL49" s="674"/>
      <c r="CM49" s="674"/>
      <c r="CN49" s="674"/>
      <c r="CO49" s="674"/>
      <c r="CP49" s="674"/>
      <c r="CQ49" s="675"/>
      <c r="CR49" s="676">
        <v>27029891</v>
      </c>
      <c r="CS49" s="677"/>
      <c r="CT49" s="677"/>
      <c r="CU49" s="677"/>
      <c r="CV49" s="677"/>
      <c r="CW49" s="677"/>
      <c r="CX49" s="677"/>
      <c r="CY49" s="678"/>
      <c r="CZ49" s="679">
        <v>100</v>
      </c>
      <c r="DA49" s="680"/>
      <c r="DB49" s="680"/>
      <c r="DC49" s="681"/>
      <c r="DD49" s="682">
        <v>15352291</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h3fJUV5Bqv2lcA6nK09N2VuV9UpffRXYVEJgCY9PEonUg4TiQ7MkiJfnmxAmEGTZ9zcHEqse1OorQKg3qJV5Sg==" saltValue="+EZmYYDqpt8Jf6T2qpGq9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363</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364</v>
      </c>
      <c r="DK2" s="1200"/>
      <c r="DL2" s="1200"/>
      <c r="DM2" s="1200"/>
      <c r="DN2" s="1200"/>
      <c r="DO2" s="1201"/>
      <c r="DP2" s="249"/>
      <c r="DQ2" s="1199" t="s">
        <v>365</v>
      </c>
      <c r="DR2" s="1200"/>
      <c r="DS2" s="1200"/>
      <c r="DT2" s="1200"/>
      <c r="DU2" s="1200"/>
      <c r="DV2" s="1200"/>
      <c r="DW2" s="1200"/>
      <c r="DX2" s="1200"/>
      <c r="DY2" s="1200"/>
      <c r="DZ2" s="1201"/>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2" t="s">
        <v>366</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367</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368</v>
      </c>
      <c r="B5" s="1085"/>
      <c r="C5" s="1085"/>
      <c r="D5" s="1085"/>
      <c r="E5" s="1085"/>
      <c r="F5" s="1085"/>
      <c r="G5" s="1085"/>
      <c r="H5" s="1085"/>
      <c r="I5" s="1085"/>
      <c r="J5" s="1085"/>
      <c r="K5" s="1085"/>
      <c r="L5" s="1085"/>
      <c r="M5" s="1085"/>
      <c r="N5" s="1085"/>
      <c r="O5" s="1085"/>
      <c r="P5" s="1086"/>
      <c r="Q5" s="1090" t="s">
        <v>369</v>
      </c>
      <c r="R5" s="1091"/>
      <c r="S5" s="1091"/>
      <c r="T5" s="1091"/>
      <c r="U5" s="1092"/>
      <c r="V5" s="1090" t="s">
        <v>370</v>
      </c>
      <c r="W5" s="1091"/>
      <c r="X5" s="1091"/>
      <c r="Y5" s="1091"/>
      <c r="Z5" s="1092"/>
      <c r="AA5" s="1090" t="s">
        <v>371</v>
      </c>
      <c r="AB5" s="1091"/>
      <c r="AC5" s="1091"/>
      <c r="AD5" s="1091"/>
      <c r="AE5" s="1091"/>
      <c r="AF5" s="1202" t="s">
        <v>372</v>
      </c>
      <c r="AG5" s="1091"/>
      <c r="AH5" s="1091"/>
      <c r="AI5" s="1091"/>
      <c r="AJ5" s="1106"/>
      <c r="AK5" s="1091" t="s">
        <v>373</v>
      </c>
      <c r="AL5" s="1091"/>
      <c r="AM5" s="1091"/>
      <c r="AN5" s="1091"/>
      <c r="AO5" s="1092"/>
      <c r="AP5" s="1090" t="s">
        <v>374</v>
      </c>
      <c r="AQ5" s="1091"/>
      <c r="AR5" s="1091"/>
      <c r="AS5" s="1091"/>
      <c r="AT5" s="1092"/>
      <c r="AU5" s="1090" t="s">
        <v>375</v>
      </c>
      <c r="AV5" s="1091"/>
      <c r="AW5" s="1091"/>
      <c r="AX5" s="1091"/>
      <c r="AY5" s="1106"/>
      <c r="AZ5" s="256"/>
      <c r="BA5" s="256"/>
      <c r="BB5" s="256"/>
      <c r="BC5" s="256"/>
      <c r="BD5" s="256"/>
      <c r="BE5" s="257"/>
      <c r="BF5" s="257"/>
      <c r="BG5" s="257"/>
      <c r="BH5" s="257"/>
      <c r="BI5" s="257"/>
      <c r="BJ5" s="257"/>
      <c r="BK5" s="257"/>
      <c r="BL5" s="257"/>
      <c r="BM5" s="257"/>
      <c r="BN5" s="257"/>
      <c r="BO5" s="257"/>
      <c r="BP5" s="257"/>
      <c r="BQ5" s="1084" t="s">
        <v>376</v>
      </c>
      <c r="BR5" s="1085"/>
      <c r="BS5" s="1085"/>
      <c r="BT5" s="1085"/>
      <c r="BU5" s="1085"/>
      <c r="BV5" s="1085"/>
      <c r="BW5" s="1085"/>
      <c r="BX5" s="1085"/>
      <c r="BY5" s="1085"/>
      <c r="BZ5" s="1085"/>
      <c r="CA5" s="1085"/>
      <c r="CB5" s="1085"/>
      <c r="CC5" s="1085"/>
      <c r="CD5" s="1085"/>
      <c r="CE5" s="1085"/>
      <c r="CF5" s="1085"/>
      <c r="CG5" s="1086"/>
      <c r="CH5" s="1090" t="s">
        <v>377</v>
      </c>
      <c r="CI5" s="1091"/>
      <c r="CJ5" s="1091"/>
      <c r="CK5" s="1091"/>
      <c r="CL5" s="1092"/>
      <c r="CM5" s="1090" t="s">
        <v>378</v>
      </c>
      <c r="CN5" s="1091"/>
      <c r="CO5" s="1091"/>
      <c r="CP5" s="1091"/>
      <c r="CQ5" s="1092"/>
      <c r="CR5" s="1090" t="s">
        <v>379</v>
      </c>
      <c r="CS5" s="1091"/>
      <c r="CT5" s="1091"/>
      <c r="CU5" s="1091"/>
      <c r="CV5" s="1092"/>
      <c r="CW5" s="1090" t="s">
        <v>380</v>
      </c>
      <c r="CX5" s="1091"/>
      <c r="CY5" s="1091"/>
      <c r="CZ5" s="1091"/>
      <c r="DA5" s="1092"/>
      <c r="DB5" s="1090" t="s">
        <v>381</v>
      </c>
      <c r="DC5" s="1091"/>
      <c r="DD5" s="1091"/>
      <c r="DE5" s="1091"/>
      <c r="DF5" s="1092"/>
      <c r="DG5" s="1187" t="s">
        <v>382</v>
      </c>
      <c r="DH5" s="1188"/>
      <c r="DI5" s="1188"/>
      <c r="DJ5" s="1188"/>
      <c r="DK5" s="1189"/>
      <c r="DL5" s="1187" t="s">
        <v>383</v>
      </c>
      <c r="DM5" s="1188"/>
      <c r="DN5" s="1188"/>
      <c r="DO5" s="1188"/>
      <c r="DP5" s="1189"/>
      <c r="DQ5" s="1090" t="s">
        <v>384</v>
      </c>
      <c r="DR5" s="1091"/>
      <c r="DS5" s="1091"/>
      <c r="DT5" s="1091"/>
      <c r="DU5" s="1092"/>
      <c r="DV5" s="1090" t="s">
        <v>375</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15">
      <c r="A7" s="258">
        <v>1</v>
      </c>
      <c r="B7" s="1139" t="s">
        <v>385</v>
      </c>
      <c r="C7" s="1140"/>
      <c r="D7" s="1140"/>
      <c r="E7" s="1140"/>
      <c r="F7" s="1140"/>
      <c r="G7" s="1140"/>
      <c r="H7" s="1140"/>
      <c r="I7" s="1140"/>
      <c r="J7" s="1140"/>
      <c r="K7" s="1140"/>
      <c r="L7" s="1140"/>
      <c r="M7" s="1140"/>
      <c r="N7" s="1140"/>
      <c r="O7" s="1140"/>
      <c r="P7" s="1141"/>
      <c r="Q7" s="1193">
        <v>28045</v>
      </c>
      <c r="R7" s="1194"/>
      <c r="S7" s="1194"/>
      <c r="T7" s="1194"/>
      <c r="U7" s="1194"/>
      <c r="V7" s="1194">
        <v>27052</v>
      </c>
      <c r="W7" s="1194"/>
      <c r="X7" s="1194"/>
      <c r="Y7" s="1194"/>
      <c r="Z7" s="1194"/>
      <c r="AA7" s="1194">
        <v>992</v>
      </c>
      <c r="AB7" s="1194"/>
      <c r="AC7" s="1194"/>
      <c r="AD7" s="1194"/>
      <c r="AE7" s="1195"/>
      <c r="AF7" s="1196">
        <v>758</v>
      </c>
      <c r="AG7" s="1197"/>
      <c r="AH7" s="1197"/>
      <c r="AI7" s="1197"/>
      <c r="AJ7" s="1198"/>
      <c r="AK7" s="1180">
        <v>1363</v>
      </c>
      <c r="AL7" s="1181"/>
      <c r="AM7" s="1181"/>
      <c r="AN7" s="1181"/>
      <c r="AO7" s="1181"/>
      <c r="AP7" s="1181">
        <v>30636</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585</v>
      </c>
      <c r="BT7" s="1185"/>
      <c r="BU7" s="1185"/>
      <c r="BV7" s="1185"/>
      <c r="BW7" s="1185"/>
      <c r="BX7" s="1185"/>
      <c r="BY7" s="1185"/>
      <c r="BZ7" s="1185"/>
      <c r="CA7" s="1185"/>
      <c r="CB7" s="1185"/>
      <c r="CC7" s="1185"/>
      <c r="CD7" s="1185"/>
      <c r="CE7" s="1185"/>
      <c r="CF7" s="1185"/>
      <c r="CG7" s="1186"/>
      <c r="CH7" s="1177">
        <v>1</v>
      </c>
      <c r="CI7" s="1178"/>
      <c r="CJ7" s="1178"/>
      <c r="CK7" s="1178"/>
      <c r="CL7" s="1179"/>
      <c r="CM7" s="1177">
        <v>32</v>
      </c>
      <c r="CN7" s="1178"/>
      <c r="CO7" s="1178"/>
      <c r="CP7" s="1178"/>
      <c r="CQ7" s="1179"/>
      <c r="CR7" s="1177">
        <v>9</v>
      </c>
      <c r="CS7" s="1178"/>
      <c r="CT7" s="1178"/>
      <c r="CU7" s="1178"/>
      <c r="CV7" s="1179"/>
      <c r="CW7" s="1177">
        <v>4</v>
      </c>
      <c r="CX7" s="1178"/>
      <c r="CY7" s="1178"/>
      <c r="CZ7" s="1178"/>
      <c r="DA7" s="1179"/>
      <c r="DB7" s="1177" t="s">
        <v>589</v>
      </c>
      <c r="DC7" s="1178"/>
      <c r="DD7" s="1178"/>
      <c r="DE7" s="1178"/>
      <c r="DF7" s="1179"/>
      <c r="DG7" s="1177" t="s">
        <v>589</v>
      </c>
      <c r="DH7" s="1178"/>
      <c r="DI7" s="1178"/>
      <c r="DJ7" s="1178"/>
      <c r="DK7" s="1179"/>
      <c r="DL7" s="1177" t="s">
        <v>589</v>
      </c>
      <c r="DM7" s="1178"/>
      <c r="DN7" s="1178"/>
      <c r="DO7" s="1178"/>
      <c r="DP7" s="1179"/>
      <c r="DQ7" s="1177" t="s">
        <v>589</v>
      </c>
      <c r="DR7" s="1178"/>
      <c r="DS7" s="1178"/>
      <c r="DT7" s="1178"/>
      <c r="DU7" s="1179"/>
      <c r="DV7" s="1204"/>
      <c r="DW7" s="1205"/>
      <c r="DX7" s="1205"/>
      <c r="DY7" s="1205"/>
      <c r="DZ7" s="1206"/>
      <c r="EA7" s="254"/>
    </row>
    <row r="8" spans="1:131" s="255" customFormat="1" ht="26.25" customHeight="1" x14ac:dyDescent="0.15">
      <c r="A8" s="261">
        <v>2</v>
      </c>
      <c r="B8" s="1126"/>
      <c r="C8" s="1127"/>
      <c r="D8" s="1127"/>
      <c r="E8" s="1127"/>
      <c r="F8" s="1127"/>
      <c r="G8" s="1127"/>
      <c r="H8" s="1127"/>
      <c r="I8" s="1127"/>
      <c r="J8" s="1127"/>
      <c r="K8" s="1127"/>
      <c r="L8" s="1127"/>
      <c r="M8" s="1127"/>
      <c r="N8" s="1127"/>
      <c r="O8" s="1127"/>
      <c r="P8" s="1128"/>
      <c r="Q8" s="1132"/>
      <c r="R8" s="1133"/>
      <c r="S8" s="1133"/>
      <c r="T8" s="1133"/>
      <c r="U8" s="1133"/>
      <c r="V8" s="1133"/>
      <c r="W8" s="1133"/>
      <c r="X8" s="1133"/>
      <c r="Y8" s="1133"/>
      <c r="Z8" s="1133"/>
      <c r="AA8" s="1133"/>
      <c r="AB8" s="1133"/>
      <c r="AC8" s="1133"/>
      <c r="AD8" s="1133"/>
      <c r="AE8" s="1134"/>
      <c r="AF8" s="1108"/>
      <c r="AG8" s="1109"/>
      <c r="AH8" s="1109"/>
      <c r="AI8" s="1109"/>
      <c r="AJ8" s="1110"/>
      <c r="AK8" s="1175"/>
      <c r="AL8" s="1176"/>
      <c r="AM8" s="1176"/>
      <c r="AN8" s="1176"/>
      <c r="AO8" s="1176"/>
      <c r="AP8" s="1176"/>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t="s">
        <v>588</v>
      </c>
      <c r="BS8" s="1103" t="s">
        <v>586</v>
      </c>
      <c r="BT8" s="1104"/>
      <c r="BU8" s="1104"/>
      <c r="BV8" s="1104"/>
      <c r="BW8" s="1104"/>
      <c r="BX8" s="1104"/>
      <c r="BY8" s="1104"/>
      <c r="BZ8" s="1104"/>
      <c r="CA8" s="1104"/>
      <c r="CB8" s="1104"/>
      <c r="CC8" s="1104"/>
      <c r="CD8" s="1104"/>
      <c r="CE8" s="1104"/>
      <c r="CF8" s="1104"/>
      <c r="CG8" s="1105"/>
      <c r="CH8" s="1078">
        <v>38</v>
      </c>
      <c r="CI8" s="1079"/>
      <c r="CJ8" s="1079"/>
      <c r="CK8" s="1079"/>
      <c r="CL8" s="1080"/>
      <c r="CM8" s="1078">
        <v>444</v>
      </c>
      <c r="CN8" s="1079"/>
      <c r="CO8" s="1079"/>
      <c r="CP8" s="1079"/>
      <c r="CQ8" s="1080"/>
      <c r="CR8" s="1078">
        <v>5</v>
      </c>
      <c r="CS8" s="1079"/>
      <c r="CT8" s="1079"/>
      <c r="CU8" s="1079"/>
      <c r="CV8" s="1080"/>
      <c r="CW8" s="1078" t="s">
        <v>589</v>
      </c>
      <c r="CX8" s="1079"/>
      <c r="CY8" s="1079"/>
      <c r="CZ8" s="1079"/>
      <c r="DA8" s="1080"/>
      <c r="DB8" s="1078" t="s">
        <v>589</v>
      </c>
      <c r="DC8" s="1079"/>
      <c r="DD8" s="1079"/>
      <c r="DE8" s="1079"/>
      <c r="DF8" s="1080"/>
      <c r="DG8" s="1078">
        <v>581</v>
      </c>
      <c r="DH8" s="1079"/>
      <c r="DI8" s="1079"/>
      <c r="DJ8" s="1079"/>
      <c r="DK8" s="1080"/>
      <c r="DL8" s="1078" t="s">
        <v>589</v>
      </c>
      <c r="DM8" s="1079"/>
      <c r="DN8" s="1079"/>
      <c r="DO8" s="1079"/>
      <c r="DP8" s="1080"/>
      <c r="DQ8" s="1078" t="s">
        <v>589</v>
      </c>
      <c r="DR8" s="1079"/>
      <c r="DS8" s="1079"/>
      <c r="DT8" s="1079"/>
      <c r="DU8" s="1080"/>
      <c r="DV8" s="1081"/>
      <c r="DW8" s="1082"/>
      <c r="DX8" s="1082"/>
      <c r="DY8" s="1082"/>
      <c r="DZ8" s="1083"/>
      <c r="EA8" s="254"/>
    </row>
    <row r="9" spans="1:131" s="255" customFormat="1" ht="26.25" customHeight="1" x14ac:dyDescent="0.15">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t="s">
        <v>587</v>
      </c>
      <c r="BT9" s="1104"/>
      <c r="BU9" s="1104"/>
      <c r="BV9" s="1104"/>
      <c r="BW9" s="1104"/>
      <c r="BX9" s="1104"/>
      <c r="BY9" s="1104"/>
      <c r="BZ9" s="1104"/>
      <c r="CA9" s="1104"/>
      <c r="CB9" s="1104"/>
      <c r="CC9" s="1104"/>
      <c r="CD9" s="1104"/>
      <c r="CE9" s="1104"/>
      <c r="CF9" s="1104"/>
      <c r="CG9" s="1105"/>
      <c r="CH9" s="1078">
        <v>-16</v>
      </c>
      <c r="CI9" s="1079"/>
      <c r="CJ9" s="1079"/>
      <c r="CK9" s="1079"/>
      <c r="CL9" s="1080"/>
      <c r="CM9" s="1078">
        <v>57</v>
      </c>
      <c r="CN9" s="1079"/>
      <c r="CO9" s="1079"/>
      <c r="CP9" s="1079"/>
      <c r="CQ9" s="1080"/>
      <c r="CR9" s="1078">
        <v>6</v>
      </c>
      <c r="CS9" s="1079"/>
      <c r="CT9" s="1079"/>
      <c r="CU9" s="1079"/>
      <c r="CV9" s="1080"/>
      <c r="CW9" s="1078">
        <v>4</v>
      </c>
      <c r="CX9" s="1079"/>
      <c r="CY9" s="1079"/>
      <c r="CZ9" s="1079"/>
      <c r="DA9" s="1080"/>
      <c r="DB9" s="1078" t="s">
        <v>589</v>
      </c>
      <c r="DC9" s="1079"/>
      <c r="DD9" s="1079"/>
      <c r="DE9" s="1079"/>
      <c r="DF9" s="1080"/>
      <c r="DG9" s="1078" t="s">
        <v>589</v>
      </c>
      <c r="DH9" s="1079"/>
      <c r="DI9" s="1079"/>
      <c r="DJ9" s="1079"/>
      <c r="DK9" s="1080"/>
      <c r="DL9" s="1078" t="s">
        <v>589</v>
      </c>
      <c r="DM9" s="1079"/>
      <c r="DN9" s="1079"/>
      <c r="DO9" s="1079"/>
      <c r="DP9" s="1080"/>
      <c r="DQ9" s="1078" t="s">
        <v>589</v>
      </c>
      <c r="DR9" s="1079"/>
      <c r="DS9" s="1079"/>
      <c r="DT9" s="1079"/>
      <c r="DU9" s="1080"/>
      <c r="DV9" s="1081"/>
      <c r="DW9" s="1082"/>
      <c r="DX9" s="1082"/>
      <c r="DY9" s="1082"/>
      <c r="DZ9" s="1083"/>
      <c r="EA9" s="254"/>
    </row>
    <row r="10" spans="1:131" s="255" customFormat="1" ht="26.25" customHeight="1" x14ac:dyDescent="0.15">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15">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15">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15">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386</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387</v>
      </c>
      <c r="B23" s="1033" t="s">
        <v>388</v>
      </c>
      <c r="C23" s="1034"/>
      <c r="D23" s="1034"/>
      <c r="E23" s="1034"/>
      <c r="F23" s="1034"/>
      <c r="G23" s="1034"/>
      <c r="H23" s="1034"/>
      <c r="I23" s="1034"/>
      <c r="J23" s="1034"/>
      <c r="K23" s="1034"/>
      <c r="L23" s="1034"/>
      <c r="M23" s="1034"/>
      <c r="N23" s="1034"/>
      <c r="O23" s="1034"/>
      <c r="P23" s="1035"/>
      <c r="Q23" s="1157">
        <v>28022</v>
      </c>
      <c r="R23" s="1158"/>
      <c r="S23" s="1158"/>
      <c r="T23" s="1158"/>
      <c r="U23" s="1158"/>
      <c r="V23" s="1158">
        <v>27030</v>
      </c>
      <c r="W23" s="1158"/>
      <c r="X23" s="1158"/>
      <c r="Y23" s="1158"/>
      <c r="Z23" s="1158"/>
      <c r="AA23" s="1158">
        <v>992</v>
      </c>
      <c r="AB23" s="1158"/>
      <c r="AC23" s="1158"/>
      <c r="AD23" s="1158"/>
      <c r="AE23" s="1159"/>
      <c r="AF23" s="1160">
        <v>758</v>
      </c>
      <c r="AG23" s="1158"/>
      <c r="AH23" s="1158"/>
      <c r="AI23" s="1158"/>
      <c r="AJ23" s="1161"/>
      <c r="AK23" s="1162"/>
      <c r="AL23" s="1163"/>
      <c r="AM23" s="1163"/>
      <c r="AN23" s="1163"/>
      <c r="AO23" s="1163"/>
      <c r="AP23" s="1158">
        <v>30636</v>
      </c>
      <c r="AQ23" s="1158"/>
      <c r="AR23" s="1158"/>
      <c r="AS23" s="1158"/>
      <c r="AT23" s="1158"/>
      <c r="AU23" s="1164"/>
      <c r="AV23" s="1164"/>
      <c r="AW23" s="1164"/>
      <c r="AX23" s="1164"/>
      <c r="AY23" s="1165"/>
      <c r="AZ23" s="1154" t="s">
        <v>389</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3" t="s">
        <v>390</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2" t="s">
        <v>391</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368</v>
      </c>
      <c r="B26" s="1085"/>
      <c r="C26" s="1085"/>
      <c r="D26" s="1085"/>
      <c r="E26" s="1085"/>
      <c r="F26" s="1085"/>
      <c r="G26" s="1085"/>
      <c r="H26" s="1085"/>
      <c r="I26" s="1085"/>
      <c r="J26" s="1085"/>
      <c r="K26" s="1085"/>
      <c r="L26" s="1085"/>
      <c r="M26" s="1085"/>
      <c r="N26" s="1085"/>
      <c r="O26" s="1085"/>
      <c r="P26" s="1086"/>
      <c r="Q26" s="1090" t="s">
        <v>392</v>
      </c>
      <c r="R26" s="1091"/>
      <c r="S26" s="1091"/>
      <c r="T26" s="1091"/>
      <c r="U26" s="1092"/>
      <c r="V26" s="1090" t="s">
        <v>393</v>
      </c>
      <c r="W26" s="1091"/>
      <c r="X26" s="1091"/>
      <c r="Y26" s="1091"/>
      <c r="Z26" s="1092"/>
      <c r="AA26" s="1090" t="s">
        <v>394</v>
      </c>
      <c r="AB26" s="1091"/>
      <c r="AC26" s="1091"/>
      <c r="AD26" s="1091"/>
      <c r="AE26" s="1091"/>
      <c r="AF26" s="1148" t="s">
        <v>395</v>
      </c>
      <c r="AG26" s="1097"/>
      <c r="AH26" s="1097"/>
      <c r="AI26" s="1097"/>
      <c r="AJ26" s="1149"/>
      <c r="AK26" s="1091" t="s">
        <v>396</v>
      </c>
      <c r="AL26" s="1091"/>
      <c r="AM26" s="1091"/>
      <c r="AN26" s="1091"/>
      <c r="AO26" s="1092"/>
      <c r="AP26" s="1090" t="s">
        <v>397</v>
      </c>
      <c r="AQ26" s="1091"/>
      <c r="AR26" s="1091"/>
      <c r="AS26" s="1091"/>
      <c r="AT26" s="1092"/>
      <c r="AU26" s="1090" t="s">
        <v>398</v>
      </c>
      <c r="AV26" s="1091"/>
      <c r="AW26" s="1091"/>
      <c r="AX26" s="1091"/>
      <c r="AY26" s="1092"/>
      <c r="AZ26" s="1090" t="s">
        <v>399</v>
      </c>
      <c r="BA26" s="1091"/>
      <c r="BB26" s="1091"/>
      <c r="BC26" s="1091"/>
      <c r="BD26" s="1092"/>
      <c r="BE26" s="1090" t="s">
        <v>375</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9" t="s">
        <v>400</v>
      </c>
      <c r="C28" s="1140"/>
      <c r="D28" s="1140"/>
      <c r="E28" s="1140"/>
      <c r="F28" s="1140"/>
      <c r="G28" s="1140"/>
      <c r="H28" s="1140"/>
      <c r="I28" s="1140"/>
      <c r="J28" s="1140"/>
      <c r="K28" s="1140"/>
      <c r="L28" s="1140"/>
      <c r="M28" s="1140"/>
      <c r="N28" s="1140"/>
      <c r="O28" s="1140"/>
      <c r="P28" s="1141"/>
      <c r="Q28" s="1142">
        <v>6305</v>
      </c>
      <c r="R28" s="1143"/>
      <c r="S28" s="1143"/>
      <c r="T28" s="1143"/>
      <c r="U28" s="1143"/>
      <c r="V28" s="1143">
        <v>6141</v>
      </c>
      <c r="W28" s="1143"/>
      <c r="X28" s="1143"/>
      <c r="Y28" s="1143"/>
      <c r="Z28" s="1143"/>
      <c r="AA28" s="1143">
        <v>164</v>
      </c>
      <c r="AB28" s="1143"/>
      <c r="AC28" s="1143"/>
      <c r="AD28" s="1143"/>
      <c r="AE28" s="1144"/>
      <c r="AF28" s="1145">
        <v>164</v>
      </c>
      <c r="AG28" s="1143"/>
      <c r="AH28" s="1143"/>
      <c r="AI28" s="1143"/>
      <c r="AJ28" s="1146"/>
      <c r="AK28" s="1147">
        <v>565</v>
      </c>
      <c r="AL28" s="1135"/>
      <c r="AM28" s="1135"/>
      <c r="AN28" s="1135"/>
      <c r="AO28" s="1135"/>
      <c r="AP28" s="1135" t="s">
        <v>589</v>
      </c>
      <c r="AQ28" s="1135"/>
      <c r="AR28" s="1135"/>
      <c r="AS28" s="1135"/>
      <c r="AT28" s="1135"/>
      <c r="AU28" s="1135" t="s">
        <v>589</v>
      </c>
      <c r="AV28" s="1135"/>
      <c r="AW28" s="1135"/>
      <c r="AX28" s="1135"/>
      <c r="AY28" s="1135"/>
      <c r="AZ28" s="1136"/>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6" t="s">
        <v>401</v>
      </c>
      <c r="C29" s="1127"/>
      <c r="D29" s="1127"/>
      <c r="E29" s="1127"/>
      <c r="F29" s="1127"/>
      <c r="G29" s="1127"/>
      <c r="H29" s="1127"/>
      <c r="I29" s="1127"/>
      <c r="J29" s="1127"/>
      <c r="K29" s="1127"/>
      <c r="L29" s="1127"/>
      <c r="M29" s="1127"/>
      <c r="N29" s="1127"/>
      <c r="O29" s="1127"/>
      <c r="P29" s="1128"/>
      <c r="Q29" s="1132">
        <v>5711</v>
      </c>
      <c r="R29" s="1133"/>
      <c r="S29" s="1133"/>
      <c r="T29" s="1133"/>
      <c r="U29" s="1133"/>
      <c r="V29" s="1133">
        <v>5504</v>
      </c>
      <c r="W29" s="1133"/>
      <c r="X29" s="1133"/>
      <c r="Y29" s="1133"/>
      <c r="Z29" s="1133"/>
      <c r="AA29" s="1133">
        <v>207</v>
      </c>
      <c r="AB29" s="1133"/>
      <c r="AC29" s="1133"/>
      <c r="AD29" s="1133"/>
      <c r="AE29" s="1134"/>
      <c r="AF29" s="1108">
        <v>207</v>
      </c>
      <c r="AG29" s="1109"/>
      <c r="AH29" s="1109"/>
      <c r="AI29" s="1109"/>
      <c r="AJ29" s="1110"/>
      <c r="AK29" s="1069">
        <v>763</v>
      </c>
      <c r="AL29" s="1060"/>
      <c r="AM29" s="1060"/>
      <c r="AN29" s="1060"/>
      <c r="AO29" s="1060"/>
      <c r="AP29" s="1060" t="s">
        <v>589</v>
      </c>
      <c r="AQ29" s="1060"/>
      <c r="AR29" s="1060"/>
      <c r="AS29" s="1060"/>
      <c r="AT29" s="1060"/>
      <c r="AU29" s="1060" t="s">
        <v>589</v>
      </c>
      <c r="AV29" s="1060"/>
      <c r="AW29" s="1060"/>
      <c r="AX29" s="1060"/>
      <c r="AY29" s="1060"/>
      <c r="AZ29" s="1131"/>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6" t="s">
        <v>402</v>
      </c>
      <c r="C30" s="1127"/>
      <c r="D30" s="1127"/>
      <c r="E30" s="1127"/>
      <c r="F30" s="1127"/>
      <c r="G30" s="1127"/>
      <c r="H30" s="1127"/>
      <c r="I30" s="1127"/>
      <c r="J30" s="1127"/>
      <c r="K30" s="1127"/>
      <c r="L30" s="1127"/>
      <c r="M30" s="1127"/>
      <c r="N30" s="1127"/>
      <c r="O30" s="1127"/>
      <c r="P30" s="1128"/>
      <c r="Q30" s="1132">
        <v>672</v>
      </c>
      <c r="R30" s="1133"/>
      <c r="S30" s="1133"/>
      <c r="T30" s="1133"/>
      <c r="U30" s="1133"/>
      <c r="V30" s="1133">
        <v>671</v>
      </c>
      <c r="W30" s="1133"/>
      <c r="X30" s="1133"/>
      <c r="Y30" s="1133"/>
      <c r="Z30" s="1133"/>
      <c r="AA30" s="1133">
        <v>1</v>
      </c>
      <c r="AB30" s="1133"/>
      <c r="AC30" s="1133"/>
      <c r="AD30" s="1133"/>
      <c r="AE30" s="1134"/>
      <c r="AF30" s="1108">
        <v>1</v>
      </c>
      <c r="AG30" s="1109"/>
      <c r="AH30" s="1109"/>
      <c r="AI30" s="1109"/>
      <c r="AJ30" s="1110"/>
      <c r="AK30" s="1069">
        <v>228</v>
      </c>
      <c r="AL30" s="1060"/>
      <c r="AM30" s="1060"/>
      <c r="AN30" s="1060"/>
      <c r="AO30" s="1060"/>
      <c r="AP30" s="1060" t="s">
        <v>589</v>
      </c>
      <c r="AQ30" s="1060"/>
      <c r="AR30" s="1060"/>
      <c r="AS30" s="1060"/>
      <c r="AT30" s="1060"/>
      <c r="AU30" s="1060" t="s">
        <v>589</v>
      </c>
      <c r="AV30" s="1060"/>
      <c r="AW30" s="1060"/>
      <c r="AX30" s="1060"/>
      <c r="AY30" s="1060"/>
      <c r="AZ30" s="1131"/>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6" t="s">
        <v>403</v>
      </c>
      <c r="C31" s="1127"/>
      <c r="D31" s="1127"/>
      <c r="E31" s="1127"/>
      <c r="F31" s="1127"/>
      <c r="G31" s="1127"/>
      <c r="H31" s="1127"/>
      <c r="I31" s="1127"/>
      <c r="J31" s="1127"/>
      <c r="K31" s="1127"/>
      <c r="L31" s="1127"/>
      <c r="M31" s="1127"/>
      <c r="N31" s="1127"/>
      <c r="O31" s="1127"/>
      <c r="P31" s="1128"/>
      <c r="Q31" s="1132">
        <v>803</v>
      </c>
      <c r="R31" s="1133"/>
      <c r="S31" s="1133"/>
      <c r="T31" s="1133"/>
      <c r="U31" s="1133"/>
      <c r="V31" s="1133">
        <v>732</v>
      </c>
      <c r="W31" s="1133"/>
      <c r="X31" s="1133"/>
      <c r="Y31" s="1133"/>
      <c r="Z31" s="1133"/>
      <c r="AA31" s="1133">
        <v>71</v>
      </c>
      <c r="AB31" s="1133"/>
      <c r="AC31" s="1133"/>
      <c r="AD31" s="1133"/>
      <c r="AE31" s="1134"/>
      <c r="AF31" s="1108">
        <v>1738</v>
      </c>
      <c r="AG31" s="1109"/>
      <c r="AH31" s="1109"/>
      <c r="AI31" s="1109"/>
      <c r="AJ31" s="1110"/>
      <c r="AK31" s="1069">
        <v>155</v>
      </c>
      <c r="AL31" s="1060"/>
      <c r="AM31" s="1060"/>
      <c r="AN31" s="1060"/>
      <c r="AO31" s="1060"/>
      <c r="AP31" s="1060">
        <v>1213</v>
      </c>
      <c r="AQ31" s="1060"/>
      <c r="AR31" s="1060"/>
      <c r="AS31" s="1060"/>
      <c r="AT31" s="1060"/>
      <c r="AU31" s="1060">
        <v>547</v>
      </c>
      <c r="AV31" s="1060"/>
      <c r="AW31" s="1060"/>
      <c r="AX31" s="1060"/>
      <c r="AY31" s="1060"/>
      <c r="AZ31" s="1131" t="s">
        <v>589</v>
      </c>
      <c r="BA31" s="1131"/>
      <c r="BB31" s="1131"/>
      <c r="BC31" s="1131"/>
      <c r="BD31" s="1131"/>
      <c r="BE31" s="1121" t="s">
        <v>404</v>
      </c>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6" t="s">
        <v>405</v>
      </c>
      <c r="C32" s="1127"/>
      <c r="D32" s="1127"/>
      <c r="E32" s="1127"/>
      <c r="F32" s="1127"/>
      <c r="G32" s="1127"/>
      <c r="H32" s="1127"/>
      <c r="I32" s="1127"/>
      <c r="J32" s="1127"/>
      <c r="K32" s="1127"/>
      <c r="L32" s="1127"/>
      <c r="M32" s="1127"/>
      <c r="N32" s="1127"/>
      <c r="O32" s="1127"/>
      <c r="P32" s="1128"/>
      <c r="Q32" s="1132">
        <v>550</v>
      </c>
      <c r="R32" s="1133"/>
      <c r="S32" s="1133"/>
      <c r="T32" s="1133"/>
      <c r="U32" s="1133"/>
      <c r="V32" s="1133">
        <v>532</v>
      </c>
      <c r="W32" s="1133"/>
      <c r="X32" s="1133"/>
      <c r="Y32" s="1133"/>
      <c r="Z32" s="1133"/>
      <c r="AA32" s="1133">
        <v>19</v>
      </c>
      <c r="AB32" s="1133"/>
      <c r="AC32" s="1133"/>
      <c r="AD32" s="1133"/>
      <c r="AE32" s="1134"/>
      <c r="AF32" s="1108">
        <v>19</v>
      </c>
      <c r="AG32" s="1109"/>
      <c r="AH32" s="1109"/>
      <c r="AI32" s="1109"/>
      <c r="AJ32" s="1110"/>
      <c r="AK32" s="1069">
        <v>79</v>
      </c>
      <c r="AL32" s="1060"/>
      <c r="AM32" s="1060"/>
      <c r="AN32" s="1060"/>
      <c r="AO32" s="1060"/>
      <c r="AP32" s="1060">
        <v>2272</v>
      </c>
      <c r="AQ32" s="1060"/>
      <c r="AR32" s="1060"/>
      <c r="AS32" s="1060"/>
      <c r="AT32" s="1060"/>
      <c r="AU32" s="1060">
        <v>793</v>
      </c>
      <c r="AV32" s="1060"/>
      <c r="AW32" s="1060"/>
      <c r="AX32" s="1060"/>
      <c r="AY32" s="1060"/>
      <c r="AZ32" s="1131" t="s">
        <v>589</v>
      </c>
      <c r="BA32" s="1131"/>
      <c r="BB32" s="1131"/>
      <c r="BC32" s="1131"/>
      <c r="BD32" s="1131"/>
      <c r="BE32" s="1121" t="s">
        <v>406</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6" t="s">
        <v>407</v>
      </c>
      <c r="C33" s="1127"/>
      <c r="D33" s="1127"/>
      <c r="E33" s="1127"/>
      <c r="F33" s="1127"/>
      <c r="G33" s="1127"/>
      <c r="H33" s="1127"/>
      <c r="I33" s="1127"/>
      <c r="J33" s="1127"/>
      <c r="K33" s="1127"/>
      <c r="L33" s="1127"/>
      <c r="M33" s="1127"/>
      <c r="N33" s="1127"/>
      <c r="O33" s="1127"/>
      <c r="P33" s="1128"/>
      <c r="Q33" s="1132">
        <v>37</v>
      </c>
      <c r="R33" s="1133"/>
      <c r="S33" s="1133"/>
      <c r="T33" s="1133"/>
      <c r="U33" s="1133"/>
      <c r="V33" s="1133">
        <v>36</v>
      </c>
      <c r="W33" s="1133"/>
      <c r="X33" s="1133"/>
      <c r="Y33" s="1133"/>
      <c r="Z33" s="1133"/>
      <c r="AA33" s="1133">
        <v>1</v>
      </c>
      <c r="AB33" s="1133"/>
      <c r="AC33" s="1133"/>
      <c r="AD33" s="1133"/>
      <c r="AE33" s="1134"/>
      <c r="AF33" s="1108">
        <v>1</v>
      </c>
      <c r="AG33" s="1109"/>
      <c r="AH33" s="1109"/>
      <c r="AI33" s="1109"/>
      <c r="AJ33" s="1110"/>
      <c r="AK33" s="1069">
        <v>23</v>
      </c>
      <c r="AL33" s="1060"/>
      <c r="AM33" s="1060"/>
      <c r="AN33" s="1060"/>
      <c r="AO33" s="1060"/>
      <c r="AP33" s="1060">
        <v>231</v>
      </c>
      <c r="AQ33" s="1060"/>
      <c r="AR33" s="1060"/>
      <c r="AS33" s="1060"/>
      <c r="AT33" s="1060"/>
      <c r="AU33" s="1060">
        <v>186</v>
      </c>
      <c r="AV33" s="1060"/>
      <c r="AW33" s="1060"/>
      <c r="AX33" s="1060"/>
      <c r="AY33" s="1060"/>
      <c r="AZ33" s="1131" t="s">
        <v>589</v>
      </c>
      <c r="BA33" s="1131"/>
      <c r="BB33" s="1131"/>
      <c r="BC33" s="1131"/>
      <c r="BD33" s="1131"/>
      <c r="BE33" s="1121" t="s">
        <v>406</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6" t="s">
        <v>408</v>
      </c>
      <c r="C34" s="1127"/>
      <c r="D34" s="1127"/>
      <c r="E34" s="1127"/>
      <c r="F34" s="1127"/>
      <c r="G34" s="1127"/>
      <c r="H34" s="1127"/>
      <c r="I34" s="1127"/>
      <c r="J34" s="1127"/>
      <c r="K34" s="1127"/>
      <c r="L34" s="1127"/>
      <c r="M34" s="1127"/>
      <c r="N34" s="1127"/>
      <c r="O34" s="1127"/>
      <c r="P34" s="1128"/>
      <c r="Q34" s="1132">
        <v>192</v>
      </c>
      <c r="R34" s="1133"/>
      <c r="S34" s="1133"/>
      <c r="T34" s="1133"/>
      <c r="U34" s="1133"/>
      <c r="V34" s="1133">
        <v>192</v>
      </c>
      <c r="W34" s="1133"/>
      <c r="X34" s="1133"/>
      <c r="Y34" s="1133"/>
      <c r="Z34" s="1133"/>
      <c r="AA34" s="1133">
        <v>0</v>
      </c>
      <c r="AB34" s="1133"/>
      <c r="AC34" s="1133"/>
      <c r="AD34" s="1133"/>
      <c r="AE34" s="1134"/>
      <c r="AF34" s="1108">
        <v>0</v>
      </c>
      <c r="AG34" s="1109"/>
      <c r="AH34" s="1109"/>
      <c r="AI34" s="1109"/>
      <c r="AJ34" s="1110"/>
      <c r="AK34" s="1069">
        <v>23</v>
      </c>
      <c r="AL34" s="1060"/>
      <c r="AM34" s="1060"/>
      <c r="AN34" s="1060"/>
      <c r="AO34" s="1060"/>
      <c r="AP34" s="1060" t="s">
        <v>589</v>
      </c>
      <c r="AQ34" s="1060"/>
      <c r="AR34" s="1060"/>
      <c r="AS34" s="1060"/>
      <c r="AT34" s="1060"/>
      <c r="AU34" s="1060" t="s">
        <v>589</v>
      </c>
      <c r="AV34" s="1060"/>
      <c r="AW34" s="1060"/>
      <c r="AX34" s="1060"/>
      <c r="AY34" s="1060"/>
      <c r="AZ34" s="1131" t="s">
        <v>589</v>
      </c>
      <c r="BA34" s="1131"/>
      <c r="BB34" s="1131"/>
      <c r="BC34" s="1131"/>
      <c r="BD34" s="1131"/>
      <c r="BE34" s="1121" t="s">
        <v>406</v>
      </c>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6" t="s">
        <v>409</v>
      </c>
      <c r="C35" s="1127"/>
      <c r="D35" s="1127"/>
      <c r="E35" s="1127"/>
      <c r="F35" s="1127"/>
      <c r="G35" s="1127"/>
      <c r="H35" s="1127"/>
      <c r="I35" s="1127"/>
      <c r="J35" s="1127"/>
      <c r="K35" s="1127"/>
      <c r="L35" s="1127"/>
      <c r="M35" s="1127"/>
      <c r="N35" s="1127"/>
      <c r="O35" s="1127"/>
      <c r="P35" s="1128"/>
      <c r="Q35" s="1132">
        <v>6</v>
      </c>
      <c r="R35" s="1133"/>
      <c r="S35" s="1133"/>
      <c r="T35" s="1133"/>
      <c r="U35" s="1133"/>
      <c r="V35" s="1133">
        <v>5</v>
      </c>
      <c r="W35" s="1133"/>
      <c r="X35" s="1133"/>
      <c r="Y35" s="1133"/>
      <c r="Z35" s="1133"/>
      <c r="AA35" s="1133">
        <v>1</v>
      </c>
      <c r="AB35" s="1133"/>
      <c r="AC35" s="1133"/>
      <c r="AD35" s="1133"/>
      <c r="AE35" s="1134"/>
      <c r="AF35" s="1108">
        <v>1</v>
      </c>
      <c r="AG35" s="1109"/>
      <c r="AH35" s="1109"/>
      <c r="AI35" s="1109"/>
      <c r="AJ35" s="1110"/>
      <c r="AK35" s="1069">
        <v>2</v>
      </c>
      <c r="AL35" s="1060"/>
      <c r="AM35" s="1060"/>
      <c r="AN35" s="1060"/>
      <c r="AO35" s="1060"/>
      <c r="AP35" s="1060" t="s">
        <v>589</v>
      </c>
      <c r="AQ35" s="1060"/>
      <c r="AR35" s="1060"/>
      <c r="AS35" s="1060"/>
      <c r="AT35" s="1060"/>
      <c r="AU35" s="1060" t="s">
        <v>589</v>
      </c>
      <c r="AV35" s="1060"/>
      <c r="AW35" s="1060"/>
      <c r="AX35" s="1060"/>
      <c r="AY35" s="1060"/>
      <c r="AZ35" s="1131" t="s">
        <v>589</v>
      </c>
      <c r="BA35" s="1131"/>
      <c r="BB35" s="1131"/>
      <c r="BC35" s="1131"/>
      <c r="BD35" s="1131"/>
      <c r="BE35" s="1121" t="s">
        <v>406</v>
      </c>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6" t="s">
        <v>410</v>
      </c>
      <c r="C36" s="1127"/>
      <c r="D36" s="1127"/>
      <c r="E36" s="1127"/>
      <c r="F36" s="1127"/>
      <c r="G36" s="1127"/>
      <c r="H36" s="1127"/>
      <c r="I36" s="1127"/>
      <c r="J36" s="1127"/>
      <c r="K36" s="1127"/>
      <c r="L36" s="1127"/>
      <c r="M36" s="1127"/>
      <c r="N36" s="1127"/>
      <c r="O36" s="1127"/>
      <c r="P36" s="1128"/>
      <c r="Q36" s="1132">
        <v>129</v>
      </c>
      <c r="R36" s="1133"/>
      <c r="S36" s="1133"/>
      <c r="T36" s="1133"/>
      <c r="U36" s="1133"/>
      <c r="V36" s="1133">
        <v>129</v>
      </c>
      <c r="W36" s="1133"/>
      <c r="X36" s="1133"/>
      <c r="Y36" s="1133"/>
      <c r="Z36" s="1133"/>
      <c r="AA36" s="1133">
        <v>0</v>
      </c>
      <c r="AB36" s="1133"/>
      <c r="AC36" s="1133"/>
      <c r="AD36" s="1133"/>
      <c r="AE36" s="1134"/>
      <c r="AF36" s="1108">
        <v>0</v>
      </c>
      <c r="AG36" s="1109"/>
      <c r="AH36" s="1109"/>
      <c r="AI36" s="1109"/>
      <c r="AJ36" s="1110"/>
      <c r="AK36" s="1069">
        <v>37</v>
      </c>
      <c r="AL36" s="1060"/>
      <c r="AM36" s="1060"/>
      <c r="AN36" s="1060"/>
      <c r="AO36" s="1060"/>
      <c r="AP36" s="1060" t="s">
        <v>589</v>
      </c>
      <c r="AQ36" s="1060"/>
      <c r="AR36" s="1060"/>
      <c r="AS36" s="1060"/>
      <c r="AT36" s="1060"/>
      <c r="AU36" s="1060" t="s">
        <v>589</v>
      </c>
      <c r="AV36" s="1060"/>
      <c r="AW36" s="1060"/>
      <c r="AX36" s="1060"/>
      <c r="AY36" s="1060"/>
      <c r="AZ36" s="1131" t="s">
        <v>589</v>
      </c>
      <c r="BA36" s="1131"/>
      <c r="BB36" s="1131"/>
      <c r="BC36" s="1131"/>
      <c r="BD36" s="1131"/>
      <c r="BE36" s="1121" t="s">
        <v>406</v>
      </c>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411</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387</v>
      </c>
      <c r="B63" s="1033" t="s">
        <v>412</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2131</v>
      </c>
      <c r="AG63" s="1048"/>
      <c r="AH63" s="1048"/>
      <c r="AI63" s="1048"/>
      <c r="AJ63" s="1119"/>
      <c r="AK63" s="1120"/>
      <c r="AL63" s="1052"/>
      <c r="AM63" s="1052"/>
      <c r="AN63" s="1052"/>
      <c r="AO63" s="1052"/>
      <c r="AP63" s="1048">
        <v>3716</v>
      </c>
      <c r="AQ63" s="1048"/>
      <c r="AR63" s="1048"/>
      <c r="AS63" s="1048"/>
      <c r="AT63" s="1048"/>
      <c r="AU63" s="1048">
        <v>1525</v>
      </c>
      <c r="AV63" s="1048"/>
      <c r="AW63" s="1048"/>
      <c r="AX63" s="1048"/>
      <c r="AY63" s="1048"/>
      <c r="AZ63" s="1114"/>
      <c r="BA63" s="1114"/>
      <c r="BB63" s="1114"/>
      <c r="BC63" s="1114"/>
      <c r="BD63" s="1114"/>
      <c r="BE63" s="1049"/>
      <c r="BF63" s="1049"/>
      <c r="BG63" s="1049"/>
      <c r="BH63" s="1049"/>
      <c r="BI63" s="1050"/>
      <c r="BJ63" s="1115" t="s">
        <v>413</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414</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415</v>
      </c>
      <c r="B66" s="1085"/>
      <c r="C66" s="1085"/>
      <c r="D66" s="1085"/>
      <c r="E66" s="1085"/>
      <c r="F66" s="1085"/>
      <c r="G66" s="1085"/>
      <c r="H66" s="1085"/>
      <c r="I66" s="1085"/>
      <c r="J66" s="1085"/>
      <c r="K66" s="1085"/>
      <c r="L66" s="1085"/>
      <c r="M66" s="1085"/>
      <c r="N66" s="1085"/>
      <c r="O66" s="1085"/>
      <c r="P66" s="1086"/>
      <c r="Q66" s="1090" t="s">
        <v>392</v>
      </c>
      <c r="R66" s="1091"/>
      <c r="S66" s="1091"/>
      <c r="T66" s="1091"/>
      <c r="U66" s="1092"/>
      <c r="V66" s="1090" t="s">
        <v>393</v>
      </c>
      <c r="W66" s="1091"/>
      <c r="X66" s="1091"/>
      <c r="Y66" s="1091"/>
      <c r="Z66" s="1092"/>
      <c r="AA66" s="1090" t="s">
        <v>416</v>
      </c>
      <c r="AB66" s="1091"/>
      <c r="AC66" s="1091"/>
      <c r="AD66" s="1091"/>
      <c r="AE66" s="1092"/>
      <c r="AF66" s="1096" t="s">
        <v>417</v>
      </c>
      <c r="AG66" s="1097"/>
      <c r="AH66" s="1097"/>
      <c r="AI66" s="1097"/>
      <c r="AJ66" s="1098"/>
      <c r="AK66" s="1090" t="s">
        <v>396</v>
      </c>
      <c r="AL66" s="1085"/>
      <c r="AM66" s="1085"/>
      <c r="AN66" s="1085"/>
      <c r="AO66" s="1086"/>
      <c r="AP66" s="1090" t="s">
        <v>418</v>
      </c>
      <c r="AQ66" s="1091"/>
      <c r="AR66" s="1091"/>
      <c r="AS66" s="1091"/>
      <c r="AT66" s="1092"/>
      <c r="AU66" s="1090" t="s">
        <v>419</v>
      </c>
      <c r="AV66" s="1091"/>
      <c r="AW66" s="1091"/>
      <c r="AX66" s="1091"/>
      <c r="AY66" s="1092"/>
      <c r="AZ66" s="1090" t="s">
        <v>375</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581</v>
      </c>
      <c r="C68" s="1075"/>
      <c r="D68" s="1075"/>
      <c r="E68" s="1075"/>
      <c r="F68" s="1075"/>
      <c r="G68" s="1075"/>
      <c r="H68" s="1075"/>
      <c r="I68" s="1075"/>
      <c r="J68" s="1075"/>
      <c r="K68" s="1075"/>
      <c r="L68" s="1075"/>
      <c r="M68" s="1075"/>
      <c r="N68" s="1075"/>
      <c r="O68" s="1075"/>
      <c r="P68" s="1076"/>
      <c r="Q68" s="1077">
        <v>13006</v>
      </c>
      <c r="R68" s="1071"/>
      <c r="S68" s="1071"/>
      <c r="T68" s="1071"/>
      <c r="U68" s="1071"/>
      <c r="V68" s="1071">
        <v>12626</v>
      </c>
      <c r="W68" s="1071"/>
      <c r="X68" s="1071"/>
      <c r="Y68" s="1071"/>
      <c r="Z68" s="1071"/>
      <c r="AA68" s="1071">
        <v>379</v>
      </c>
      <c r="AB68" s="1071"/>
      <c r="AC68" s="1071"/>
      <c r="AD68" s="1071"/>
      <c r="AE68" s="1071"/>
      <c r="AF68" s="1071">
        <v>379</v>
      </c>
      <c r="AG68" s="1071"/>
      <c r="AH68" s="1071"/>
      <c r="AI68" s="1071"/>
      <c r="AJ68" s="1071"/>
      <c r="AK68" s="1071">
        <v>300</v>
      </c>
      <c r="AL68" s="1071"/>
      <c r="AM68" s="1071"/>
      <c r="AN68" s="1071"/>
      <c r="AO68" s="1071"/>
      <c r="AP68" s="1071" t="s">
        <v>589</v>
      </c>
      <c r="AQ68" s="1071"/>
      <c r="AR68" s="1071"/>
      <c r="AS68" s="1071"/>
      <c r="AT68" s="1071"/>
      <c r="AU68" s="1071" t="s">
        <v>589</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582</v>
      </c>
      <c r="C69" s="1064"/>
      <c r="D69" s="1064"/>
      <c r="E69" s="1064"/>
      <c r="F69" s="1064"/>
      <c r="G69" s="1064"/>
      <c r="H69" s="1064"/>
      <c r="I69" s="1064"/>
      <c r="J69" s="1064"/>
      <c r="K69" s="1064"/>
      <c r="L69" s="1064"/>
      <c r="M69" s="1064"/>
      <c r="N69" s="1064"/>
      <c r="O69" s="1064"/>
      <c r="P69" s="1065"/>
      <c r="Q69" s="1066">
        <v>545</v>
      </c>
      <c r="R69" s="1060"/>
      <c r="S69" s="1060"/>
      <c r="T69" s="1060"/>
      <c r="U69" s="1060"/>
      <c r="V69" s="1060">
        <v>528</v>
      </c>
      <c r="W69" s="1060"/>
      <c r="X69" s="1060"/>
      <c r="Y69" s="1060"/>
      <c r="Z69" s="1060"/>
      <c r="AA69" s="1060">
        <v>17</v>
      </c>
      <c r="AB69" s="1060"/>
      <c r="AC69" s="1060"/>
      <c r="AD69" s="1060"/>
      <c r="AE69" s="1060"/>
      <c r="AF69" s="1060">
        <v>17</v>
      </c>
      <c r="AG69" s="1060"/>
      <c r="AH69" s="1060"/>
      <c r="AI69" s="1060"/>
      <c r="AJ69" s="1060"/>
      <c r="AK69" s="1060">
        <v>174</v>
      </c>
      <c r="AL69" s="1060"/>
      <c r="AM69" s="1060"/>
      <c r="AN69" s="1060"/>
      <c r="AO69" s="1060"/>
      <c r="AP69" s="1060" t="s">
        <v>589</v>
      </c>
      <c r="AQ69" s="1060"/>
      <c r="AR69" s="1060"/>
      <c r="AS69" s="1060"/>
      <c r="AT69" s="1060"/>
      <c r="AU69" s="1060" t="s">
        <v>589</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590</v>
      </c>
      <c r="C70" s="1064"/>
      <c r="D70" s="1064"/>
      <c r="E70" s="1064"/>
      <c r="F70" s="1064"/>
      <c r="G70" s="1064"/>
      <c r="H70" s="1064"/>
      <c r="I70" s="1064"/>
      <c r="J70" s="1064"/>
      <c r="K70" s="1064"/>
      <c r="L70" s="1064"/>
      <c r="M70" s="1064"/>
      <c r="N70" s="1064"/>
      <c r="O70" s="1064"/>
      <c r="P70" s="1065"/>
      <c r="Q70" s="1066">
        <v>907</v>
      </c>
      <c r="R70" s="1060"/>
      <c r="S70" s="1060"/>
      <c r="T70" s="1060"/>
      <c r="U70" s="1060"/>
      <c r="V70" s="1060">
        <v>787</v>
      </c>
      <c r="W70" s="1060"/>
      <c r="X70" s="1060"/>
      <c r="Y70" s="1060"/>
      <c r="Z70" s="1060"/>
      <c r="AA70" s="1060">
        <v>120</v>
      </c>
      <c r="AB70" s="1060"/>
      <c r="AC70" s="1060"/>
      <c r="AD70" s="1060"/>
      <c r="AE70" s="1060"/>
      <c r="AF70" s="1060">
        <v>120</v>
      </c>
      <c r="AG70" s="1060"/>
      <c r="AH70" s="1060"/>
      <c r="AI70" s="1060"/>
      <c r="AJ70" s="1060"/>
      <c r="AK70" s="1060" t="s">
        <v>589</v>
      </c>
      <c r="AL70" s="1060"/>
      <c r="AM70" s="1060"/>
      <c r="AN70" s="1060"/>
      <c r="AO70" s="1060"/>
      <c r="AP70" s="1060" t="s">
        <v>589</v>
      </c>
      <c r="AQ70" s="1060"/>
      <c r="AR70" s="1060"/>
      <c r="AS70" s="1060"/>
      <c r="AT70" s="1060"/>
      <c r="AU70" s="1060" t="s">
        <v>589</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583</v>
      </c>
      <c r="C71" s="1064"/>
      <c r="D71" s="1064"/>
      <c r="E71" s="1064"/>
      <c r="F71" s="1064"/>
      <c r="G71" s="1064"/>
      <c r="H71" s="1064"/>
      <c r="I71" s="1064"/>
      <c r="J71" s="1064"/>
      <c r="K71" s="1064"/>
      <c r="L71" s="1064"/>
      <c r="M71" s="1064"/>
      <c r="N71" s="1064"/>
      <c r="O71" s="1064"/>
      <c r="P71" s="1065"/>
      <c r="Q71" s="1066">
        <v>1507</v>
      </c>
      <c r="R71" s="1060"/>
      <c r="S71" s="1060"/>
      <c r="T71" s="1060"/>
      <c r="U71" s="1060"/>
      <c r="V71" s="1060">
        <v>1503</v>
      </c>
      <c r="W71" s="1060"/>
      <c r="X71" s="1060"/>
      <c r="Y71" s="1060"/>
      <c r="Z71" s="1060"/>
      <c r="AA71" s="1060">
        <v>4</v>
      </c>
      <c r="AB71" s="1060"/>
      <c r="AC71" s="1060"/>
      <c r="AD71" s="1060"/>
      <c r="AE71" s="1060"/>
      <c r="AF71" s="1060">
        <v>4</v>
      </c>
      <c r="AG71" s="1060"/>
      <c r="AH71" s="1060"/>
      <c r="AI71" s="1060"/>
      <c r="AJ71" s="1060"/>
      <c r="AK71" s="1060">
        <v>1</v>
      </c>
      <c r="AL71" s="1060"/>
      <c r="AM71" s="1060"/>
      <c r="AN71" s="1060"/>
      <c r="AO71" s="1060"/>
      <c r="AP71" s="1060" t="s">
        <v>589</v>
      </c>
      <c r="AQ71" s="1060"/>
      <c r="AR71" s="1060"/>
      <c r="AS71" s="1060"/>
      <c r="AT71" s="1060"/>
      <c r="AU71" s="1060" t="s">
        <v>589</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584</v>
      </c>
      <c r="C72" s="1064"/>
      <c r="D72" s="1064"/>
      <c r="E72" s="1064"/>
      <c r="F72" s="1064"/>
      <c r="G72" s="1064"/>
      <c r="H72" s="1064"/>
      <c r="I72" s="1064"/>
      <c r="J72" s="1064"/>
      <c r="K72" s="1064"/>
      <c r="L72" s="1064"/>
      <c r="M72" s="1064"/>
      <c r="N72" s="1064"/>
      <c r="O72" s="1064"/>
      <c r="P72" s="1065"/>
      <c r="Q72" s="1066">
        <v>282568</v>
      </c>
      <c r="R72" s="1060"/>
      <c r="S72" s="1060"/>
      <c r="T72" s="1060"/>
      <c r="U72" s="1060"/>
      <c r="V72" s="1060">
        <v>273461</v>
      </c>
      <c r="W72" s="1060"/>
      <c r="X72" s="1060"/>
      <c r="Y72" s="1060"/>
      <c r="Z72" s="1060"/>
      <c r="AA72" s="1060">
        <v>9107</v>
      </c>
      <c r="AB72" s="1060"/>
      <c r="AC72" s="1060"/>
      <c r="AD72" s="1060"/>
      <c r="AE72" s="1060"/>
      <c r="AF72" s="1060">
        <v>9107</v>
      </c>
      <c r="AG72" s="1060"/>
      <c r="AH72" s="1060"/>
      <c r="AI72" s="1060"/>
      <c r="AJ72" s="1060"/>
      <c r="AK72" s="1060">
        <v>1429</v>
      </c>
      <c r="AL72" s="1060"/>
      <c r="AM72" s="1060"/>
      <c r="AN72" s="1060"/>
      <c r="AO72" s="1060"/>
      <c r="AP72" s="1060" t="s">
        <v>589</v>
      </c>
      <c r="AQ72" s="1060"/>
      <c r="AR72" s="1060"/>
      <c r="AS72" s="1060"/>
      <c r="AT72" s="1060"/>
      <c r="AU72" s="1060" t="s">
        <v>589</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c r="C73" s="1064"/>
      <c r="D73" s="1064"/>
      <c r="E73" s="1064"/>
      <c r="F73" s="1064"/>
      <c r="G73" s="1064"/>
      <c r="H73" s="1064"/>
      <c r="I73" s="1064"/>
      <c r="J73" s="1064"/>
      <c r="K73" s="1064"/>
      <c r="L73" s="1064"/>
      <c r="M73" s="1064"/>
      <c r="N73" s="1064"/>
      <c r="O73" s="1064"/>
      <c r="P73" s="1065"/>
      <c r="Q73" s="1066"/>
      <c r="R73" s="1060"/>
      <c r="S73" s="1060"/>
      <c r="T73" s="1060"/>
      <c r="U73" s="1060"/>
      <c r="V73" s="1060"/>
      <c r="W73" s="1060"/>
      <c r="X73" s="1060"/>
      <c r="Y73" s="1060"/>
      <c r="Z73" s="1060"/>
      <c r="AA73" s="1060"/>
      <c r="AB73" s="1060"/>
      <c r="AC73" s="1060"/>
      <c r="AD73" s="1060"/>
      <c r="AE73" s="1060"/>
      <c r="AF73" s="1060"/>
      <c r="AG73" s="1060"/>
      <c r="AH73" s="1060"/>
      <c r="AI73" s="1060"/>
      <c r="AJ73" s="1060"/>
      <c r="AK73" s="1060"/>
      <c r="AL73" s="1060"/>
      <c r="AM73" s="1060"/>
      <c r="AN73" s="1060"/>
      <c r="AO73" s="1060"/>
      <c r="AP73" s="1060"/>
      <c r="AQ73" s="1060"/>
      <c r="AR73" s="1060"/>
      <c r="AS73" s="1060"/>
      <c r="AT73" s="1060"/>
      <c r="AU73" s="1060"/>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c r="C74" s="1064"/>
      <c r="D74" s="1064"/>
      <c r="E74" s="1064"/>
      <c r="F74" s="1064"/>
      <c r="G74" s="1064"/>
      <c r="H74" s="1064"/>
      <c r="I74" s="1064"/>
      <c r="J74" s="1064"/>
      <c r="K74" s="1064"/>
      <c r="L74" s="1064"/>
      <c r="M74" s="1064"/>
      <c r="N74" s="1064"/>
      <c r="O74" s="1064"/>
      <c r="P74" s="1065"/>
      <c r="Q74" s="1066"/>
      <c r="R74" s="1060"/>
      <c r="S74" s="1060"/>
      <c r="T74" s="1060"/>
      <c r="U74" s="1060"/>
      <c r="V74" s="1060"/>
      <c r="W74" s="1060"/>
      <c r="X74" s="1060"/>
      <c r="Y74" s="1060"/>
      <c r="Z74" s="1060"/>
      <c r="AA74" s="1060"/>
      <c r="AB74" s="1060"/>
      <c r="AC74" s="1060"/>
      <c r="AD74" s="1060"/>
      <c r="AE74" s="1060"/>
      <c r="AF74" s="1060"/>
      <c r="AG74" s="1060"/>
      <c r="AH74" s="1060"/>
      <c r="AI74" s="1060"/>
      <c r="AJ74" s="1060"/>
      <c r="AK74" s="1060"/>
      <c r="AL74" s="1060"/>
      <c r="AM74" s="1060"/>
      <c r="AN74" s="1060"/>
      <c r="AO74" s="1060"/>
      <c r="AP74" s="1060"/>
      <c r="AQ74" s="1060"/>
      <c r="AR74" s="1060"/>
      <c r="AS74" s="1060"/>
      <c r="AT74" s="1060"/>
      <c r="AU74" s="1060"/>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387</v>
      </c>
      <c r="B88" s="1033" t="s">
        <v>420</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9627</v>
      </c>
      <c r="AG88" s="1048"/>
      <c r="AH88" s="1048"/>
      <c r="AI88" s="1048"/>
      <c r="AJ88" s="1048"/>
      <c r="AK88" s="1052"/>
      <c r="AL88" s="1052"/>
      <c r="AM88" s="1052"/>
      <c r="AN88" s="1052"/>
      <c r="AO88" s="1052"/>
      <c r="AP88" s="1048" t="s">
        <v>589</v>
      </c>
      <c r="AQ88" s="1048"/>
      <c r="AR88" s="1048"/>
      <c r="AS88" s="1048"/>
      <c r="AT88" s="1048"/>
      <c r="AU88" s="1048" t="s">
        <v>589</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387</v>
      </c>
      <c r="BR102" s="1033" t="s">
        <v>421</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20</v>
      </c>
      <c r="CS102" s="1040"/>
      <c r="CT102" s="1040"/>
      <c r="CU102" s="1040"/>
      <c r="CV102" s="1041"/>
      <c r="CW102" s="1039">
        <v>9</v>
      </c>
      <c r="CX102" s="1040"/>
      <c r="CY102" s="1040"/>
      <c r="CZ102" s="1040"/>
      <c r="DA102" s="1041"/>
      <c r="DB102" s="1039" t="s">
        <v>589</v>
      </c>
      <c r="DC102" s="1040"/>
      <c r="DD102" s="1040"/>
      <c r="DE102" s="1040"/>
      <c r="DF102" s="1041"/>
      <c r="DG102" s="1039">
        <v>581</v>
      </c>
      <c r="DH102" s="1040"/>
      <c r="DI102" s="1040"/>
      <c r="DJ102" s="1040"/>
      <c r="DK102" s="1041"/>
      <c r="DL102" s="1039" t="s">
        <v>589</v>
      </c>
      <c r="DM102" s="1040"/>
      <c r="DN102" s="1040"/>
      <c r="DO102" s="1040"/>
      <c r="DP102" s="1041"/>
      <c r="DQ102" s="1039" t="s">
        <v>589</v>
      </c>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422</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423</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424</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425</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426</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427</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428</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429</v>
      </c>
      <c r="AB109" s="983"/>
      <c r="AC109" s="983"/>
      <c r="AD109" s="983"/>
      <c r="AE109" s="984"/>
      <c r="AF109" s="985" t="s">
        <v>306</v>
      </c>
      <c r="AG109" s="983"/>
      <c r="AH109" s="983"/>
      <c r="AI109" s="983"/>
      <c r="AJ109" s="984"/>
      <c r="AK109" s="985" t="s">
        <v>305</v>
      </c>
      <c r="AL109" s="983"/>
      <c r="AM109" s="983"/>
      <c r="AN109" s="983"/>
      <c r="AO109" s="984"/>
      <c r="AP109" s="985" t="s">
        <v>430</v>
      </c>
      <c r="AQ109" s="983"/>
      <c r="AR109" s="983"/>
      <c r="AS109" s="983"/>
      <c r="AT109" s="1014"/>
      <c r="AU109" s="982" t="s">
        <v>428</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429</v>
      </c>
      <c r="BR109" s="983"/>
      <c r="BS109" s="983"/>
      <c r="BT109" s="983"/>
      <c r="BU109" s="984"/>
      <c r="BV109" s="985" t="s">
        <v>306</v>
      </c>
      <c r="BW109" s="983"/>
      <c r="BX109" s="983"/>
      <c r="BY109" s="983"/>
      <c r="BZ109" s="984"/>
      <c r="CA109" s="985" t="s">
        <v>305</v>
      </c>
      <c r="CB109" s="983"/>
      <c r="CC109" s="983"/>
      <c r="CD109" s="983"/>
      <c r="CE109" s="984"/>
      <c r="CF109" s="1021" t="s">
        <v>430</v>
      </c>
      <c r="CG109" s="1021"/>
      <c r="CH109" s="1021"/>
      <c r="CI109" s="1021"/>
      <c r="CJ109" s="1021"/>
      <c r="CK109" s="985" t="s">
        <v>431</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429</v>
      </c>
      <c r="DH109" s="983"/>
      <c r="DI109" s="983"/>
      <c r="DJ109" s="983"/>
      <c r="DK109" s="984"/>
      <c r="DL109" s="985" t="s">
        <v>306</v>
      </c>
      <c r="DM109" s="983"/>
      <c r="DN109" s="983"/>
      <c r="DO109" s="983"/>
      <c r="DP109" s="984"/>
      <c r="DQ109" s="985" t="s">
        <v>305</v>
      </c>
      <c r="DR109" s="983"/>
      <c r="DS109" s="983"/>
      <c r="DT109" s="983"/>
      <c r="DU109" s="984"/>
      <c r="DV109" s="985" t="s">
        <v>430</v>
      </c>
      <c r="DW109" s="983"/>
      <c r="DX109" s="983"/>
      <c r="DY109" s="983"/>
      <c r="DZ109" s="1014"/>
    </row>
    <row r="110" spans="1:131" s="246" customFormat="1" ht="26.25" customHeight="1" x14ac:dyDescent="0.15">
      <c r="A110" s="885" t="s">
        <v>432</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3058726</v>
      </c>
      <c r="AB110" s="976"/>
      <c r="AC110" s="976"/>
      <c r="AD110" s="976"/>
      <c r="AE110" s="977"/>
      <c r="AF110" s="978">
        <v>2982895</v>
      </c>
      <c r="AG110" s="976"/>
      <c r="AH110" s="976"/>
      <c r="AI110" s="976"/>
      <c r="AJ110" s="977"/>
      <c r="AK110" s="978">
        <v>2989525</v>
      </c>
      <c r="AL110" s="976"/>
      <c r="AM110" s="976"/>
      <c r="AN110" s="976"/>
      <c r="AO110" s="977"/>
      <c r="AP110" s="979">
        <v>25</v>
      </c>
      <c r="AQ110" s="980"/>
      <c r="AR110" s="980"/>
      <c r="AS110" s="980"/>
      <c r="AT110" s="981"/>
      <c r="AU110" s="1015" t="s">
        <v>72</v>
      </c>
      <c r="AV110" s="1016"/>
      <c r="AW110" s="1016"/>
      <c r="AX110" s="1016"/>
      <c r="AY110" s="1016"/>
      <c r="AZ110" s="941" t="s">
        <v>433</v>
      </c>
      <c r="BA110" s="886"/>
      <c r="BB110" s="886"/>
      <c r="BC110" s="886"/>
      <c r="BD110" s="886"/>
      <c r="BE110" s="886"/>
      <c r="BF110" s="886"/>
      <c r="BG110" s="886"/>
      <c r="BH110" s="886"/>
      <c r="BI110" s="886"/>
      <c r="BJ110" s="886"/>
      <c r="BK110" s="886"/>
      <c r="BL110" s="886"/>
      <c r="BM110" s="886"/>
      <c r="BN110" s="886"/>
      <c r="BO110" s="886"/>
      <c r="BP110" s="887"/>
      <c r="BQ110" s="942">
        <v>30016266</v>
      </c>
      <c r="BR110" s="923"/>
      <c r="BS110" s="923"/>
      <c r="BT110" s="923"/>
      <c r="BU110" s="923"/>
      <c r="BV110" s="923">
        <v>29959741</v>
      </c>
      <c r="BW110" s="923"/>
      <c r="BX110" s="923"/>
      <c r="BY110" s="923"/>
      <c r="BZ110" s="923"/>
      <c r="CA110" s="923">
        <v>30635563</v>
      </c>
      <c r="CB110" s="923"/>
      <c r="CC110" s="923"/>
      <c r="CD110" s="923"/>
      <c r="CE110" s="923"/>
      <c r="CF110" s="947">
        <v>256.10000000000002</v>
      </c>
      <c r="CG110" s="948"/>
      <c r="CH110" s="948"/>
      <c r="CI110" s="948"/>
      <c r="CJ110" s="948"/>
      <c r="CK110" s="1011" t="s">
        <v>434</v>
      </c>
      <c r="CL110" s="897"/>
      <c r="CM110" s="972" t="s">
        <v>435</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389</v>
      </c>
      <c r="DH110" s="923"/>
      <c r="DI110" s="923"/>
      <c r="DJ110" s="923"/>
      <c r="DK110" s="923"/>
      <c r="DL110" s="923" t="s">
        <v>128</v>
      </c>
      <c r="DM110" s="923"/>
      <c r="DN110" s="923"/>
      <c r="DO110" s="923"/>
      <c r="DP110" s="923"/>
      <c r="DQ110" s="923" t="s">
        <v>436</v>
      </c>
      <c r="DR110" s="923"/>
      <c r="DS110" s="923"/>
      <c r="DT110" s="923"/>
      <c r="DU110" s="923"/>
      <c r="DV110" s="924" t="s">
        <v>437</v>
      </c>
      <c r="DW110" s="924"/>
      <c r="DX110" s="924"/>
      <c r="DY110" s="924"/>
      <c r="DZ110" s="925"/>
    </row>
    <row r="111" spans="1:131" s="246" customFormat="1" ht="26.25" customHeight="1" x14ac:dyDescent="0.15">
      <c r="A111" s="852" t="s">
        <v>438</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436</v>
      </c>
      <c r="AB111" s="1004"/>
      <c r="AC111" s="1004"/>
      <c r="AD111" s="1004"/>
      <c r="AE111" s="1005"/>
      <c r="AF111" s="1006" t="s">
        <v>389</v>
      </c>
      <c r="AG111" s="1004"/>
      <c r="AH111" s="1004"/>
      <c r="AI111" s="1004"/>
      <c r="AJ111" s="1005"/>
      <c r="AK111" s="1006" t="s">
        <v>439</v>
      </c>
      <c r="AL111" s="1004"/>
      <c r="AM111" s="1004"/>
      <c r="AN111" s="1004"/>
      <c r="AO111" s="1005"/>
      <c r="AP111" s="1007" t="s">
        <v>439</v>
      </c>
      <c r="AQ111" s="1008"/>
      <c r="AR111" s="1008"/>
      <c r="AS111" s="1008"/>
      <c r="AT111" s="1009"/>
      <c r="AU111" s="1017"/>
      <c r="AV111" s="1018"/>
      <c r="AW111" s="1018"/>
      <c r="AX111" s="1018"/>
      <c r="AY111" s="1018"/>
      <c r="AZ111" s="893" t="s">
        <v>440</v>
      </c>
      <c r="BA111" s="828"/>
      <c r="BB111" s="828"/>
      <c r="BC111" s="828"/>
      <c r="BD111" s="828"/>
      <c r="BE111" s="828"/>
      <c r="BF111" s="828"/>
      <c r="BG111" s="828"/>
      <c r="BH111" s="828"/>
      <c r="BI111" s="828"/>
      <c r="BJ111" s="828"/>
      <c r="BK111" s="828"/>
      <c r="BL111" s="828"/>
      <c r="BM111" s="828"/>
      <c r="BN111" s="828"/>
      <c r="BO111" s="828"/>
      <c r="BP111" s="829"/>
      <c r="BQ111" s="894" t="s">
        <v>436</v>
      </c>
      <c r="BR111" s="895"/>
      <c r="BS111" s="895"/>
      <c r="BT111" s="895"/>
      <c r="BU111" s="895"/>
      <c r="BV111" s="895" t="s">
        <v>389</v>
      </c>
      <c r="BW111" s="895"/>
      <c r="BX111" s="895"/>
      <c r="BY111" s="895"/>
      <c r="BZ111" s="895"/>
      <c r="CA111" s="895" t="s">
        <v>437</v>
      </c>
      <c r="CB111" s="895"/>
      <c r="CC111" s="895"/>
      <c r="CD111" s="895"/>
      <c r="CE111" s="895"/>
      <c r="CF111" s="956" t="s">
        <v>128</v>
      </c>
      <c r="CG111" s="957"/>
      <c r="CH111" s="957"/>
      <c r="CI111" s="957"/>
      <c r="CJ111" s="957"/>
      <c r="CK111" s="1012"/>
      <c r="CL111" s="899"/>
      <c r="CM111" s="902" t="s">
        <v>441</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389</v>
      </c>
      <c r="DH111" s="895"/>
      <c r="DI111" s="895"/>
      <c r="DJ111" s="895"/>
      <c r="DK111" s="895"/>
      <c r="DL111" s="895" t="s">
        <v>442</v>
      </c>
      <c r="DM111" s="895"/>
      <c r="DN111" s="895"/>
      <c r="DO111" s="895"/>
      <c r="DP111" s="895"/>
      <c r="DQ111" s="895" t="s">
        <v>128</v>
      </c>
      <c r="DR111" s="895"/>
      <c r="DS111" s="895"/>
      <c r="DT111" s="895"/>
      <c r="DU111" s="895"/>
      <c r="DV111" s="872" t="s">
        <v>436</v>
      </c>
      <c r="DW111" s="872"/>
      <c r="DX111" s="872"/>
      <c r="DY111" s="872"/>
      <c r="DZ111" s="873"/>
    </row>
    <row r="112" spans="1:131" s="246" customFormat="1" ht="26.25" customHeight="1" x14ac:dyDescent="0.15">
      <c r="A112" s="997" t="s">
        <v>443</v>
      </c>
      <c r="B112" s="998"/>
      <c r="C112" s="828" t="s">
        <v>444</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439</v>
      </c>
      <c r="AB112" s="858"/>
      <c r="AC112" s="858"/>
      <c r="AD112" s="858"/>
      <c r="AE112" s="859"/>
      <c r="AF112" s="860" t="s">
        <v>442</v>
      </c>
      <c r="AG112" s="858"/>
      <c r="AH112" s="858"/>
      <c r="AI112" s="858"/>
      <c r="AJ112" s="859"/>
      <c r="AK112" s="860" t="s">
        <v>389</v>
      </c>
      <c r="AL112" s="858"/>
      <c r="AM112" s="858"/>
      <c r="AN112" s="858"/>
      <c r="AO112" s="859"/>
      <c r="AP112" s="905" t="s">
        <v>389</v>
      </c>
      <c r="AQ112" s="906"/>
      <c r="AR112" s="906"/>
      <c r="AS112" s="906"/>
      <c r="AT112" s="907"/>
      <c r="AU112" s="1017"/>
      <c r="AV112" s="1018"/>
      <c r="AW112" s="1018"/>
      <c r="AX112" s="1018"/>
      <c r="AY112" s="1018"/>
      <c r="AZ112" s="893" t="s">
        <v>445</v>
      </c>
      <c r="BA112" s="828"/>
      <c r="BB112" s="828"/>
      <c r="BC112" s="828"/>
      <c r="BD112" s="828"/>
      <c r="BE112" s="828"/>
      <c r="BF112" s="828"/>
      <c r="BG112" s="828"/>
      <c r="BH112" s="828"/>
      <c r="BI112" s="828"/>
      <c r="BJ112" s="828"/>
      <c r="BK112" s="828"/>
      <c r="BL112" s="828"/>
      <c r="BM112" s="828"/>
      <c r="BN112" s="828"/>
      <c r="BO112" s="828"/>
      <c r="BP112" s="829"/>
      <c r="BQ112" s="894">
        <v>1778924</v>
      </c>
      <c r="BR112" s="895"/>
      <c r="BS112" s="895"/>
      <c r="BT112" s="895"/>
      <c r="BU112" s="895"/>
      <c r="BV112" s="895">
        <v>1633675</v>
      </c>
      <c r="BW112" s="895"/>
      <c r="BX112" s="895"/>
      <c r="BY112" s="895"/>
      <c r="BZ112" s="895"/>
      <c r="CA112" s="895">
        <v>1525472</v>
      </c>
      <c r="CB112" s="895"/>
      <c r="CC112" s="895"/>
      <c r="CD112" s="895"/>
      <c r="CE112" s="895"/>
      <c r="CF112" s="956">
        <v>12.8</v>
      </c>
      <c r="CG112" s="957"/>
      <c r="CH112" s="957"/>
      <c r="CI112" s="957"/>
      <c r="CJ112" s="957"/>
      <c r="CK112" s="1012"/>
      <c r="CL112" s="899"/>
      <c r="CM112" s="902" t="s">
        <v>446</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389</v>
      </c>
      <c r="DH112" s="895"/>
      <c r="DI112" s="895"/>
      <c r="DJ112" s="895"/>
      <c r="DK112" s="895"/>
      <c r="DL112" s="895" t="s">
        <v>389</v>
      </c>
      <c r="DM112" s="895"/>
      <c r="DN112" s="895"/>
      <c r="DO112" s="895"/>
      <c r="DP112" s="895"/>
      <c r="DQ112" s="895" t="s">
        <v>437</v>
      </c>
      <c r="DR112" s="895"/>
      <c r="DS112" s="895"/>
      <c r="DT112" s="895"/>
      <c r="DU112" s="895"/>
      <c r="DV112" s="872" t="s">
        <v>128</v>
      </c>
      <c r="DW112" s="872"/>
      <c r="DX112" s="872"/>
      <c r="DY112" s="872"/>
      <c r="DZ112" s="873"/>
    </row>
    <row r="113" spans="1:130" s="246" customFormat="1" ht="26.25" customHeight="1" x14ac:dyDescent="0.15">
      <c r="A113" s="999"/>
      <c r="B113" s="1000"/>
      <c r="C113" s="828" t="s">
        <v>447</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164647</v>
      </c>
      <c r="AB113" s="1004"/>
      <c r="AC113" s="1004"/>
      <c r="AD113" s="1004"/>
      <c r="AE113" s="1005"/>
      <c r="AF113" s="1006">
        <v>177219</v>
      </c>
      <c r="AG113" s="1004"/>
      <c r="AH113" s="1004"/>
      <c r="AI113" s="1004"/>
      <c r="AJ113" s="1005"/>
      <c r="AK113" s="1006">
        <v>166869</v>
      </c>
      <c r="AL113" s="1004"/>
      <c r="AM113" s="1004"/>
      <c r="AN113" s="1004"/>
      <c r="AO113" s="1005"/>
      <c r="AP113" s="1007">
        <v>1.4</v>
      </c>
      <c r="AQ113" s="1008"/>
      <c r="AR113" s="1008"/>
      <c r="AS113" s="1008"/>
      <c r="AT113" s="1009"/>
      <c r="AU113" s="1017"/>
      <c r="AV113" s="1018"/>
      <c r="AW113" s="1018"/>
      <c r="AX113" s="1018"/>
      <c r="AY113" s="1018"/>
      <c r="AZ113" s="893" t="s">
        <v>448</v>
      </c>
      <c r="BA113" s="828"/>
      <c r="BB113" s="828"/>
      <c r="BC113" s="828"/>
      <c r="BD113" s="828"/>
      <c r="BE113" s="828"/>
      <c r="BF113" s="828"/>
      <c r="BG113" s="828"/>
      <c r="BH113" s="828"/>
      <c r="BI113" s="828"/>
      <c r="BJ113" s="828"/>
      <c r="BK113" s="828"/>
      <c r="BL113" s="828"/>
      <c r="BM113" s="828"/>
      <c r="BN113" s="828"/>
      <c r="BO113" s="828"/>
      <c r="BP113" s="829"/>
      <c r="BQ113" s="894" t="s">
        <v>389</v>
      </c>
      <c r="BR113" s="895"/>
      <c r="BS113" s="895"/>
      <c r="BT113" s="895"/>
      <c r="BU113" s="895"/>
      <c r="BV113" s="895" t="s">
        <v>437</v>
      </c>
      <c r="BW113" s="895"/>
      <c r="BX113" s="895"/>
      <c r="BY113" s="895"/>
      <c r="BZ113" s="895"/>
      <c r="CA113" s="895" t="s">
        <v>128</v>
      </c>
      <c r="CB113" s="895"/>
      <c r="CC113" s="895"/>
      <c r="CD113" s="895"/>
      <c r="CE113" s="895"/>
      <c r="CF113" s="956" t="s">
        <v>439</v>
      </c>
      <c r="CG113" s="957"/>
      <c r="CH113" s="957"/>
      <c r="CI113" s="957"/>
      <c r="CJ113" s="957"/>
      <c r="CK113" s="1012"/>
      <c r="CL113" s="899"/>
      <c r="CM113" s="902" t="s">
        <v>449</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389</v>
      </c>
      <c r="DH113" s="858"/>
      <c r="DI113" s="858"/>
      <c r="DJ113" s="858"/>
      <c r="DK113" s="859"/>
      <c r="DL113" s="860" t="s">
        <v>389</v>
      </c>
      <c r="DM113" s="858"/>
      <c r="DN113" s="858"/>
      <c r="DO113" s="858"/>
      <c r="DP113" s="859"/>
      <c r="DQ113" s="860" t="s">
        <v>437</v>
      </c>
      <c r="DR113" s="858"/>
      <c r="DS113" s="858"/>
      <c r="DT113" s="858"/>
      <c r="DU113" s="859"/>
      <c r="DV113" s="905" t="s">
        <v>389</v>
      </c>
      <c r="DW113" s="906"/>
      <c r="DX113" s="906"/>
      <c r="DY113" s="906"/>
      <c r="DZ113" s="907"/>
    </row>
    <row r="114" spans="1:130" s="246" customFormat="1" ht="26.25" customHeight="1" x14ac:dyDescent="0.15">
      <c r="A114" s="999"/>
      <c r="B114" s="1000"/>
      <c r="C114" s="828" t="s">
        <v>450</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t="s">
        <v>389</v>
      </c>
      <c r="AB114" s="858"/>
      <c r="AC114" s="858"/>
      <c r="AD114" s="858"/>
      <c r="AE114" s="859"/>
      <c r="AF114" s="860" t="s">
        <v>389</v>
      </c>
      <c r="AG114" s="858"/>
      <c r="AH114" s="858"/>
      <c r="AI114" s="858"/>
      <c r="AJ114" s="859"/>
      <c r="AK114" s="860" t="s">
        <v>389</v>
      </c>
      <c r="AL114" s="858"/>
      <c r="AM114" s="858"/>
      <c r="AN114" s="858"/>
      <c r="AO114" s="859"/>
      <c r="AP114" s="905" t="s">
        <v>439</v>
      </c>
      <c r="AQ114" s="906"/>
      <c r="AR114" s="906"/>
      <c r="AS114" s="906"/>
      <c r="AT114" s="907"/>
      <c r="AU114" s="1017"/>
      <c r="AV114" s="1018"/>
      <c r="AW114" s="1018"/>
      <c r="AX114" s="1018"/>
      <c r="AY114" s="1018"/>
      <c r="AZ114" s="893" t="s">
        <v>451</v>
      </c>
      <c r="BA114" s="828"/>
      <c r="BB114" s="828"/>
      <c r="BC114" s="828"/>
      <c r="BD114" s="828"/>
      <c r="BE114" s="828"/>
      <c r="BF114" s="828"/>
      <c r="BG114" s="828"/>
      <c r="BH114" s="828"/>
      <c r="BI114" s="828"/>
      <c r="BJ114" s="828"/>
      <c r="BK114" s="828"/>
      <c r="BL114" s="828"/>
      <c r="BM114" s="828"/>
      <c r="BN114" s="828"/>
      <c r="BO114" s="828"/>
      <c r="BP114" s="829"/>
      <c r="BQ114" s="894">
        <v>3510740</v>
      </c>
      <c r="BR114" s="895"/>
      <c r="BS114" s="895"/>
      <c r="BT114" s="895"/>
      <c r="BU114" s="895"/>
      <c r="BV114" s="895">
        <v>3489399</v>
      </c>
      <c r="BW114" s="895"/>
      <c r="BX114" s="895"/>
      <c r="BY114" s="895"/>
      <c r="BZ114" s="895"/>
      <c r="CA114" s="895">
        <v>3420467</v>
      </c>
      <c r="CB114" s="895"/>
      <c r="CC114" s="895"/>
      <c r="CD114" s="895"/>
      <c r="CE114" s="895"/>
      <c r="CF114" s="956">
        <v>28.6</v>
      </c>
      <c r="CG114" s="957"/>
      <c r="CH114" s="957"/>
      <c r="CI114" s="957"/>
      <c r="CJ114" s="957"/>
      <c r="CK114" s="1012"/>
      <c r="CL114" s="899"/>
      <c r="CM114" s="902" t="s">
        <v>452</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389</v>
      </c>
      <c r="DH114" s="858"/>
      <c r="DI114" s="858"/>
      <c r="DJ114" s="858"/>
      <c r="DK114" s="859"/>
      <c r="DL114" s="860" t="s">
        <v>437</v>
      </c>
      <c r="DM114" s="858"/>
      <c r="DN114" s="858"/>
      <c r="DO114" s="858"/>
      <c r="DP114" s="859"/>
      <c r="DQ114" s="860" t="s">
        <v>389</v>
      </c>
      <c r="DR114" s="858"/>
      <c r="DS114" s="858"/>
      <c r="DT114" s="858"/>
      <c r="DU114" s="859"/>
      <c r="DV114" s="905" t="s">
        <v>389</v>
      </c>
      <c r="DW114" s="906"/>
      <c r="DX114" s="906"/>
      <c r="DY114" s="906"/>
      <c r="DZ114" s="907"/>
    </row>
    <row r="115" spans="1:130" s="246" customFormat="1" ht="26.25" customHeight="1" x14ac:dyDescent="0.15">
      <c r="A115" s="999"/>
      <c r="B115" s="1000"/>
      <c r="C115" s="828" t="s">
        <v>453</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5372</v>
      </c>
      <c r="AB115" s="1004"/>
      <c r="AC115" s="1004"/>
      <c r="AD115" s="1004"/>
      <c r="AE115" s="1005"/>
      <c r="AF115" s="1006">
        <v>4800</v>
      </c>
      <c r="AG115" s="1004"/>
      <c r="AH115" s="1004"/>
      <c r="AI115" s="1004"/>
      <c r="AJ115" s="1005"/>
      <c r="AK115" s="1006">
        <v>2716</v>
      </c>
      <c r="AL115" s="1004"/>
      <c r="AM115" s="1004"/>
      <c r="AN115" s="1004"/>
      <c r="AO115" s="1005"/>
      <c r="AP115" s="1007">
        <v>0</v>
      </c>
      <c r="AQ115" s="1008"/>
      <c r="AR115" s="1008"/>
      <c r="AS115" s="1008"/>
      <c r="AT115" s="1009"/>
      <c r="AU115" s="1017"/>
      <c r="AV115" s="1018"/>
      <c r="AW115" s="1018"/>
      <c r="AX115" s="1018"/>
      <c r="AY115" s="1018"/>
      <c r="AZ115" s="893" t="s">
        <v>454</v>
      </c>
      <c r="BA115" s="828"/>
      <c r="BB115" s="828"/>
      <c r="BC115" s="828"/>
      <c r="BD115" s="828"/>
      <c r="BE115" s="828"/>
      <c r="BF115" s="828"/>
      <c r="BG115" s="828"/>
      <c r="BH115" s="828"/>
      <c r="BI115" s="828"/>
      <c r="BJ115" s="828"/>
      <c r="BK115" s="828"/>
      <c r="BL115" s="828"/>
      <c r="BM115" s="828"/>
      <c r="BN115" s="828"/>
      <c r="BO115" s="828"/>
      <c r="BP115" s="829"/>
      <c r="BQ115" s="894" t="s">
        <v>128</v>
      </c>
      <c r="BR115" s="895"/>
      <c r="BS115" s="895"/>
      <c r="BT115" s="895"/>
      <c r="BU115" s="895"/>
      <c r="BV115" s="895" t="s">
        <v>389</v>
      </c>
      <c r="BW115" s="895"/>
      <c r="BX115" s="895"/>
      <c r="BY115" s="895"/>
      <c r="BZ115" s="895"/>
      <c r="CA115" s="895" t="s">
        <v>128</v>
      </c>
      <c r="CB115" s="895"/>
      <c r="CC115" s="895"/>
      <c r="CD115" s="895"/>
      <c r="CE115" s="895"/>
      <c r="CF115" s="956" t="s">
        <v>128</v>
      </c>
      <c r="CG115" s="957"/>
      <c r="CH115" s="957"/>
      <c r="CI115" s="957"/>
      <c r="CJ115" s="957"/>
      <c r="CK115" s="1012"/>
      <c r="CL115" s="899"/>
      <c r="CM115" s="893" t="s">
        <v>455</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389</v>
      </c>
      <c r="DH115" s="858"/>
      <c r="DI115" s="858"/>
      <c r="DJ115" s="858"/>
      <c r="DK115" s="859"/>
      <c r="DL115" s="860" t="s">
        <v>128</v>
      </c>
      <c r="DM115" s="858"/>
      <c r="DN115" s="858"/>
      <c r="DO115" s="858"/>
      <c r="DP115" s="859"/>
      <c r="DQ115" s="860" t="s">
        <v>437</v>
      </c>
      <c r="DR115" s="858"/>
      <c r="DS115" s="858"/>
      <c r="DT115" s="858"/>
      <c r="DU115" s="859"/>
      <c r="DV115" s="905" t="s">
        <v>442</v>
      </c>
      <c r="DW115" s="906"/>
      <c r="DX115" s="906"/>
      <c r="DY115" s="906"/>
      <c r="DZ115" s="907"/>
    </row>
    <row r="116" spans="1:130" s="246" customFormat="1" ht="26.25" customHeight="1" x14ac:dyDescent="0.15">
      <c r="A116" s="1001"/>
      <c r="B116" s="1002"/>
      <c r="C116" s="961" t="s">
        <v>456</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389</v>
      </c>
      <c r="AB116" s="858"/>
      <c r="AC116" s="858"/>
      <c r="AD116" s="858"/>
      <c r="AE116" s="859"/>
      <c r="AF116" s="860" t="s">
        <v>442</v>
      </c>
      <c r="AG116" s="858"/>
      <c r="AH116" s="858"/>
      <c r="AI116" s="858"/>
      <c r="AJ116" s="859"/>
      <c r="AK116" s="860" t="s">
        <v>439</v>
      </c>
      <c r="AL116" s="858"/>
      <c r="AM116" s="858"/>
      <c r="AN116" s="858"/>
      <c r="AO116" s="859"/>
      <c r="AP116" s="905" t="s">
        <v>457</v>
      </c>
      <c r="AQ116" s="906"/>
      <c r="AR116" s="906"/>
      <c r="AS116" s="906"/>
      <c r="AT116" s="907"/>
      <c r="AU116" s="1017"/>
      <c r="AV116" s="1018"/>
      <c r="AW116" s="1018"/>
      <c r="AX116" s="1018"/>
      <c r="AY116" s="1018"/>
      <c r="AZ116" s="944" t="s">
        <v>458</v>
      </c>
      <c r="BA116" s="945"/>
      <c r="BB116" s="945"/>
      <c r="BC116" s="945"/>
      <c r="BD116" s="945"/>
      <c r="BE116" s="945"/>
      <c r="BF116" s="945"/>
      <c r="BG116" s="945"/>
      <c r="BH116" s="945"/>
      <c r="BI116" s="945"/>
      <c r="BJ116" s="945"/>
      <c r="BK116" s="945"/>
      <c r="BL116" s="945"/>
      <c r="BM116" s="945"/>
      <c r="BN116" s="945"/>
      <c r="BO116" s="945"/>
      <c r="BP116" s="946"/>
      <c r="BQ116" s="894" t="s">
        <v>389</v>
      </c>
      <c r="BR116" s="895"/>
      <c r="BS116" s="895"/>
      <c r="BT116" s="895"/>
      <c r="BU116" s="895"/>
      <c r="BV116" s="895" t="s">
        <v>389</v>
      </c>
      <c r="BW116" s="895"/>
      <c r="BX116" s="895"/>
      <c r="BY116" s="895"/>
      <c r="BZ116" s="895"/>
      <c r="CA116" s="895" t="s">
        <v>389</v>
      </c>
      <c r="CB116" s="895"/>
      <c r="CC116" s="895"/>
      <c r="CD116" s="895"/>
      <c r="CE116" s="895"/>
      <c r="CF116" s="956" t="s">
        <v>128</v>
      </c>
      <c r="CG116" s="957"/>
      <c r="CH116" s="957"/>
      <c r="CI116" s="957"/>
      <c r="CJ116" s="957"/>
      <c r="CK116" s="1012"/>
      <c r="CL116" s="899"/>
      <c r="CM116" s="902" t="s">
        <v>459</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389</v>
      </c>
      <c r="DH116" s="858"/>
      <c r="DI116" s="858"/>
      <c r="DJ116" s="858"/>
      <c r="DK116" s="859"/>
      <c r="DL116" s="860" t="s">
        <v>436</v>
      </c>
      <c r="DM116" s="858"/>
      <c r="DN116" s="858"/>
      <c r="DO116" s="858"/>
      <c r="DP116" s="859"/>
      <c r="DQ116" s="860" t="s">
        <v>442</v>
      </c>
      <c r="DR116" s="858"/>
      <c r="DS116" s="858"/>
      <c r="DT116" s="858"/>
      <c r="DU116" s="859"/>
      <c r="DV116" s="905" t="s">
        <v>389</v>
      </c>
      <c r="DW116" s="906"/>
      <c r="DX116" s="906"/>
      <c r="DY116" s="906"/>
      <c r="DZ116" s="907"/>
    </row>
    <row r="117" spans="1:130" s="246" customFormat="1" ht="26.25" customHeight="1" x14ac:dyDescent="0.15">
      <c r="A117" s="982" t="s">
        <v>187</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460</v>
      </c>
      <c r="Z117" s="984"/>
      <c r="AA117" s="989">
        <v>3228745</v>
      </c>
      <c r="AB117" s="990"/>
      <c r="AC117" s="990"/>
      <c r="AD117" s="990"/>
      <c r="AE117" s="991"/>
      <c r="AF117" s="992">
        <v>3164914</v>
      </c>
      <c r="AG117" s="990"/>
      <c r="AH117" s="990"/>
      <c r="AI117" s="990"/>
      <c r="AJ117" s="991"/>
      <c r="AK117" s="992">
        <v>3159110</v>
      </c>
      <c r="AL117" s="990"/>
      <c r="AM117" s="990"/>
      <c r="AN117" s="990"/>
      <c r="AO117" s="991"/>
      <c r="AP117" s="993"/>
      <c r="AQ117" s="994"/>
      <c r="AR117" s="994"/>
      <c r="AS117" s="994"/>
      <c r="AT117" s="995"/>
      <c r="AU117" s="1017"/>
      <c r="AV117" s="1018"/>
      <c r="AW117" s="1018"/>
      <c r="AX117" s="1018"/>
      <c r="AY117" s="1018"/>
      <c r="AZ117" s="944" t="s">
        <v>461</v>
      </c>
      <c r="BA117" s="945"/>
      <c r="BB117" s="945"/>
      <c r="BC117" s="945"/>
      <c r="BD117" s="945"/>
      <c r="BE117" s="945"/>
      <c r="BF117" s="945"/>
      <c r="BG117" s="945"/>
      <c r="BH117" s="945"/>
      <c r="BI117" s="945"/>
      <c r="BJ117" s="945"/>
      <c r="BK117" s="945"/>
      <c r="BL117" s="945"/>
      <c r="BM117" s="945"/>
      <c r="BN117" s="945"/>
      <c r="BO117" s="945"/>
      <c r="BP117" s="946"/>
      <c r="BQ117" s="894" t="s">
        <v>442</v>
      </c>
      <c r="BR117" s="895"/>
      <c r="BS117" s="895"/>
      <c r="BT117" s="895"/>
      <c r="BU117" s="895"/>
      <c r="BV117" s="895" t="s">
        <v>457</v>
      </c>
      <c r="BW117" s="895"/>
      <c r="BX117" s="895"/>
      <c r="BY117" s="895"/>
      <c r="BZ117" s="895"/>
      <c r="CA117" s="895" t="s">
        <v>439</v>
      </c>
      <c r="CB117" s="895"/>
      <c r="CC117" s="895"/>
      <c r="CD117" s="895"/>
      <c r="CE117" s="895"/>
      <c r="CF117" s="956" t="s">
        <v>439</v>
      </c>
      <c r="CG117" s="957"/>
      <c r="CH117" s="957"/>
      <c r="CI117" s="957"/>
      <c r="CJ117" s="957"/>
      <c r="CK117" s="1012"/>
      <c r="CL117" s="899"/>
      <c r="CM117" s="902" t="s">
        <v>462</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128</v>
      </c>
      <c r="DH117" s="858"/>
      <c r="DI117" s="858"/>
      <c r="DJ117" s="858"/>
      <c r="DK117" s="859"/>
      <c r="DL117" s="860" t="s">
        <v>436</v>
      </c>
      <c r="DM117" s="858"/>
      <c r="DN117" s="858"/>
      <c r="DO117" s="858"/>
      <c r="DP117" s="859"/>
      <c r="DQ117" s="860" t="s">
        <v>128</v>
      </c>
      <c r="DR117" s="858"/>
      <c r="DS117" s="858"/>
      <c r="DT117" s="858"/>
      <c r="DU117" s="859"/>
      <c r="DV117" s="905" t="s">
        <v>128</v>
      </c>
      <c r="DW117" s="906"/>
      <c r="DX117" s="906"/>
      <c r="DY117" s="906"/>
      <c r="DZ117" s="907"/>
    </row>
    <row r="118" spans="1:130" s="246" customFormat="1" ht="26.25" customHeight="1" x14ac:dyDescent="0.15">
      <c r="A118" s="982" t="s">
        <v>431</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429</v>
      </c>
      <c r="AB118" s="983"/>
      <c r="AC118" s="983"/>
      <c r="AD118" s="983"/>
      <c r="AE118" s="984"/>
      <c r="AF118" s="985" t="s">
        <v>306</v>
      </c>
      <c r="AG118" s="983"/>
      <c r="AH118" s="983"/>
      <c r="AI118" s="983"/>
      <c r="AJ118" s="984"/>
      <c r="AK118" s="985" t="s">
        <v>305</v>
      </c>
      <c r="AL118" s="983"/>
      <c r="AM118" s="983"/>
      <c r="AN118" s="983"/>
      <c r="AO118" s="984"/>
      <c r="AP118" s="986" t="s">
        <v>430</v>
      </c>
      <c r="AQ118" s="987"/>
      <c r="AR118" s="987"/>
      <c r="AS118" s="987"/>
      <c r="AT118" s="988"/>
      <c r="AU118" s="1017"/>
      <c r="AV118" s="1018"/>
      <c r="AW118" s="1018"/>
      <c r="AX118" s="1018"/>
      <c r="AY118" s="1018"/>
      <c r="AZ118" s="960" t="s">
        <v>463</v>
      </c>
      <c r="BA118" s="961"/>
      <c r="BB118" s="961"/>
      <c r="BC118" s="961"/>
      <c r="BD118" s="961"/>
      <c r="BE118" s="961"/>
      <c r="BF118" s="961"/>
      <c r="BG118" s="961"/>
      <c r="BH118" s="961"/>
      <c r="BI118" s="961"/>
      <c r="BJ118" s="961"/>
      <c r="BK118" s="961"/>
      <c r="BL118" s="961"/>
      <c r="BM118" s="961"/>
      <c r="BN118" s="961"/>
      <c r="BO118" s="961"/>
      <c r="BP118" s="962"/>
      <c r="BQ118" s="963" t="s">
        <v>128</v>
      </c>
      <c r="BR118" s="926"/>
      <c r="BS118" s="926"/>
      <c r="BT118" s="926"/>
      <c r="BU118" s="926"/>
      <c r="BV118" s="926" t="s">
        <v>128</v>
      </c>
      <c r="BW118" s="926"/>
      <c r="BX118" s="926"/>
      <c r="BY118" s="926"/>
      <c r="BZ118" s="926"/>
      <c r="CA118" s="926" t="s">
        <v>442</v>
      </c>
      <c r="CB118" s="926"/>
      <c r="CC118" s="926"/>
      <c r="CD118" s="926"/>
      <c r="CE118" s="926"/>
      <c r="CF118" s="956" t="s">
        <v>128</v>
      </c>
      <c r="CG118" s="957"/>
      <c r="CH118" s="957"/>
      <c r="CI118" s="957"/>
      <c r="CJ118" s="957"/>
      <c r="CK118" s="1012"/>
      <c r="CL118" s="899"/>
      <c r="CM118" s="902" t="s">
        <v>464</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442</v>
      </c>
      <c r="DH118" s="858"/>
      <c r="DI118" s="858"/>
      <c r="DJ118" s="858"/>
      <c r="DK118" s="859"/>
      <c r="DL118" s="860" t="s">
        <v>442</v>
      </c>
      <c r="DM118" s="858"/>
      <c r="DN118" s="858"/>
      <c r="DO118" s="858"/>
      <c r="DP118" s="859"/>
      <c r="DQ118" s="860" t="s">
        <v>436</v>
      </c>
      <c r="DR118" s="858"/>
      <c r="DS118" s="858"/>
      <c r="DT118" s="858"/>
      <c r="DU118" s="859"/>
      <c r="DV118" s="905" t="s">
        <v>128</v>
      </c>
      <c r="DW118" s="906"/>
      <c r="DX118" s="906"/>
      <c r="DY118" s="906"/>
      <c r="DZ118" s="907"/>
    </row>
    <row r="119" spans="1:130" s="246" customFormat="1" ht="26.25" customHeight="1" x14ac:dyDescent="0.15">
      <c r="A119" s="896" t="s">
        <v>434</v>
      </c>
      <c r="B119" s="897"/>
      <c r="C119" s="972" t="s">
        <v>435</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389</v>
      </c>
      <c r="AB119" s="976"/>
      <c r="AC119" s="976"/>
      <c r="AD119" s="976"/>
      <c r="AE119" s="977"/>
      <c r="AF119" s="978" t="s">
        <v>442</v>
      </c>
      <c r="AG119" s="976"/>
      <c r="AH119" s="976"/>
      <c r="AI119" s="976"/>
      <c r="AJ119" s="977"/>
      <c r="AK119" s="978" t="s">
        <v>442</v>
      </c>
      <c r="AL119" s="976"/>
      <c r="AM119" s="976"/>
      <c r="AN119" s="976"/>
      <c r="AO119" s="977"/>
      <c r="AP119" s="979" t="s">
        <v>128</v>
      </c>
      <c r="AQ119" s="980"/>
      <c r="AR119" s="980"/>
      <c r="AS119" s="980"/>
      <c r="AT119" s="981"/>
      <c r="AU119" s="1019"/>
      <c r="AV119" s="1020"/>
      <c r="AW119" s="1020"/>
      <c r="AX119" s="1020"/>
      <c r="AY119" s="1020"/>
      <c r="AZ119" s="277" t="s">
        <v>187</v>
      </c>
      <c r="BA119" s="277"/>
      <c r="BB119" s="277"/>
      <c r="BC119" s="277"/>
      <c r="BD119" s="277"/>
      <c r="BE119" s="277"/>
      <c r="BF119" s="277"/>
      <c r="BG119" s="277"/>
      <c r="BH119" s="277"/>
      <c r="BI119" s="277"/>
      <c r="BJ119" s="277"/>
      <c r="BK119" s="277"/>
      <c r="BL119" s="277"/>
      <c r="BM119" s="277"/>
      <c r="BN119" s="277"/>
      <c r="BO119" s="958" t="s">
        <v>465</v>
      </c>
      <c r="BP119" s="959"/>
      <c r="BQ119" s="963">
        <v>35305930</v>
      </c>
      <c r="BR119" s="926"/>
      <c r="BS119" s="926"/>
      <c r="BT119" s="926"/>
      <c r="BU119" s="926"/>
      <c r="BV119" s="926">
        <v>35082815</v>
      </c>
      <c r="BW119" s="926"/>
      <c r="BX119" s="926"/>
      <c r="BY119" s="926"/>
      <c r="BZ119" s="926"/>
      <c r="CA119" s="926">
        <v>35581502</v>
      </c>
      <c r="CB119" s="926"/>
      <c r="CC119" s="926"/>
      <c r="CD119" s="926"/>
      <c r="CE119" s="926"/>
      <c r="CF119" s="824"/>
      <c r="CG119" s="825"/>
      <c r="CH119" s="825"/>
      <c r="CI119" s="825"/>
      <c r="CJ119" s="915"/>
      <c r="CK119" s="1013"/>
      <c r="CL119" s="901"/>
      <c r="CM119" s="919" t="s">
        <v>466</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128</v>
      </c>
      <c r="DH119" s="841"/>
      <c r="DI119" s="841"/>
      <c r="DJ119" s="841"/>
      <c r="DK119" s="842"/>
      <c r="DL119" s="843" t="s">
        <v>457</v>
      </c>
      <c r="DM119" s="841"/>
      <c r="DN119" s="841"/>
      <c r="DO119" s="841"/>
      <c r="DP119" s="842"/>
      <c r="DQ119" s="843" t="s">
        <v>128</v>
      </c>
      <c r="DR119" s="841"/>
      <c r="DS119" s="841"/>
      <c r="DT119" s="841"/>
      <c r="DU119" s="842"/>
      <c r="DV119" s="929" t="s">
        <v>128</v>
      </c>
      <c r="DW119" s="930"/>
      <c r="DX119" s="930"/>
      <c r="DY119" s="930"/>
      <c r="DZ119" s="931"/>
    </row>
    <row r="120" spans="1:130" s="246" customFormat="1" ht="26.25" customHeight="1" x14ac:dyDescent="0.15">
      <c r="A120" s="898"/>
      <c r="B120" s="899"/>
      <c r="C120" s="902" t="s">
        <v>441</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442</v>
      </c>
      <c r="AB120" s="858"/>
      <c r="AC120" s="858"/>
      <c r="AD120" s="858"/>
      <c r="AE120" s="859"/>
      <c r="AF120" s="860" t="s">
        <v>442</v>
      </c>
      <c r="AG120" s="858"/>
      <c r="AH120" s="858"/>
      <c r="AI120" s="858"/>
      <c r="AJ120" s="859"/>
      <c r="AK120" s="860" t="s">
        <v>128</v>
      </c>
      <c r="AL120" s="858"/>
      <c r="AM120" s="858"/>
      <c r="AN120" s="858"/>
      <c r="AO120" s="859"/>
      <c r="AP120" s="905" t="s">
        <v>436</v>
      </c>
      <c r="AQ120" s="906"/>
      <c r="AR120" s="906"/>
      <c r="AS120" s="906"/>
      <c r="AT120" s="907"/>
      <c r="AU120" s="964" t="s">
        <v>467</v>
      </c>
      <c r="AV120" s="965"/>
      <c r="AW120" s="965"/>
      <c r="AX120" s="965"/>
      <c r="AY120" s="966"/>
      <c r="AZ120" s="941" t="s">
        <v>468</v>
      </c>
      <c r="BA120" s="886"/>
      <c r="BB120" s="886"/>
      <c r="BC120" s="886"/>
      <c r="BD120" s="886"/>
      <c r="BE120" s="886"/>
      <c r="BF120" s="886"/>
      <c r="BG120" s="886"/>
      <c r="BH120" s="886"/>
      <c r="BI120" s="886"/>
      <c r="BJ120" s="886"/>
      <c r="BK120" s="886"/>
      <c r="BL120" s="886"/>
      <c r="BM120" s="886"/>
      <c r="BN120" s="886"/>
      <c r="BO120" s="886"/>
      <c r="BP120" s="887"/>
      <c r="BQ120" s="942">
        <v>7576918</v>
      </c>
      <c r="BR120" s="923"/>
      <c r="BS120" s="923"/>
      <c r="BT120" s="923"/>
      <c r="BU120" s="923"/>
      <c r="BV120" s="923">
        <v>8094250</v>
      </c>
      <c r="BW120" s="923"/>
      <c r="BX120" s="923"/>
      <c r="BY120" s="923"/>
      <c r="BZ120" s="923"/>
      <c r="CA120" s="923">
        <v>8211211</v>
      </c>
      <c r="CB120" s="923"/>
      <c r="CC120" s="923"/>
      <c r="CD120" s="923"/>
      <c r="CE120" s="923"/>
      <c r="CF120" s="947">
        <v>68.599999999999994</v>
      </c>
      <c r="CG120" s="948"/>
      <c r="CH120" s="948"/>
      <c r="CI120" s="948"/>
      <c r="CJ120" s="948"/>
      <c r="CK120" s="949" t="s">
        <v>469</v>
      </c>
      <c r="CL120" s="933"/>
      <c r="CM120" s="933"/>
      <c r="CN120" s="933"/>
      <c r="CO120" s="934"/>
      <c r="CP120" s="953" t="s">
        <v>470</v>
      </c>
      <c r="CQ120" s="954"/>
      <c r="CR120" s="954"/>
      <c r="CS120" s="954"/>
      <c r="CT120" s="954"/>
      <c r="CU120" s="954"/>
      <c r="CV120" s="954"/>
      <c r="CW120" s="954"/>
      <c r="CX120" s="954"/>
      <c r="CY120" s="954"/>
      <c r="CZ120" s="954"/>
      <c r="DA120" s="954"/>
      <c r="DB120" s="954"/>
      <c r="DC120" s="954"/>
      <c r="DD120" s="954"/>
      <c r="DE120" s="954"/>
      <c r="DF120" s="955"/>
      <c r="DG120" s="942">
        <v>907739</v>
      </c>
      <c r="DH120" s="923"/>
      <c r="DI120" s="923"/>
      <c r="DJ120" s="923"/>
      <c r="DK120" s="923"/>
      <c r="DL120" s="923">
        <v>837914</v>
      </c>
      <c r="DM120" s="923"/>
      <c r="DN120" s="923"/>
      <c r="DO120" s="923"/>
      <c r="DP120" s="923"/>
      <c r="DQ120" s="923">
        <v>792857</v>
      </c>
      <c r="DR120" s="923"/>
      <c r="DS120" s="923"/>
      <c r="DT120" s="923"/>
      <c r="DU120" s="923"/>
      <c r="DV120" s="924">
        <v>6.6</v>
      </c>
      <c r="DW120" s="924"/>
      <c r="DX120" s="924"/>
      <c r="DY120" s="924"/>
      <c r="DZ120" s="925"/>
    </row>
    <row r="121" spans="1:130" s="246" customFormat="1" ht="26.25" customHeight="1" x14ac:dyDescent="0.15">
      <c r="A121" s="898"/>
      <c r="B121" s="899"/>
      <c r="C121" s="944" t="s">
        <v>471</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457</v>
      </c>
      <c r="AB121" s="858"/>
      <c r="AC121" s="858"/>
      <c r="AD121" s="858"/>
      <c r="AE121" s="859"/>
      <c r="AF121" s="860" t="s">
        <v>128</v>
      </c>
      <c r="AG121" s="858"/>
      <c r="AH121" s="858"/>
      <c r="AI121" s="858"/>
      <c r="AJ121" s="859"/>
      <c r="AK121" s="860" t="s">
        <v>457</v>
      </c>
      <c r="AL121" s="858"/>
      <c r="AM121" s="858"/>
      <c r="AN121" s="858"/>
      <c r="AO121" s="859"/>
      <c r="AP121" s="905" t="s">
        <v>437</v>
      </c>
      <c r="AQ121" s="906"/>
      <c r="AR121" s="906"/>
      <c r="AS121" s="906"/>
      <c r="AT121" s="907"/>
      <c r="AU121" s="967"/>
      <c r="AV121" s="968"/>
      <c r="AW121" s="968"/>
      <c r="AX121" s="968"/>
      <c r="AY121" s="969"/>
      <c r="AZ121" s="893" t="s">
        <v>472</v>
      </c>
      <c r="BA121" s="828"/>
      <c r="BB121" s="828"/>
      <c r="BC121" s="828"/>
      <c r="BD121" s="828"/>
      <c r="BE121" s="828"/>
      <c r="BF121" s="828"/>
      <c r="BG121" s="828"/>
      <c r="BH121" s="828"/>
      <c r="BI121" s="828"/>
      <c r="BJ121" s="828"/>
      <c r="BK121" s="828"/>
      <c r="BL121" s="828"/>
      <c r="BM121" s="828"/>
      <c r="BN121" s="828"/>
      <c r="BO121" s="828"/>
      <c r="BP121" s="829"/>
      <c r="BQ121" s="894">
        <v>1637975</v>
      </c>
      <c r="BR121" s="895"/>
      <c r="BS121" s="895"/>
      <c r="BT121" s="895"/>
      <c r="BU121" s="895"/>
      <c r="BV121" s="895">
        <v>1455086</v>
      </c>
      <c r="BW121" s="895"/>
      <c r="BX121" s="895"/>
      <c r="BY121" s="895"/>
      <c r="BZ121" s="895"/>
      <c r="CA121" s="895">
        <v>1308303</v>
      </c>
      <c r="CB121" s="895"/>
      <c r="CC121" s="895"/>
      <c r="CD121" s="895"/>
      <c r="CE121" s="895"/>
      <c r="CF121" s="956">
        <v>10.9</v>
      </c>
      <c r="CG121" s="957"/>
      <c r="CH121" s="957"/>
      <c r="CI121" s="957"/>
      <c r="CJ121" s="957"/>
      <c r="CK121" s="950"/>
      <c r="CL121" s="936"/>
      <c r="CM121" s="936"/>
      <c r="CN121" s="936"/>
      <c r="CO121" s="937"/>
      <c r="CP121" s="916" t="s">
        <v>403</v>
      </c>
      <c r="CQ121" s="917"/>
      <c r="CR121" s="917"/>
      <c r="CS121" s="917"/>
      <c r="CT121" s="917"/>
      <c r="CU121" s="917"/>
      <c r="CV121" s="917"/>
      <c r="CW121" s="917"/>
      <c r="CX121" s="917"/>
      <c r="CY121" s="917"/>
      <c r="CZ121" s="917"/>
      <c r="DA121" s="917"/>
      <c r="DB121" s="917"/>
      <c r="DC121" s="917"/>
      <c r="DD121" s="917"/>
      <c r="DE121" s="917"/>
      <c r="DF121" s="918"/>
      <c r="DG121" s="894">
        <v>648856</v>
      </c>
      <c r="DH121" s="895"/>
      <c r="DI121" s="895"/>
      <c r="DJ121" s="895"/>
      <c r="DK121" s="895"/>
      <c r="DL121" s="895">
        <v>596293</v>
      </c>
      <c r="DM121" s="895"/>
      <c r="DN121" s="895"/>
      <c r="DO121" s="895"/>
      <c r="DP121" s="895"/>
      <c r="DQ121" s="895">
        <v>547089</v>
      </c>
      <c r="DR121" s="895"/>
      <c r="DS121" s="895"/>
      <c r="DT121" s="895"/>
      <c r="DU121" s="895"/>
      <c r="DV121" s="872">
        <v>4.5999999999999996</v>
      </c>
      <c r="DW121" s="872"/>
      <c r="DX121" s="872"/>
      <c r="DY121" s="872"/>
      <c r="DZ121" s="873"/>
    </row>
    <row r="122" spans="1:130" s="246" customFormat="1" ht="26.25" customHeight="1" x14ac:dyDescent="0.15">
      <c r="A122" s="898"/>
      <c r="B122" s="899"/>
      <c r="C122" s="902" t="s">
        <v>452</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442</v>
      </c>
      <c r="AB122" s="858"/>
      <c r="AC122" s="858"/>
      <c r="AD122" s="858"/>
      <c r="AE122" s="859"/>
      <c r="AF122" s="860" t="s">
        <v>128</v>
      </c>
      <c r="AG122" s="858"/>
      <c r="AH122" s="858"/>
      <c r="AI122" s="858"/>
      <c r="AJ122" s="859"/>
      <c r="AK122" s="860" t="s">
        <v>128</v>
      </c>
      <c r="AL122" s="858"/>
      <c r="AM122" s="858"/>
      <c r="AN122" s="858"/>
      <c r="AO122" s="859"/>
      <c r="AP122" s="905" t="s">
        <v>436</v>
      </c>
      <c r="AQ122" s="906"/>
      <c r="AR122" s="906"/>
      <c r="AS122" s="906"/>
      <c r="AT122" s="907"/>
      <c r="AU122" s="967"/>
      <c r="AV122" s="968"/>
      <c r="AW122" s="968"/>
      <c r="AX122" s="968"/>
      <c r="AY122" s="969"/>
      <c r="AZ122" s="960" t="s">
        <v>473</v>
      </c>
      <c r="BA122" s="961"/>
      <c r="BB122" s="961"/>
      <c r="BC122" s="961"/>
      <c r="BD122" s="961"/>
      <c r="BE122" s="961"/>
      <c r="BF122" s="961"/>
      <c r="BG122" s="961"/>
      <c r="BH122" s="961"/>
      <c r="BI122" s="961"/>
      <c r="BJ122" s="961"/>
      <c r="BK122" s="961"/>
      <c r="BL122" s="961"/>
      <c r="BM122" s="961"/>
      <c r="BN122" s="961"/>
      <c r="BO122" s="961"/>
      <c r="BP122" s="962"/>
      <c r="BQ122" s="963">
        <v>23348697</v>
      </c>
      <c r="BR122" s="926"/>
      <c r="BS122" s="926"/>
      <c r="BT122" s="926"/>
      <c r="BU122" s="926"/>
      <c r="BV122" s="926">
        <v>23375350</v>
      </c>
      <c r="BW122" s="926"/>
      <c r="BX122" s="926"/>
      <c r="BY122" s="926"/>
      <c r="BZ122" s="926"/>
      <c r="CA122" s="926">
        <v>23883742</v>
      </c>
      <c r="CB122" s="926"/>
      <c r="CC122" s="926"/>
      <c r="CD122" s="926"/>
      <c r="CE122" s="926"/>
      <c r="CF122" s="927">
        <v>199.6</v>
      </c>
      <c r="CG122" s="928"/>
      <c r="CH122" s="928"/>
      <c r="CI122" s="928"/>
      <c r="CJ122" s="928"/>
      <c r="CK122" s="950"/>
      <c r="CL122" s="936"/>
      <c r="CM122" s="936"/>
      <c r="CN122" s="936"/>
      <c r="CO122" s="937"/>
      <c r="CP122" s="916" t="s">
        <v>474</v>
      </c>
      <c r="CQ122" s="917"/>
      <c r="CR122" s="917"/>
      <c r="CS122" s="917"/>
      <c r="CT122" s="917"/>
      <c r="CU122" s="917"/>
      <c r="CV122" s="917"/>
      <c r="CW122" s="917"/>
      <c r="CX122" s="917"/>
      <c r="CY122" s="917"/>
      <c r="CZ122" s="917"/>
      <c r="DA122" s="917"/>
      <c r="DB122" s="917"/>
      <c r="DC122" s="917"/>
      <c r="DD122" s="917"/>
      <c r="DE122" s="917"/>
      <c r="DF122" s="918"/>
      <c r="DG122" s="894">
        <v>222329</v>
      </c>
      <c r="DH122" s="895"/>
      <c r="DI122" s="895"/>
      <c r="DJ122" s="895"/>
      <c r="DK122" s="895"/>
      <c r="DL122" s="895">
        <v>199468</v>
      </c>
      <c r="DM122" s="895"/>
      <c r="DN122" s="895"/>
      <c r="DO122" s="895"/>
      <c r="DP122" s="895"/>
      <c r="DQ122" s="895">
        <v>185526</v>
      </c>
      <c r="DR122" s="895"/>
      <c r="DS122" s="895"/>
      <c r="DT122" s="895"/>
      <c r="DU122" s="895"/>
      <c r="DV122" s="872">
        <v>1.6</v>
      </c>
      <c r="DW122" s="872"/>
      <c r="DX122" s="872"/>
      <c r="DY122" s="872"/>
      <c r="DZ122" s="873"/>
    </row>
    <row r="123" spans="1:130" s="246" customFormat="1" ht="26.25" customHeight="1" x14ac:dyDescent="0.15">
      <c r="A123" s="898"/>
      <c r="B123" s="899"/>
      <c r="C123" s="902" t="s">
        <v>459</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128</v>
      </c>
      <c r="AB123" s="858"/>
      <c r="AC123" s="858"/>
      <c r="AD123" s="858"/>
      <c r="AE123" s="859"/>
      <c r="AF123" s="860" t="s">
        <v>128</v>
      </c>
      <c r="AG123" s="858"/>
      <c r="AH123" s="858"/>
      <c r="AI123" s="858"/>
      <c r="AJ123" s="859"/>
      <c r="AK123" s="860" t="s">
        <v>457</v>
      </c>
      <c r="AL123" s="858"/>
      <c r="AM123" s="858"/>
      <c r="AN123" s="858"/>
      <c r="AO123" s="859"/>
      <c r="AP123" s="905" t="s">
        <v>437</v>
      </c>
      <c r="AQ123" s="906"/>
      <c r="AR123" s="906"/>
      <c r="AS123" s="906"/>
      <c r="AT123" s="907"/>
      <c r="AU123" s="970"/>
      <c r="AV123" s="971"/>
      <c r="AW123" s="971"/>
      <c r="AX123" s="971"/>
      <c r="AY123" s="971"/>
      <c r="AZ123" s="277" t="s">
        <v>187</v>
      </c>
      <c r="BA123" s="277"/>
      <c r="BB123" s="277"/>
      <c r="BC123" s="277"/>
      <c r="BD123" s="277"/>
      <c r="BE123" s="277"/>
      <c r="BF123" s="277"/>
      <c r="BG123" s="277"/>
      <c r="BH123" s="277"/>
      <c r="BI123" s="277"/>
      <c r="BJ123" s="277"/>
      <c r="BK123" s="277"/>
      <c r="BL123" s="277"/>
      <c r="BM123" s="277"/>
      <c r="BN123" s="277"/>
      <c r="BO123" s="958" t="s">
        <v>475</v>
      </c>
      <c r="BP123" s="959"/>
      <c r="BQ123" s="913">
        <v>32563590</v>
      </c>
      <c r="BR123" s="914"/>
      <c r="BS123" s="914"/>
      <c r="BT123" s="914"/>
      <c r="BU123" s="914"/>
      <c r="BV123" s="914">
        <v>32924686</v>
      </c>
      <c r="BW123" s="914"/>
      <c r="BX123" s="914"/>
      <c r="BY123" s="914"/>
      <c r="BZ123" s="914"/>
      <c r="CA123" s="914">
        <v>33403256</v>
      </c>
      <c r="CB123" s="914"/>
      <c r="CC123" s="914"/>
      <c r="CD123" s="914"/>
      <c r="CE123" s="914"/>
      <c r="CF123" s="824"/>
      <c r="CG123" s="825"/>
      <c r="CH123" s="825"/>
      <c r="CI123" s="825"/>
      <c r="CJ123" s="915"/>
      <c r="CK123" s="950"/>
      <c r="CL123" s="936"/>
      <c r="CM123" s="936"/>
      <c r="CN123" s="936"/>
      <c r="CO123" s="937"/>
      <c r="CP123" s="916" t="s">
        <v>409</v>
      </c>
      <c r="CQ123" s="917"/>
      <c r="CR123" s="917"/>
      <c r="CS123" s="917"/>
      <c r="CT123" s="917"/>
      <c r="CU123" s="917"/>
      <c r="CV123" s="917"/>
      <c r="CW123" s="917"/>
      <c r="CX123" s="917"/>
      <c r="CY123" s="917"/>
      <c r="CZ123" s="917"/>
      <c r="DA123" s="917"/>
      <c r="DB123" s="917"/>
      <c r="DC123" s="917"/>
      <c r="DD123" s="917"/>
      <c r="DE123" s="917"/>
      <c r="DF123" s="918"/>
      <c r="DG123" s="857" t="s">
        <v>436</v>
      </c>
      <c r="DH123" s="858"/>
      <c r="DI123" s="858"/>
      <c r="DJ123" s="858"/>
      <c r="DK123" s="859"/>
      <c r="DL123" s="860" t="s">
        <v>128</v>
      </c>
      <c r="DM123" s="858"/>
      <c r="DN123" s="858"/>
      <c r="DO123" s="858"/>
      <c r="DP123" s="859"/>
      <c r="DQ123" s="860" t="s">
        <v>128</v>
      </c>
      <c r="DR123" s="858"/>
      <c r="DS123" s="858"/>
      <c r="DT123" s="858"/>
      <c r="DU123" s="859"/>
      <c r="DV123" s="905" t="s">
        <v>128</v>
      </c>
      <c r="DW123" s="906"/>
      <c r="DX123" s="906"/>
      <c r="DY123" s="906"/>
      <c r="DZ123" s="907"/>
    </row>
    <row r="124" spans="1:130" s="246" customFormat="1" ht="26.25" customHeight="1" thickBot="1" x14ac:dyDescent="0.2">
      <c r="A124" s="898"/>
      <c r="B124" s="899"/>
      <c r="C124" s="902" t="s">
        <v>462</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436</v>
      </c>
      <c r="AB124" s="858"/>
      <c r="AC124" s="858"/>
      <c r="AD124" s="858"/>
      <c r="AE124" s="859"/>
      <c r="AF124" s="860" t="s">
        <v>436</v>
      </c>
      <c r="AG124" s="858"/>
      <c r="AH124" s="858"/>
      <c r="AI124" s="858"/>
      <c r="AJ124" s="859"/>
      <c r="AK124" s="860" t="s">
        <v>436</v>
      </c>
      <c r="AL124" s="858"/>
      <c r="AM124" s="858"/>
      <c r="AN124" s="858"/>
      <c r="AO124" s="859"/>
      <c r="AP124" s="905" t="s">
        <v>128</v>
      </c>
      <c r="AQ124" s="906"/>
      <c r="AR124" s="906"/>
      <c r="AS124" s="906"/>
      <c r="AT124" s="907"/>
      <c r="AU124" s="908" t="s">
        <v>476</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22.2</v>
      </c>
      <c r="BR124" s="912"/>
      <c r="BS124" s="912"/>
      <c r="BT124" s="912"/>
      <c r="BU124" s="912"/>
      <c r="BV124" s="912">
        <v>17.7</v>
      </c>
      <c r="BW124" s="912"/>
      <c r="BX124" s="912"/>
      <c r="BY124" s="912"/>
      <c r="BZ124" s="912"/>
      <c r="CA124" s="912">
        <v>18.2</v>
      </c>
      <c r="CB124" s="912"/>
      <c r="CC124" s="912"/>
      <c r="CD124" s="912"/>
      <c r="CE124" s="912"/>
      <c r="CF124" s="802"/>
      <c r="CG124" s="803"/>
      <c r="CH124" s="803"/>
      <c r="CI124" s="803"/>
      <c r="CJ124" s="943"/>
      <c r="CK124" s="951"/>
      <c r="CL124" s="951"/>
      <c r="CM124" s="951"/>
      <c r="CN124" s="951"/>
      <c r="CO124" s="952"/>
      <c r="CP124" s="916" t="s">
        <v>477</v>
      </c>
      <c r="CQ124" s="917"/>
      <c r="CR124" s="917"/>
      <c r="CS124" s="917"/>
      <c r="CT124" s="917"/>
      <c r="CU124" s="917"/>
      <c r="CV124" s="917"/>
      <c r="CW124" s="917"/>
      <c r="CX124" s="917"/>
      <c r="CY124" s="917"/>
      <c r="CZ124" s="917"/>
      <c r="DA124" s="917"/>
      <c r="DB124" s="917"/>
      <c r="DC124" s="917"/>
      <c r="DD124" s="917"/>
      <c r="DE124" s="917"/>
      <c r="DF124" s="918"/>
      <c r="DG124" s="840" t="s">
        <v>128</v>
      </c>
      <c r="DH124" s="841"/>
      <c r="DI124" s="841"/>
      <c r="DJ124" s="841"/>
      <c r="DK124" s="842"/>
      <c r="DL124" s="843" t="s">
        <v>437</v>
      </c>
      <c r="DM124" s="841"/>
      <c r="DN124" s="841"/>
      <c r="DO124" s="841"/>
      <c r="DP124" s="842"/>
      <c r="DQ124" s="843" t="s">
        <v>128</v>
      </c>
      <c r="DR124" s="841"/>
      <c r="DS124" s="841"/>
      <c r="DT124" s="841"/>
      <c r="DU124" s="842"/>
      <c r="DV124" s="929" t="s">
        <v>437</v>
      </c>
      <c r="DW124" s="930"/>
      <c r="DX124" s="930"/>
      <c r="DY124" s="930"/>
      <c r="DZ124" s="931"/>
    </row>
    <row r="125" spans="1:130" s="246" customFormat="1" ht="26.25" customHeight="1" x14ac:dyDescent="0.15">
      <c r="A125" s="898"/>
      <c r="B125" s="899"/>
      <c r="C125" s="902" t="s">
        <v>464</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128</v>
      </c>
      <c r="AB125" s="858"/>
      <c r="AC125" s="858"/>
      <c r="AD125" s="858"/>
      <c r="AE125" s="859"/>
      <c r="AF125" s="860" t="s">
        <v>128</v>
      </c>
      <c r="AG125" s="858"/>
      <c r="AH125" s="858"/>
      <c r="AI125" s="858"/>
      <c r="AJ125" s="859"/>
      <c r="AK125" s="860" t="s">
        <v>128</v>
      </c>
      <c r="AL125" s="858"/>
      <c r="AM125" s="858"/>
      <c r="AN125" s="858"/>
      <c r="AO125" s="859"/>
      <c r="AP125" s="905" t="s">
        <v>437</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478</v>
      </c>
      <c r="CL125" s="933"/>
      <c r="CM125" s="933"/>
      <c r="CN125" s="933"/>
      <c r="CO125" s="934"/>
      <c r="CP125" s="941" t="s">
        <v>479</v>
      </c>
      <c r="CQ125" s="886"/>
      <c r="CR125" s="886"/>
      <c r="CS125" s="886"/>
      <c r="CT125" s="886"/>
      <c r="CU125" s="886"/>
      <c r="CV125" s="886"/>
      <c r="CW125" s="886"/>
      <c r="CX125" s="886"/>
      <c r="CY125" s="886"/>
      <c r="CZ125" s="886"/>
      <c r="DA125" s="886"/>
      <c r="DB125" s="886"/>
      <c r="DC125" s="886"/>
      <c r="DD125" s="886"/>
      <c r="DE125" s="886"/>
      <c r="DF125" s="887"/>
      <c r="DG125" s="942" t="s">
        <v>128</v>
      </c>
      <c r="DH125" s="923"/>
      <c r="DI125" s="923"/>
      <c r="DJ125" s="923"/>
      <c r="DK125" s="923"/>
      <c r="DL125" s="923" t="s">
        <v>128</v>
      </c>
      <c r="DM125" s="923"/>
      <c r="DN125" s="923"/>
      <c r="DO125" s="923"/>
      <c r="DP125" s="923"/>
      <c r="DQ125" s="923" t="s">
        <v>128</v>
      </c>
      <c r="DR125" s="923"/>
      <c r="DS125" s="923"/>
      <c r="DT125" s="923"/>
      <c r="DU125" s="923"/>
      <c r="DV125" s="924" t="s">
        <v>128</v>
      </c>
      <c r="DW125" s="924"/>
      <c r="DX125" s="924"/>
      <c r="DY125" s="924"/>
      <c r="DZ125" s="925"/>
    </row>
    <row r="126" spans="1:130" s="246" customFormat="1" ht="26.25" customHeight="1" thickBot="1" x14ac:dyDescent="0.2">
      <c r="A126" s="898"/>
      <c r="B126" s="899"/>
      <c r="C126" s="902" t="s">
        <v>466</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v>3569</v>
      </c>
      <c r="AB126" s="858"/>
      <c r="AC126" s="858"/>
      <c r="AD126" s="858"/>
      <c r="AE126" s="859"/>
      <c r="AF126" s="860">
        <v>3569</v>
      </c>
      <c r="AG126" s="858"/>
      <c r="AH126" s="858"/>
      <c r="AI126" s="858"/>
      <c r="AJ126" s="859"/>
      <c r="AK126" s="860">
        <v>1820</v>
      </c>
      <c r="AL126" s="858"/>
      <c r="AM126" s="858"/>
      <c r="AN126" s="858"/>
      <c r="AO126" s="859"/>
      <c r="AP126" s="905">
        <v>0</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480</v>
      </c>
      <c r="CQ126" s="828"/>
      <c r="CR126" s="828"/>
      <c r="CS126" s="828"/>
      <c r="CT126" s="828"/>
      <c r="CU126" s="828"/>
      <c r="CV126" s="828"/>
      <c r="CW126" s="828"/>
      <c r="CX126" s="828"/>
      <c r="CY126" s="828"/>
      <c r="CZ126" s="828"/>
      <c r="DA126" s="828"/>
      <c r="DB126" s="828"/>
      <c r="DC126" s="828"/>
      <c r="DD126" s="828"/>
      <c r="DE126" s="828"/>
      <c r="DF126" s="829"/>
      <c r="DG126" s="894" t="s">
        <v>128</v>
      </c>
      <c r="DH126" s="895"/>
      <c r="DI126" s="895"/>
      <c r="DJ126" s="895"/>
      <c r="DK126" s="895"/>
      <c r="DL126" s="895" t="s">
        <v>128</v>
      </c>
      <c r="DM126" s="895"/>
      <c r="DN126" s="895"/>
      <c r="DO126" s="895"/>
      <c r="DP126" s="895"/>
      <c r="DQ126" s="895" t="s">
        <v>437</v>
      </c>
      <c r="DR126" s="895"/>
      <c r="DS126" s="895"/>
      <c r="DT126" s="895"/>
      <c r="DU126" s="895"/>
      <c r="DV126" s="872" t="s">
        <v>437</v>
      </c>
      <c r="DW126" s="872"/>
      <c r="DX126" s="872"/>
      <c r="DY126" s="872"/>
      <c r="DZ126" s="873"/>
    </row>
    <row r="127" spans="1:130" s="246" customFormat="1" ht="26.25" customHeight="1" x14ac:dyDescent="0.15">
      <c r="A127" s="900"/>
      <c r="B127" s="901"/>
      <c r="C127" s="919" t="s">
        <v>481</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v>1803</v>
      </c>
      <c r="AB127" s="858"/>
      <c r="AC127" s="858"/>
      <c r="AD127" s="858"/>
      <c r="AE127" s="859"/>
      <c r="AF127" s="860">
        <v>1231</v>
      </c>
      <c r="AG127" s="858"/>
      <c r="AH127" s="858"/>
      <c r="AI127" s="858"/>
      <c r="AJ127" s="859"/>
      <c r="AK127" s="860">
        <v>896</v>
      </c>
      <c r="AL127" s="858"/>
      <c r="AM127" s="858"/>
      <c r="AN127" s="858"/>
      <c r="AO127" s="859"/>
      <c r="AP127" s="905">
        <v>0</v>
      </c>
      <c r="AQ127" s="906"/>
      <c r="AR127" s="906"/>
      <c r="AS127" s="906"/>
      <c r="AT127" s="907"/>
      <c r="AU127" s="282"/>
      <c r="AV127" s="282"/>
      <c r="AW127" s="282"/>
      <c r="AX127" s="922" t="s">
        <v>482</v>
      </c>
      <c r="AY127" s="890"/>
      <c r="AZ127" s="890"/>
      <c r="BA127" s="890"/>
      <c r="BB127" s="890"/>
      <c r="BC127" s="890"/>
      <c r="BD127" s="890"/>
      <c r="BE127" s="891"/>
      <c r="BF127" s="889" t="s">
        <v>483</v>
      </c>
      <c r="BG127" s="890"/>
      <c r="BH127" s="890"/>
      <c r="BI127" s="890"/>
      <c r="BJ127" s="890"/>
      <c r="BK127" s="890"/>
      <c r="BL127" s="891"/>
      <c r="BM127" s="889" t="s">
        <v>484</v>
      </c>
      <c r="BN127" s="890"/>
      <c r="BO127" s="890"/>
      <c r="BP127" s="890"/>
      <c r="BQ127" s="890"/>
      <c r="BR127" s="890"/>
      <c r="BS127" s="891"/>
      <c r="BT127" s="889" t="s">
        <v>485</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486</v>
      </c>
      <c r="CQ127" s="828"/>
      <c r="CR127" s="828"/>
      <c r="CS127" s="828"/>
      <c r="CT127" s="828"/>
      <c r="CU127" s="828"/>
      <c r="CV127" s="828"/>
      <c r="CW127" s="828"/>
      <c r="CX127" s="828"/>
      <c r="CY127" s="828"/>
      <c r="CZ127" s="828"/>
      <c r="DA127" s="828"/>
      <c r="DB127" s="828"/>
      <c r="DC127" s="828"/>
      <c r="DD127" s="828"/>
      <c r="DE127" s="828"/>
      <c r="DF127" s="829"/>
      <c r="DG127" s="894" t="s">
        <v>128</v>
      </c>
      <c r="DH127" s="895"/>
      <c r="DI127" s="895"/>
      <c r="DJ127" s="895"/>
      <c r="DK127" s="895"/>
      <c r="DL127" s="895" t="s">
        <v>437</v>
      </c>
      <c r="DM127" s="895"/>
      <c r="DN127" s="895"/>
      <c r="DO127" s="895"/>
      <c r="DP127" s="895"/>
      <c r="DQ127" s="895" t="s">
        <v>437</v>
      </c>
      <c r="DR127" s="895"/>
      <c r="DS127" s="895"/>
      <c r="DT127" s="895"/>
      <c r="DU127" s="895"/>
      <c r="DV127" s="872" t="s">
        <v>128</v>
      </c>
      <c r="DW127" s="872"/>
      <c r="DX127" s="872"/>
      <c r="DY127" s="872"/>
      <c r="DZ127" s="873"/>
    </row>
    <row r="128" spans="1:130" s="246" customFormat="1" ht="26.25" customHeight="1" thickBot="1" x14ac:dyDescent="0.2">
      <c r="A128" s="874" t="s">
        <v>487</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488</v>
      </c>
      <c r="X128" s="876"/>
      <c r="Y128" s="876"/>
      <c r="Z128" s="877"/>
      <c r="AA128" s="878">
        <v>221584</v>
      </c>
      <c r="AB128" s="879"/>
      <c r="AC128" s="879"/>
      <c r="AD128" s="879"/>
      <c r="AE128" s="880"/>
      <c r="AF128" s="881">
        <v>200624</v>
      </c>
      <c r="AG128" s="879"/>
      <c r="AH128" s="879"/>
      <c r="AI128" s="879"/>
      <c r="AJ128" s="880"/>
      <c r="AK128" s="881">
        <v>161754</v>
      </c>
      <c r="AL128" s="879"/>
      <c r="AM128" s="879"/>
      <c r="AN128" s="879"/>
      <c r="AO128" s="880"/>
      <c r="AP128" s="882"/>
      <c r="AQ128" s="883"/>
      <c r="AR128" s="883"/>
      <c r="AS128" s="883"/>
      <c r="AT128" s="884"/>
      <c r="AU128" s="282"/>
      <c r="AV128" s="282"/>
      <c r="AW128" s="282"/>
      <c r="AX128" s="885" t="s">
        <v>489</v>
      </c>
      <c r="AY128" s="886"/>
      <c r="AZ128" s="886"/>
      <c r="BA128" s="886"/>
      <c r="BB128" s="886"/>
      <c r="BC128" s="886"/>
      <c r="BD128" s="886"/>
      <c r="BE128" s="887"/>
      <c r="BF128" s="864" t="s">
        <v>128</v>
      </c>
      <c r="BG128" s="865"/>
      <c r="BH128" s="865"/>
      <c r="BI128" s="865"/>
      <c r="BJ128" s="865"/>
      <c r="BK128" s="865"/>
      <c r="BL128" s="888"/>
      <c r="BM128" s="864">
        <v>12.83</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490</v>
      </c>
      <c r="CQ128" s="806"/>
      <c r="CR128" s="806"/>
      <c r="CS128" s="806"/>
      <c r="CT128" s="806"/>
      <c r="CU128" s="806"/>
      <c r="CV128" s="806"/>
      <c r="CW128" s="806"/>
      <c r="CX128" s="806"/>
      <c r="CY128" s="806"/>
      <c r="CZ128" s="806"/>
      <c r="DA128" s="806"/>
      <c r="DB128" s="806"/>
      <c r="DC128" s="806"/>
      <c r="DD128" s="806"/>
      <c r="DE128" s="806"/>
      <c r="DF128" s="807"/>
      <c r="DG128" s="868" t="s">
        <v>128</v>
      </c>
      <c r="DH128" s="869"/>
      <c r="DI128" s="869"/>
      <c r="DJ128" s="869"/>
      <c r="DK128" s="869"/>
      <c r="DL128" s="869" t="s">
        <v>128</v>
      </c>
      <c r="DM128" s="869"/>
      <c r="DN128" s="869"/>
      <c r="DO128" s="869"/>
      <c r="DP128" s="869"/>
      <c r="DQ128" s="869" t="s">
        <v>128</v>
      </c>
      <c r="DR128" s="869"/>
      <c r="DS128" s="869"/>
      <c r="DT128" s="869"/>
      <c r="DU128" s="869"/>
      <c r="DV128" s="870" t="s">
        <v>128</v>
      </c>
      <c r="DW128" s="870"/>
      <c r="DX128" s="870"/>
      <c r="DY128" s="870"/>
      <c r="DZ128" s="871"/>
    </row>
    <row r="129" spans="1:131" s="246" customFormat="1" ht="26.25" customHeight="1" x14ac:dyDescent="0.15">
      <c r="A129" s="852" t="s">
        <v>105</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491</v>
      </c>
      <c r="X129" s="855"/>
      <c r="Y129" s="855"/>
      <c r="Z129" s="856"/>
      <c r="AA129" s="857">
        <v>14641838</v>
      </c>
      <c r="AB129" s="858"/>
      <c r="AC129" s="858"/>
      <c r="AD129" s="858"/>
      <c r="AE129" s="859"/>
      <c r="AF129" s="860">
        <v>14452822</v>
      </c>
      <c r="AG129" s="858"/>
      <c r="AH129" s="858"/>
      <c r="AI129" s="858"/>
      <c r="AJ129" s="859"/>
      <c r="AK129" s="860">
        <v>14280092</v>
      </c>
      <c r="AL129" s="858"/>
      <c r="AM129" s="858"/>
      <c r="AN129" s="858"/>
      <c r="AO129" s="859"/>
      <c r="AP129" s="861"/>
      <c r="AQ129" s="862"/>
      <c r="AR129" s="862"/>
      <c r="AS129" s="862"/>
      <c r="AT129" s="863"/>
      <c r="AU129" s="284"/>
      <c r="AV129" s="284"/>
      <c r="AW129" s="284"/>
      <c r="AX129" s="827" t="s">
        <v>492</v>
      </c>
      <c r="AY129" s="828"/>
      <c r="AZ129" s="828"/>
      <c r="BA129" s="828"/>
      <c r="BB129" s="828"/>
      <c r="BC129" s="828"/>
      <c r="BD129" s="828"/>
      <c r="BE129" s="829"/>
      <c r="BF129" s="847" t="s">
        <v>493</v>
      </c>
      <c r="BG129" s="848"/>
      <c r="BH129" s="848"/>
      <c r="BI129" s="848"/>
      <c r="BJ129" s="848"/>
      <c r="BK129" s="848"/>
      <c r="BL129" s="849"/>
      <c r="BM129" s="847">
        <v>17.829999999999998</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494</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495</v>
      </c>
      <c r="X130" s="855"/>
      <c r="Y130" s="855"/>
      <c r="Z130" s="856"/>
      <c r="AA130" s="857">
        <v>2329987</v>
      </c>
      <c r="AB130" s="858"/>
      <c r="AC130" s="858"/>
      <c r="AD130" s="858"/>
      <c r="AE130" s="859"/>
      <c r="AF130" s="860">
        <v>2298139</v>
      </c>
      <c r="AG130" s="858"/>
      <c r="AH130" s="858"/>
      <c r="AI130" s="858"/>
      <c r="AJ130" s="859"/>
      <c r="AK130" s="860">
        <v>2316154</v>
      </c>
      <c r="AL130" s="858"/>
      <c r="AM130" s="858"/>
      <c r="AN130" s="858"/>
      <c r="AO130" s="859"/>
      <c r="AP130" s="861"/>
      <c r="AQ130" s="862"/>
      <c r="AR130" s="862"/>
      <c r="AS130" s="862"/>
      <c r="AT130" s="863"/>
      <c r="AU130" s="284"/>
      <c r="AV130" s="284"/>
      <c r="AW130" s="284"/>
      <c r="AX130" s="827" t="s">
        <v>496</v>
      </c>
      <c r="AY130" s="828"/>
      <c r="AZ130" s="828"/>
      <c r="BA130" s="828"/>
      <c r="BB130" s="828"/>
      <c r="BC130" s="828"/>
      <c r="BD130" s="828"/>
      <c r="BE130" s="829"/>
      <c r="BF130" s="830">
        <v>5.5</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497</v>
      </c>
      <c r="X131" s="838"/>
      <c r="Y131" s="838"/>
      <c r="Z131" s="839"/>
      <c r="AA131" s="840">
        <v>12311851</v>
      </c>
      <c r="AB131" s="841"/>
      <c r="AC131" s="841"/>
      <c r="AD131" s="841"/>
      <c r="AE131" s="842"/>
      <c r="AF131" s="843">
        <v>12154683</v>
      </c>
      <c r="AG131" s="841"/>
      <c r="AH131" s="841"/>
      <c r="AI131" s="841"/>
      <c r="AJ131" s="842"/>
      <c r="AK131" s="843">
        <v>11963938</v>
      </c>
      <c r="AL131" s="841"/>
      <c r="AM131" s="841"/>
      <c r="AN131" s="841"/>
      <c r="AO131" s="842"/>
      <c r="AP131" s="844"/>
      <c r="AQ131" s="845"/>
      <c r="AR131" s="845"/>
      <c r="AS131" s="845"/>
      <c r="AT131" s="846"/>
      <c r="AU131" s="284"/>
      <c r="AV131" s="284"/>
      <c r="AW131" s="284"/>
      <c r="AX131" s="805" t="s">
        <v>498</v>
      </c>
      <c r="AY131" s="806"/>
      <c r="AZ131" s="806"/>
      <c r="BA131" s="806"/>
      <c r="BB131" s="806"/>
      <c r="BC131" s="806"/>
      <c r="BD131" s="806"/>
      <c r="BE131" s="807"/>
      <c r="BF131" s="808">
        <v>18.2</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499</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500</v>
      </c>
      <c r="W132" s="818"/>
      <c r="X132" s="818"/>
      <c r="Y132" s="818"/>
      <c r="Z132" s="819"/>
      <c r="AA132" s="820">
        <v>5.5001802729999998</v>
      </c>
      <c r="AB132" s="821"/>
      <c r="AC132" s="821"/>
      <c r="AD132" s="821"/>
      <c r="AE132" s="822"/>
      <c r="AF132" s="823">
        <v>5.4806118760000002</v>
      </c>
      <c r="AG132" s="821"/>
      <c r="AH132" s="821"/>
      <c r="AI132" s="821"/>
      <c r="AJ132" s="822"/>
      <c r="AK132" s="823">
        <v>5.693794134</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501</v>
      </c>
      <c r="W133" s="797"/>
      <c r="X133" s="797"/>
      <c r="Y133" s="797"/>
      <c r="Z133" s="798"/>
      <c r="AA133" s="799">
        <v>6.4</v>
      </c>
      <c r="AB133" s="800"/>
      <c r="AC133" s="800"/>
      <c r="AD133" s="800"/>
      <c r="AE133" s="801"/>
      <c r="AF133" s="799">
        <v>5.7</v>
      </c>
      <c r="AG133" s="800"/>
      <c r="AH133" s="800"/>
      <c r="AI133" s="800"/>
      <c r="AJ133" s="801"/>
      <c r="AK133" s="799">
        <v>5.5</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GQaoomM4rJaZBC1tT/FmGfAvq4jIb2Qbi6MUhHJ6SNUhi4sUH7ri/2TZXCldR3UAUhHtWtsn4gZXz7JClPT3GQ==" saltValue="lW+QkWbUR7RlcPQALs4br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502</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DzJp96kFhFM1pTDYjmh2W5o2EQ6IWQRXsYkir/FtFLS4tjbgyqgGPgK90pmp6ti8iJqA4vvt3cC2pklM4TNXsQ==" saltValue="r4nVDmB+3L4FiGF4QlVkM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qvcAe2mlq2yWySq7W6VVecEe0jTzzMgyVSdDHeQc4RCOGw5BvlmQI1uHDw1pryaUCa3ttdDvxHb59gaHlwMcA==" saltValue="wKm0CeVPfjMJk+FTfx3P3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503</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504</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505</v>
      </c>
      <c r="AP7" s="303"/>
      <c r="AQ7" s="304" t="s">
        <v>506</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507</v>
      </c>
      <c r="AQ8" s="310" t="s">
        <v>508</v>
      </c>
      <c r="AR8" s="311" t="s">
        <v>509</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510</v>
      </c>
      <c r="AL9" s="1227"/>
      <c r="AM9" s="1227"/>
      <c r="AN9" s="1228"/>
      <c r="AO9" s="312">
        <v>4126467</v>
      </c>
      <c r="AP9" s="312">
        <v>84713</v>
      </c>
      <c r="AQ9" s="313">
        <v>84679</v>
      </c>
      <c r="AR9" s="314">
        <v>0</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511</v>
      </c>
      <c r="AL10" s="1227"/>
      <c r="AM10" s="1227"/>
      <c r="AN10" s="1228"/>
      <c r="AO10" s="315">
        <v>9634</v>
      </c>
      <c r="AP10" s="315">
        <v>198</v>
      </c>
      <c r="AQ10" s="316">
        <v>6771</v>
      </c>
      <c r="AR10" s="317">
        <v>-97.1</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512</v>
      </c>
      <c r="AL11" s="1227"/>
      <c r="AM11" s="1227"/>
      <c r="AN11" s="1228"/>
      <c r="AO11" s="315">
        <v>57705</v>
      </c>
      <c r="AP11" s="315">
        <v>1185</v>
      </c>
      <c r="AQ11" s="316">
        <v>10249</v>
      </c>
      <c r="AR11" s="317">
        <v>-88.4</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513</v>
      </c>
      <c r="AL12" s="1227"/>
      <c r="AM12" s="1227"/>
      <c r="AN12" s="1228"/>
      <c r="AO12" s="315">
        <v>830</v>
      </c>
      <c r="AP12" s="315">
        <v>17</v>
      </c>
      <c r="AQ12" s="316">
        <v>835</v>
      </c>
      <c r="AR12" s="317">
        <v>-98</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514</v>
      </c>
      <c r="AL13" s="1227"/>
      <c r="AM13" s="1227"/>
      <c r="AN13" s="1228"/>
      <c r="AO13" s="315" t="s">
        <v>515</v>
      </c>
      <c r="AP13" s="315" t="s">
        <v>515</v>
      </c>
      <c r="AQ13" s="316" t="s">
        <v>515</v>
      </c>
      <c r="AR13" s="317" t="s">
        <v>515</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516</v>
      </c>
      <c r="AL14" s="1227"/>
      <c r="AM14" s="1227"/>
      <c r="AN14" s="1228"/>
      <c r="AO14" s="315">
        <v>228641</v>
      </c>
      <c r="AP14" s="315">
        <v>4694</v>
      </c>
      <c r="AQ14" s="316">
        <v>4010</v>
      </c>
      <c r="AR14" s="317">
        <v>17.100000000000001</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517</v>
      </c>
      <c r="AL15" s="1227"/>
      <c r="AM15" s="1227"/>
      <c r="AN15" s="1228"/>
      <c r="AO15" s="315">
        <v>54768</v>
      </c>
      <c r="AP15" s="315">
        <v>1124</v>
      </c>
      <c r="AQ15" s="316">
        <v>1615</v>
      </c>
      <c r="AR15" s="317">
        <v>-30.4</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518</v>
      </c>
      <c r="AL16" s="1230"/>
      <c r="AM16" s="1230"/>
      <c r="AN16" s="1231"/>
      <c r="AO16" s="315">
        <v>-246074</v>
      </c>
      <c r="AP16" s="315">
        <v>-5052</v>
      </c>
      <c r="AQ16" s="316">
        <v>-7253</v>
      </c>
      <c r="AR16" s="317">
        <v>-30.3</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187</v>
      </c>
      <c r="AL17" s="1230"/>
      <c r="AM17" s="1230"/>
      <c r="AN17" s="1231"/>
      <c r="AO17" s="315">
        <v>4231971</v>
      </c>
      <c r="AP17" s="315">
        <v>86879</v>
      </c>
      <c r="AQ17" s="316">
        <v>100906</v>
      </c>
      <c r="AR17" s="317">
        <v>-13.9</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519</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520</v>
      </c>
      <c r="AP20" s="323" t="s">
        <v>521</v>
      </c>
      <c r="AQ20" s="324" t="s">
        <v>522</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523</v>
      </c>
      <c r="AL21" s="1224"/>
      <c r="AM21" s="1224"/>
      <c r="AN21" s="1225"/>
      <c r="AO21" s="327">
        <v>8.68</v>
      </c>
      <c r="AP21" s="328">
        <v>9.2799999999999994</v>
      </c>
      <c r="AQ21" s="329">
        <v>-0.6</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524</v>
      </c>
      <c r="AL22" s="1224"/>
      <c r="AM22" s="1224"/>
      <c r="AN22" s="1225"/>
      <c r="AO22" s="332">
        <v>96</v>
      </c>
      <c r="AP22" s="333">
        <v>97.5</v>
      </c>
      <c r="AQ22" s="334">
        <v>-1.5</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525</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526</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527</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505</v>
      </c>
      <c r="AP30" s="303"/>
      <c r="AQ30" s="304" t="s">
        <v>506</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507</v>
      </c>
      <c r="AQ31" s="310" t="s">
        <v>508</v>
      </c>
      <c r="AR31" s="311" t="s">
        <v>509</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528</v>
      </c>
      <c r="AL32" s="1215"/>
      <c r="AM32" s="1215"/>
      <c r="AN32" s="1216"/>
      <c r="AO32" s="342">
        <v>2989525</v>
      </c>
      <c r="AP32" s="342">
        <v>61373</v>
      </c>
      <c r="AQ32" s="343">
        <v>59453</v>
      </c>
      <c r="AR32" s="344">
        <v>3.2</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529</v>
      </c>
      <c r="AL33" s="1215"/>
      <c r="AM33" s="1215"/>
      <c r="AN33" s="1216"/>
      <c r="AO33" s="342" t="s">
        <v>515</v>
      </c>
      <c r="AP33" s="342" t="s">
        <v>515</v>
      </c>
      <c r="AQ33" s="343" t="s">
        <v>515</v>
      </c>
      <c r="AR33" s="344" t="s">
        <v>515</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530</v>
      </c>
      <c r="AL34" s="1215"/>
      <c r="AM34" s="1215"/>
      <c r="AN34" s="1216"/>
      <c r="AO34" s="342" t="s">
        <v>515</v>
      </c>
      <c r="AP34" s="342" t="s">
        <v>515</v>
      </c>
      <c r="AQ34" s="343">
        <v>7</v>
      </c>
      <c r="AR34" s="344" t="s">
        <v>515</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531</v>
      </c>
      <c r="AL35" s="1215"/>
      <c r="AM35" s="1215"/>
      <c r="AN35" s="1216"/>
      <c r="AO35" s="342">
        <v>166869</v>
      </c>
      <c r="AP35" s="342">
        <v>3426</v>
      </c>
      <c r="AQ35" s="343">
        <v>15919</v>
      </c>
      <c r="AR35" s="344">
        <v>-78.5</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532</v>
      </c>
      <c r="AL36" s="1215"/>
      <c r="AM36" s="1215"/>
      <c r="AN36" s="1216"/>
      <c r="AO36" s="342" t="s">
        <v>515</v>
      </c>
      <c r="AP36" s="342" t="s">
        <v>515</v>
      </c>
      <c r="AQ36" s="343">
        <v>2366</v>
      </c>
      <c r="AR36" s="344" t="s">
        <v>515</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533</v>
      </c>
      <c r="AL37" s="1215"/>
      <c r="AM37" s="1215"/>
      <c r="AN37" s="1216"/>
      <c r="AO37" s="342">
        <v>2716</v>
      </c>
      <c r="AP37" s="342">
        <v>56</v>
      </c>
      <c r="AQ37" s="343">
        <v>377</v>
      </c>
      <c r="AR37" s="344">
        <v>-85.1</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534</v>
      </c>
      <c r="AL38" s="1218"/>
      <c r="AM38" s="1218"/>
      <c r="AN38" s="1219"/>
      <c r="AO38" s="345" t="s">
        <v>515</v>
      </c>
      <c r="AP38" s="345" t="s">
        <v>515</v>
      </c>
      <c r="AQ38" s="346">
        <v>2</v>
      </c>
      <c r="AR38" s="334" t="s">
        <v>515</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535</v>
      </c>
      <c r="AL39" s="1218"/>
      <c r="AM39" s="1218"/>
      <c r="AN39" s="1219"/>
      <c r="AO39" s="342">
        <v>-161754</v>
      </c>
      <c r="AP39" s="342">
        <v>-3321</v>
      </c>
      <c r="AQ39" s="343">
        <v>-5971</v>
      </c>
      <c r="AR39" s="344">
        <v>-44.4</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536</v>
      </c>
      <c r="AL40" s="1215"/>
      <c r="AM40" s="1215"/>
      <c r="AN40" s="1216"/>
      <c r="AO40" s="342">
        <v>-2316154</v>
      </c>
      <c r="AP40" s="342">
        <v>-47549</v>
      </c>
      <c r="AQ40" s="343">
        <v>-50395</v>
      </c>
      <c r="AR40" s="344">
        <v>-5.6</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300</v>
      </c>
      <c r="AL41" s="1221"/>
      <c r="AM41" s="1221"/>
      <c r="AN41" s="1222"/>
      <c r="AO41" s="342">
        <v>681202</v>
      </c>
      <c r="AP41" s="342">
        <v>13985</v>
      </c>
      <c r="AQ41" s="343">
        <v>21757</v>
      </c>
      <c r="AR41" s="344">
        <v>-35.700000000000003</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537</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538</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539</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505</v>
      </c>
      <c r="AN49" s="1209" t="s">
        <v>540</v>
      </c>
      <c r="AO49" s="1210"/>
      <c r="AP49" s="1210"/>
      <c r="AQ49" s="1210"/>
      <c r="AR49" s="121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541</v>
      </c>
      <c r="AO50" s="359" t="s">
        <v>542</v>
      </c>
      <c r="AP50" s="360" t="s">
        <v>543</v>
      </c>
      <c r="AQ50" s="361" t="s">
        <v>544</v>
      </c>
      <c r="AR50" s="362" t="s">
        <v>545</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546</v>
      </c>
      <c r="AL51" s="355"/>
      <c r="AM51" s="363">
        <v>5823728</v>
      </c>
      <c r="AN51" s="364">
        <v>115200</v>
      </c>
      <c r="AO51" s="365">
        <v>30.3</v>
      </c>
      <c r="AP51" s="366">
        <v>66255</v>
      </c>
      <c r="AQ51" s="367">
        <v>3.6</v>
      </c>
      <c r="AR51" s="368">
        <v>26.7</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547</v>
      </c>
      <c r="AM52" s="371">
        <v>2398289</v>
      </c>
      <c r="AN52" s="372">
        <v>47441</v>
      </c>
      <c r="AO52" s="373">
        <v>55.9</v>
      </c>
      <c r="AP52" s="374">
        <v>31822</v>
      </c>
      <c r="AQ52" s="375">
        <v>8.8000000000000007</v>
      </c>
      <c r="AR52" s="376">
        <v>47.1</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548</v>
      </c>
      <c r="AL53" s="355"/>
      <c r="AM53" s="363">
        <v>5513238</v>
      </c>
      <c r="AN53" s="364">
        <v>109760</v>
      </c>
      <c r="AO53" s="365">
        <v>-4.7</v>
      </c>
      <c r="AP53" s="366">
        <v>63727</v>
      </c>
      <c r="AQ53" s="367">
        <v>-3.8</v>
      </c>
      <c r="AR53" s="368">
        <v>-0.9</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547</v>
      </c>
      <c r="AM54" s="371">
        <v>2771154</v>
      </c>
      <c r="AN54" s="372">
        <v>55169</v>
      </c>
      <c r="AO54" s="373">
        <v>16.3</v>
      </c>
      <c r="AP54" s="374">
        <v>34577</v>
      </c>
      <c r="AQ54" s="375">
        <v>8.6999999999999993</v>
      </c>
      <c r="AR54" s="376">
        <v>7.6</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549</v>
      </c>
      <c r="AL55" s="355"/>
      <c r="AM55" s="363">
        <v>5331933</v>
      </c>
      <c r="AN55" s="364">
        <v>106942</v>
      </c>
      <c r="AO55" s="365">
        <v>-2.6</v>
      </c>
      <c r="AP55" s="366">
        <v>66954</v>
      </c>
      <c r="AQ55" s="367">
        <v>5.0999999999999996</v>
      </c>
      <c r="AR55" s="368">
        <v>-7.7</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547</v>
      </c>
      <c r="AM56" s="371">
        <v>2293841</v>
      </c>
      <c r="AN56" s="372">
        <v>46007</v>
      </c>
      <c r="AO56" s="373">
        <v>-16.600000000000001</v>
      </c>
      <c r="AP56" s="374">
        <v>37305</v>
      </c>
      <c r="AQ56" s="375">
        <v>7.9</v>
      </c>
      <c r="AR56" s="376">
        <v>-24.5</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550</v>
      </c>
      <c r="AL57" s="355"/>
      <c r="AM57" s="363">
        <v>5004068</v>
      </c>
      <c r="AN57" s="364">
        <v>101492</v>
      </c>
      <c r="AO57" s="365">
        <v>-5.0999999999999996</v>
      </c>
      <c r="AP57" s="366">
        <v>72656</v>
      </c>
      <c r="AQ57" s="367">
        <v>8.5</v>
      </c>
      <c r="AR57" s="368">
        <v>-13.6</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547</v>
      </c>
      <c r="AM58" s="371">
        <v>2071391</v>
      </c>
      <c r="AN58" s="372">
        <v>42012</v>
      </c>
      <c r="AO58" s="373">
        <v>-8.6999999999999993</v>
      </c>
      <c r="AP58" s="374">
        <v>36448</v>
      </c>
      <c r="AQ58" s="375">
        <v>-2.2999999999999998</v>
      </c>
      <c r="AR58" s="376">
        <v>-6.4</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551</v>
      </c>
      <c r="AL59" s="355"/>
      <c r="AM59" s="363">
        <v>5130500</v>
      </c>
      <c r="AN59" s="364">
        <v>105325</v>
      </c>
      <c r="AO59" s="365">
        <v>3.8</v>
      </c>
      <c r="AP59" s="366">
        <v>65080</v>
      </c>
      <c r="AQ59" s="367">
        <v>-10.4</v>
      </c>
      <c r="AR59" s="368">
        <v>14.2</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547</v>
      </c>
      <c r="AM60" s="371">
        <v>2687293</v>
      </c>
      <c r="AN60" s="372">
        <v>55168</v>
      </c>
      <c r="AO60" s="373">
        <v>31.3</v>
      </c>
      <c r="AP60" s="374">
        <v>38201</v>
      </c>
      <c r="AQ60" s="375">
        <v>4.8</v>
      </c>
      <c r="AR60" s="376">
        <v>26.5</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552</v>
      </c>
      <c r="AL61" s="377"/>
      <c r="AM61" s="378">
        <v>5360693</v>
      </c>
      <c r="AN61" s="379">
        <v>107744</v>
      </c>
      <c r="AO61" s="380">
        <v>4.3</v>
      </c>
      <c r="AP61" s="381">
        <v>66934</v>
      </c>
      <c r="AQ61" s="382">
        <v>0.6</v>
      </c>
      <c r="AR61" s="368">
        <v>3.7</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547</v>
      </c>
      <c r="AM62" s="371">
        <v>2444394</v>
      </c>
      <c r="AN62" s="372">
        <v>49159</v>
      </c>
      <c r="AO62" s="373">
        <v>15.6</v>
      </c>
      <c r="AP62" s="374">
        <v>35671</v>
      </c>
      <c r="AQ62" s="375">
        <v>5.6</v>
      </c>
      <c r="AR62" s="376">
        <v>10</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e/s4g5fIN+wiLqyYso8BKl/MdLqqNgmqlImC+8mgRAoMEndKbWY2EES9PrnTG214iPpKIT1tmTs49KSS0DJcyQ==" saltValue="RQqgyjr+PGRO/8MmU4cOT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qFHpPE4iQB5H9xKNkPVzhRkRv8EbmdBDQrHvk4qHVM3eoK6ctt1GNXFxRs0TWmCCl3Hqteu/JJq5yB1znzMOw==" saltValue="HI5NMJOD3gPgvrxzWg1WL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4cS/7bg7JiJf17hf4kCNcWBdv731k/JcM0WuNd/lcIVRqt7i5Iw4C7xZY90r1a3gP62cqnZfGluIWHUix1l09A==" saltValue="Xt7gpUz4k1lpQM3k1WE8M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232" t="s">
        <v>3</v>
      </c>
      <c r="D47" s="1232"/>
      <c r="E47" s="1233"/>
      <c r="F47" s="11">
        <v>28.69</v>
      </c>
      <c r="G47" s="12">
        <v>28.1</v>
      </c>
      <c r="H47" s="12">
        <v>27.43</v>
      </c>
      <c r="I47" s="12">
        <v>27.56</v>
      </c>
      <c r="J47" s="13">
        <v>28.25</v>
      </c>
    </row>
    <row r="48" spans="2:10" ht="57.75" customHeight="1" x14ac:dyDescent="0.15">
      <c r="B48" s="14"/>
      <c r="C48" s="1234" t="s">
        <v>4</v>
      </c>
      <c r="D48" s="1234"/>
      <c r="E48" s="1235"/>
      <c r="F48" s="15">
        <v>3.51</v>
      </c>
      <c r="G48" s="16">
        <v>3.89</v>
      </c>
      <c r="H48" s="16">
        <v>4.47</v>
      </c>
      <c r="I48" s="16">
        <v>5.01</v>
      </c>
      <c r="J48" s="17">
        <v>5.31</v>
      </c>
    </row>
    <row r="49" spans="2:10" ht="57.75" customHeight="1" thickBot="1" x14ac:dyDescent="0.2">
      <c r="B49" s="18"/>
      <c r="C49" s="1236" t="s">
        <v>5</v>
      </c>
      <c r="D49" s="1236"/>
      <c r="E49" s="1237"/>
      <c r="F49" s="19" t="s">
        <v>561</v>
      </c>
      <c r="G49" s="20" t="s">
        <v>562</v>
      </c>
      <c r="H49" s="20" t="s">
        <v>563</v>
      </c>
      <c r="I49" s="20" t="s">
        <v>564</v>
      </c>
      <c r="J49" s="21" t="s">
        <v>565</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4zBabw84JnFQbWKSwxbyw1UYZ+0QaBDwEV2ch867SmRqen/yZRAscJwcPSCImVLqGbnwkToo6hRbzTst7nw88A==" saltValue="7NJHKhC4wm6c9THL6mk7x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2020-09-23T05:22:35Z</cp:lastPrinted>
  <dcterms:created xsi:type="dcterms:W3CDTF">2020-02-10T06:29:03Z</dcterms:created>
  <dcterms:modified xsi:type="dcterms:W3CDTF">2020-09-23T05:22:44Z</dcterms:modified>
  <cp:category/>
</cp:coreProperties>
</file>