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tabRatio="7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C36" i="10"/>
  <c r="BE35" i="10"/>
  <c r="C35"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CO34" i="10" l="1"/>
  <c r="CO35" i="10" s="1"/>
  <c r="CO36" i="10" s="1"/>
  <c r="CO37" i="10" s="1"/>
  <c r="CO38" i="10" s="1"/>
  <c r="CO39" i="10" s="1"/>
  <c r="CO40" i="10" s="1"/>
</calcChain>
</file>

<file path=xl/sharedStrings.xml><?xml version="1.0" encoding="utf-8"?>
<sst xmlns="http://schemas.openxmlformats.org/spreadsheetml/2006/main" count="1124" uniqueCount="613">
  <si>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</si>
  <si>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</si>
  <si>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</si>
  <si>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</si>
  <si>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</si>
  <si>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</si>
  <si>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</si>
  <si>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</si>
  <si>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</si>
  <si>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</si>
  <si>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</si>
  <si>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</si>
  <si>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</si>
  <si>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</si>
  <si>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</si>
  <si>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</si>
  <si>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</si>
  <si>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</si>
  <si>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</si>
  <si>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</si>
  <si>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</si>
  <si>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</si>
  <si>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</si>
  <si>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</si>
  <si>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</si>
  <si>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</si>
  <si>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</si>
  <si>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</si>
  <si>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</si>
  <si>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</si>
  <si>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</si>
  <si>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</si>
  <si>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</si>
  <si>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</si>
  <si>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</si>
  <si>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</si>
  <si>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</si>
  <si>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</si>
  <si>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</si>
  <si>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</si>
  <si>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</si>
  <si>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</si>
  <si>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</si>
  <si>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</si>
  <si>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</si>
  <si>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</si>
  <si>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</si>
  <si>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</si>
  <si>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</si>
  <si>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</si>
  <si>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</si>
  <si>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</si>
  <si>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</si>
  <si>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</si>
  <si>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</si>
  <si>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</si>
  <si>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</si>
  <si>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</si>
  <si>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</si>
  <si>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</si>
  <si>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</si>
  <si>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</si>
  <si>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</si>
  <si>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</si>
  <si>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</si>
  <si>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</si>
  <si>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</si>
  <si>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</si>
  <si>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</si>
  <si>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</si>
  <si>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</si>
  <si>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</si>
  <si>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</si>
  <si>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</si>
  <si>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</si>
  <si>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</si>
  <si>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</si>
  <si>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</si>
  <si>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</si>
  <si>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</si>
  <si>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</si>
  <si>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</si>
  <si>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</si>
  <si>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</si>
  <si>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</si>
  <si>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</si>
  <si>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</si>
  <si>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</si>
  <si>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</si>
  <si>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</si>
  <si>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</si>
  <si>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</si>
  <si>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</si>
  <si>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</si>
  <si>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</si>
  <si>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</si>
  <si>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</si>
  <si>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</si>
  <si>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枕崎市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</si>
  <si>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</si>
  <si>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</si>
  <si>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</si>
  <si>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</si>
  <si>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</si>
  <si>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</si>
  <si>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</si>
  <si>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</si>
  <si>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</si>
  <si>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</si>
  <si>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</si>
  <si>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</si>
  <si>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</si>
  <si>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</si>
  <si>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</si>
  <si>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</si>
  <si>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</si>
  <si>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</si>
  <si>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</si>
  <si>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</si>
  <si>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</si>
  <si>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</si>
  <si>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</si>
  <si>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</si>
  <si>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</si>
  <si>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</si>
  <si>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</si>
  <si>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</si>
  <si>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</si>
  <si>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</si>
  <si>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</si>
  <si>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</si>
  <si>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</si>
  <si>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</si>
  <si>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</si>
  <si>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</si>
  <si>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</si>
  <si>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</si>
  <si>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</si>
  <si>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</si>
  <si>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</si>
  <si>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</si>
  <si>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</si>
  <si>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</si>
  <si>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</si>
  <si>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</si>
  <si>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</si>
  <si>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</si>
  <si>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</si>
  <si>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</si>
  <si>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</si>
  <si>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</si>
  <si>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</si>
  <si>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</si>
  <si>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</si>
  <si>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</si>
  <si>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</si>
  <si>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</si>
  <si>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</si>
  <si>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</si>
  <si>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</si>
  <si>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</si>
  <si>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</si>
  <si>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</si>
  <si>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</si>
  <si>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</si>
  <si>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</si>
  <si>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</si>
  <si>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</si>
  <si>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</si>
  <si>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</si>
  <si>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</si>
  <si>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</si>
  <si>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</si>
  <si>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</si>
  <si>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</si>
  <si>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</si>
  <si>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</si>
  <si>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</si>
  <si>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</si>
  <si>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</si>
  <si>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</si>
  <si>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</si>
  <si>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</si>
  <si>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</si>
  <si>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</si>
  <si>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</si>
  <si>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</si>
  <si>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</si>
  <si>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</si>
  <si>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</si>
  <si>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</si>
  <si>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</si>
  <si>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</si>
  <si>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</si>
  <si>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</si>
  <si>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</si>
  <si>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</si>
  <si>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</si>
  <si>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</si>
  <si>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</si>
  <si>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</si>
  <si>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</si>
  <si>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</si>
  <si>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</si>
  <si>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</si>
  <si>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</si>
  <si>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</si>
  <si>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</si>
  <si>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</si>
  <si>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</si>
  <si>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鹿児島県枕崎市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</si>
  <si>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</si>
  <si>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</si>
  <si>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</si>
  <si>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</si>
  <si>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</si>
  <si>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</si>
  <si>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</si>
  <si>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</si>
  <si>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</si>
  <si>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</si>
  <si>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</si>
  <si>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</si>
  <si>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</si>
  <si>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</si>
  <si>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</si>
  <si>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</si>
  <si>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</si>
  <si>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</si>
  <si>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</si>
  <si>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</si>
  <si>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</si>
  <si>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</si>
  <si>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</si>
  <si>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</si>
  <si>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</si>
  <si>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</si>
  <si>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</si>
  <si>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</si>
  <si>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</si>
  <si>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</si>
  <si>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</si>
  <si>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</si>
  <si>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</si>
  <si>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</si>
  <si>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</si>
  <si>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</si>
  <si>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</si>
  <si>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</si>
  <si>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</si>
  <si>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</si>
  <si>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</si>
  <si>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</si>
  <si>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</si>
  <si>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</si>
  <si>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</si>
  <si>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</si>
  <si>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</si>
  <si>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</si>
  <si>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</si>
  <si>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</si>
  <si>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</si>
  <si>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</si>
  <si>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</si>
  <si>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</si>
  <si>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</si>
  <si>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</si>
  <si>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</si>
  <si>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</si>
  <si>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</si>
  <si>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</si>
  <si>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</si>
  <si>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</si>
  <si>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</si>
  <si>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</si>
  <si>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</si>
  <si>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</si>
  <si>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</si>
  <si>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</si>
  <si>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</si>
  <si>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</si>
  <si>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</si>
  <si>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</si>
  <si>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</si>
  <si>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</si>
  <si>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</si>
  <si>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</si>
  <si>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</si>
  <si>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</si>
  <si>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</si>
  <si>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</si>
  <si>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</si>
  <si>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</si>
  <si>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</si>
  <si>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</si>
  <si>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</si>
  <si>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</si>
  <si>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</si>
  <si>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</si>
  <si>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</si>
  <si>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</si>
  <si>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</si>
  <si>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</si>
  <si>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</si>
  <si>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</si>
  <si>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</si>
  <si>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</si>
  <si>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</si>
  <si>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</si>
  <si>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</si>
  <si>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</si>
  <si>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</si>
  <si>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</si>
  <si>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</si>
  <si>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</si>
  <si>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</si>
  <si>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</si>
  <si>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</si>
  <si>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</si>
  <si>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</si>
  <si>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</si>
  <si>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</si>
  <si>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</si>
  <si>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</si>
  <si>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</si>
  <si>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</si>
  <si>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</si>
  <si>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</si>
  <si>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</si>
  <si>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</si>
  <si>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</si>
  <si>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</si>
  <si>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</si>
  <si>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</si>
  <si>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</si>
  <si>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</si>
  <si>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</si>
  <si>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</si>
  <si>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</si>
  <si>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</si>
  <si>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</si>
  <si>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</si>
  <si>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</si>
  <si>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</si>
  <si>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</si>
  <si>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</si>
  <si>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</si>
  <si>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</si>
  <si>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</si>
  <si>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</si>
  <si>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</si>
  <si>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</si>
  <si>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</si>
  <si>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</si>
  <si>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</si>
  <si>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</si>
  <si>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</si>
  <si>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</si>
  <si>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</si>
  <si>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</si>
  <si>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鹿児島県枕崎市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</si>
  <si>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</si>
  <si>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</si>
  <si>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</si>
  <si>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</si>
  <si>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</si>
  <si>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</si>
  <si>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</si>
  <si>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</si>
  <si>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</si>
  <si>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</si>
  <si>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</si>
  <si>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</si>
  <si>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</si>
  <si>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</si>
  <si>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</si>
  <si>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</si>
  <si>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</si>
  <si>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</si>
  <si>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</si>
  <si>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</si>
  <si>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</si>
  <si>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</si>
  <si>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</si>
  <si>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</si>
  <si>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</si>
  <si>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</si>
  <si>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</si>
  <si>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</si>
  <si>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</si>
  <si>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</si>
  <si>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</si>
  <si>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</si>
  <si>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</si>
  <si>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</si>
  <si>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枕崎市国民健康保険特別会計</t>
    <phoneticPr fontId="5"/>
  </si>
  <si>
    <t>枕崎市介護保険特別会計</t>
    <phoneticPr fontId="5"/>
  </si>
  <si>
    <t>枕崎市後期高齢者医療特別会計</t>
    <phoneticPr fontId="5"/>
  </si>
  <si>
    <t>枕崎市水道事業会計</t>
    <phoneticPr fontId="5"/>
  </si>
  <si>
    <t>法適用企業</t>
    <phoneticPr fontId="5"/>
  </si>
  <si>
    <t>枕崎市立病院事業会計</t>
    <phoneticPr fontId="5"/>
  </si>
  <si>
    <t>法適用企業</t>
    <phoneticPr fontId="5"/>
  </si>
  <si>
    <t>枕崎市公共下水道事業特別会計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</si>
  <si>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</si>
  <si>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</si>
  <si>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</si>
  <si>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</si>
  <si>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</si>
  <si>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</si>
  <si>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</si>
  <si>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</si>
  <si>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</si>
  <si>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</si>
  <si>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</si>
  <si>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</si>
  <si>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</si>
  <si>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</si>
  <si>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</si>
  <si>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</si>
  <si>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</si>
  <si>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</si>
  <si>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</si>
  <si>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</si>
  <si>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</si>
  <si>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</si>
  <si>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</si>
  <si>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</si>
  <si>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</si>
  <si>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</si>
  <si>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</si>
  <si>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</si>
  <si>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</si>
  <si>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</si>
  <si>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</si>
  <si>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</si>
  <si>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</si>
  <si>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</si>
  <si>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</si>
  <si>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</si>
  <si>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</si>
  <si>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</si>
  <si>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</si>
  <si>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</si>
  <si>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</si>
  <si>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</si>
  <si>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</si>
  <si>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</si>
  <si>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</si>
  <si>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t>
    <phoneticPr fontId="5"/>
  </si>
  <si>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</si>
  <si>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</si>
  <si>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</si>
  <si>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</si>
  <si>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</si>
  <si>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</si>
  <si>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</si>
  <si>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</si>
  <si>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</si>
  <si>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</si>
  <si>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</si>
  <si>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</si>
  <si>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</si>
  <si>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</si>
  <si>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</si>
  <si>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</si>
  <si>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</si>
  <si>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</si>
  <si>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</si>
  <si>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</si>
  <si>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</si>
  <si>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枕崎市公共下水道事業特別会計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</si>
  <si>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</si>
  <si>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</si>
  <si>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枕崎市立病院事業会計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</si>
  <si>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</si>
  <si>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枕崎市水道事業会計</t>
    <phoneticPr fontId="5"/>
  </si>
  <si>
    <t>(Ｆ)</t>
    <phoneticPr fontId="5"/>
  </si>
  <si>
    <t>枕崎市介護保険特別会計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</si>
  <si>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</si>
  <si>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</si>
  <si>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</si>
  <si>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</si>
  <si>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</si>
  <si>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</si>
  <si>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</si>
  <si>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</si>
  <si>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</si>
  <si>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</si>
  <si>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</si>
  <si>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</si>
  <si>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</si>
  <si>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</si>
  <si>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</si>
  <si>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</si>
  <si>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</si>
  <si>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</si>
  <si>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</si>
  <si>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</si>
  <si>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</si>
  <si>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</si>
  <si>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</si>
  <si>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</si>
  <si>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</si>
  <si>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</si>
  <si>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</si>
  <si>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</si>
  <si>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</si>
  <si>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</si>
  <si>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</si>
  <si>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</si>
  <si>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</si>
  <si>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</si>
  <si>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</si>
  <si>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</si>
  <si>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</si>
  <si>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</si>
  <si>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</si>
  <si>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</si>
  <si>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</si>
  <si>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</si>
  <si>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</si>
  <si>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</si>
  <si>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</si>
  <si>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</si>
  <si>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</si>
  <si>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</si>
  <si>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</si>
  <si>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</si>
  <si>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</si>
  <si>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</si>
  <si>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</si>
  <si>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</si>
  <si>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</si>
  <si>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</si>
  <si>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</si>
  <si>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</si>
  <si>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</si>
  <si>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</si>
  <si>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</si>
  <si>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</si>
  <si>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</si>
  <si>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</si>
  <si>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</si>
  <si>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</si>
  <si>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</si>
  <si>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</si>
  <si>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</si>
  <si>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</si>
  <si>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</si>
  <si>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</si>
  <si>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</si>
  <si>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</si>
  <si>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</si>
  <si>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</si>
  <si>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</si>
  <si>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</si>
  <si>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</si>
  <si>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</si>
  <si>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</si>
  <si>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</si>
  <si>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</si>
  <si>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</si>
  <si>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</si>
  <si>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</si>
  <si>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0.31</t>
  </si>
  <si>
    <t>枕崎市水道事業会計</t>
  </si>
  <si>
    <t>枕崎市立病院事業会計</t>
  </si>
  <si>
    <t>一般会計</t>
  </si>
  <si>
    <t>枕崎市介護保険特別会計</t>
  </si>
  <si>
    <t>枕崎市国民健康保険特別会計</t>
  </si>
  <si>
    <t>▲ 2.88</t>
  </si>
  <si>
    <t>▲ 1.36</t>
  </si>
  <si>
    <t>枕崎市公共下水道事業特別会計</t>
  </si>
  <si>
    <t>枕崎市後期高齢者医療特別会計</t>
  </si>
  <si>
    <t>その他会計（赤字）</t>
  </si>
  <si>
    <t>その他会計（黒字）</t>
  </si>
  <si>
    <t>H25末</t>
    <phoneticPr fontId="5"/>
  </si>
  <si>
    <t>H26末</t>
    <phoneticPr fontId="5"/>
  </si>
  <si>
    <t>H27末</t>
    <phoneticPr fontId="5"/>
  </si>
  <si>
    <t>H28末</t>
    <phoneticPr fontId="5"/>
  </si>
  <si>
    <t>H29末</t>
    <phoneticPr fontId="5"/>
  </si>
  <si>
    <t>南薩地区衛生管理組合</t>
    <rPh sb="0" eb="2">
      <t>ナンサツ</t>
    </rPh>
    <rPh sb="2" eb="3">
      <t>チ</t>
    </rPh>
    <rPh sb="3" eb="4">
      <t>ク</t>
    </rPh>
    <rPh sb="4" eb="6">
      <t>エイセイ</t>
    </rPh>
    <rPh sb="6" eb="8">
      <t>カンリ</t>
    </rPh>
    <rPh sb="8" eb="10">
      <t>クミアイ</t>
    </rPh>
    <phoneticPr fontId="2"/>
  </si>
  <si>
    <t>南薩介護保険事務組合</t>
    <rPh sb="0" eb="2">
      <t>ナンサツ</t>
    </rPh>
    <rPh sb="2" eb="4">
      <t>カイゴ</t>
    </rPh>
    <rPh sb="4" eb="6">
      <t>ホケン</t>
    </rPh>
    <rPh sb="6" eb="8">
      <t>ジム</t>
    </rPh>
    <rPh sb="8" eb="10">
      <t>クミアイ</t>
    </rPh>
    <phoneticPr fontId="2"/>
  </si>
  <si>
    <t>鹿児島県市町村総合事務組合</t>
    <rPh sb="0" eb="4">
      <t>カ</t>
    </rPh>
    <rPh sb="4" eb="7">
      <t>シチョウソン</t>
    </rPh>
    <rPh sb="7" eb="9">
      <t>ソウゴウ</t>
    </rPh>
    <rPh sb="9" eb="11">
      <t>ジム</t>
    </rPh>
    <rPh sb="11" eb="13">
      <t>クミアイ</t>
    </rPh>
    <phoneticPr fontId="2"/>
  </si>
  <si>
    <t>鹿児島県後期高齢者医療広域連合</t>
    <rPh sb="0" eb="4">
      <t>カ</t>
    </rPh>
    <rPh sb="4" eb="6">
      <t>コウキ</t>
    </rPh>
    <rPh sb="6" eb="9">
      <t>コウレイシャ</t>
    </rPh>
    <rPh sb="9" eb="11">
      <t>イリョウ</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</si>
  <si>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</si>
  <si>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</si>
  <si>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枕崎市水産センター</t>
    <rPh sb="0" eb="3">
      <t>マ</t>
    </rPh>
    <rPh sb="3" eb="5">
      <t>スイサン</t>
    </rPh>
    <phoneticPr fontId="2"/>
  </si>
  <si>
    <t>南薩エアポート</t>
    <rPh sb="0" eb="2">
      <t>ナンサツ</t>
    </rPh>
    <phoneticPr fontId="2"/>
  </si>
  <si>
    <t>枕崎市土地開発公社</t>
    <rPh sb="0" eb="3">
      <t>マ</t>
    </rPh>
    <rPh sb="3" eb="5">
      <t>トチ</t>
    </rPh>
    <rPh sb="5" eb="7">
      <t>カイハツ</t>
    </rPh>
    <rPh sb="7" eb="9">
      <t>コウシャ</t>
    </rPh>
    <phoneticPr fontId="2"/>
  </si>
  <si>
    <t>南薩地域地場産業振興センター</t>
    <rPh sb="0" eb="2">
      <t>ナンサツ</t>
    </rPh>
    <rPh sb="2" eb="4">
      <t>チイキ</t>
    </rPh>
    <rPh sb="4" eb="6">
      <t>ジバ</t>
    </rPh>
    <rPh sb="6" eb="8">
      <t>サンギョウ</t>
    </rPh>
    <rPh sb="8" eb="10">
      <t>シンコウ</t>
    </rPh>
    <phoneticPr fontId="2"/>
  </si>
  <si>
    <t>南薩木材加工センター</t>
    <rPh sb="0" eb="2">
      <t>ナンサツ</t>
    </rPh>
    <rPh sb="2" eb="4">
      <t>モクザイ</t>
    </rPh>
    <rPh sb="4" eb="6">
      <t>カコウ</t>
    </rPh>
    <phoneticPr fontId="2"/>
  </si>
  <si>
    <t>‐</t>
    <phoneticPr fontId="2"/>
  </si>
  <si>
    <t>ふるさと応援基金</t>
    <rPh sb="4" eb="6">
      <t>オウエン</t>
    </rPh>
    <rPh sb="6" eb="8">
      <t>キキン</t>
    </rPh>
    <phoneticPr fontId="2"/>
  </si>
  <si>
    <t>地域振興基金</t>
    <rPh sb="0" eb="2">
      <t>チイキ</t>
    </rPh>
    <rPh sb="2" eb="4">
      <t>シンコウ</t>
    </rPh>
    <rPh sb="4" eb="6">
      <t>キキン</t>
    </rPh>
    <phoneticPr fontId="2"/>
  </si>
  <si>
    <t>庁舎整備基金</t>
    <rPh sb="0" eb="2">
      <t>チョウシャ</t>
    </rPh>
    <rPh sb="2" eb="4">
      <t>セイビ</t>
    </rPh>
    <rPh sb="4" eb="6">
      <t>キキン</t>
    </rPh>
    <phoneticPr fontId="2"/>
  </si>
  <si>
    <t>中山間ふるさと・水と土保全基金</t>
    <rPh sb="0" eb="3">
      <t>チュウサンカン</t>
    </rPh>
    <rPh sb="8" eb="9">
      <t>ミズ</t>
    </rPh>
    <rPh sb="10" eb="11">
      <t>ツチ</t>
    </rPh>
    <rPh sb="11" eb="13">
      <t>ホゼン</t>
    </rPh>
    <rPh sb="13" eb="15">
      <t>キキン</t>
    </rPh>
    <phoneticPr fontId="2"/>
  </si>
  <si>
    <t>岩崎奨学基金</t>
    <rPh sb="0" eb="2">
      <t>イワサキ</t>
    </rPh>
    <rPh sb="2" eb="4">
      <t>ショウガク</t>
    </rPh>
    <rPh sb="4" eb="6">
      <t>キキン</t>
    </rPh>
    <phoneticPr fontId="2"/>
  </si>
  <si>
    <t>-</t>
    <phoneticPr fontId="2"/>
  </si>
  <si>
    <t>枕崎お魚センター</t>
    <rPh sb="0" eb="2">
      <t>マクラザキ</t>
    </rPh>
    <rPh sb="3" eb="4">
      <t>サカナ</t>
    </rPh>
    <phoneticPr fontId="2"/>
  </si>
  <si>
    <t>枕崎市かつお公社</t>
    <rPh sb="0" eb="2">
      <t>マクラザキ</t>
    </rPh>
    <rPh sb="2" eb="3">
      <t>シ</t>
    </rPh>
    <rPh sb="6" eb="8">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</si>
  <si>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</si>
  <si>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</si>
  <si>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</si>
  <si>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</si>
  <si>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</si>
  <si>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</si>
  <si>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</si>
  <si>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</si>
  <si>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</si>
  <si>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</si>
  <si>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比率を求める算式の分母となる標準財政規模から算入公債費を差し引いた額が増となり、分子では公営企業債等繰入見込額をはじめ、将来負担額を構成するすべての項目が減となったほか、充当可能財源等も増加したことにより、前年度に比べ18.4ポイント改善している。
　有形固定資産減価償却率については、建設から30年以上経過している公共施設が62.6％（平成27年度末）と多くあることから、類似団体より高くなっている。
　平成28年度に策定した枕崎市公共施設等総合管理計画により、規模の最適化、予防保全による長寿命化等を基本とした効率的な維持管理を行うこととしている。また、不要な施設の整理により、令和８年度までに施設数量を５％削減することを目標とし、比率の改善に努める。</t>
    <rPh sb="304" eb="305">
      <t>レイ</t>
    </rPh>
    <rPh sb="305" eb="306">
      <t>ワ</t>
    </rPh>
    <phoneticPr fontId="5"/>
  </si>
  <si>
    <t>　将来負担比率については、比率を求める算式の分母となる標準財政規模から算入公債費を差し引いた額が増となり、分子では公営企業債等繰入見込額をはじめ、将来負担額を構成するすべての項目が減となったほか、充当可能財源等も増加したことにより、前年度に比べ18.4ポイント改善している。
　実質公債費比率については、比率を求める算式の分母となる標準財政規模から算入公債費を差し引いた額が増となり、分子については一般会計の公債費の減などから、前年度に比べ単年度で0.2ポイント、３箇年平均で0.4ポイント改善している。
　将来負担比率及び実質公債費率は近年減少傾向にあるが、類似団体と比較して依然として高い水準で推移していることから、今後とも投資的な経費の適正な選択・重点化を図りながら、交付税措置の高い有利な地方債を活用し、後年度の実質的な公債費負担を縮減していくとともに、財政調整基金をはじめとする基金の充実を図り、さらなる比率の改善に努める。</t>
    <rPh sb="245" eb="247">
      <t>カイゼン</t>
    </rPh>
    <rPh sb="280" eb="282">
      <t>ルイジ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</si>
</sst>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0" fontId="26"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C6C1-4847-909B-65FE7D0F5D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44783</c:v>
                </c:pt>
                <c:pt idx="1">
                  <c:v>59942</c:v>
                </c:pt>
                <c:pt idx="2">
                  <c:v>66546</c:v>
                </c:pt>
                <c:pt idx="3">
                  <c:v>59392</c:v>
                </c:pt>
                <c:pt idx="4">
                  <c:v>91967</c:v>
                </c:pt>
              </c:numCache>
            </c:numRef>
          </c:val>
          <c:smooth val="0"/>
          <c:extLst>
            <c:ext xmlns:c16="http://schemas.microsoft.com/office/drawing/2014/chart" uri="{C3380CC4-5D6E-409C-BE32-E72D297353CC}">
              <c16:uniqueId val="{00000001-C6C1-4847-909B-65FE7D0F5D7C}"/>
            </c:ext>
          </c:extLst>
        </c:ser>
        <c:dLbls>
          <c:showLegendKey val="0"/>
          <c:showVal val="0"/>
          <c:showCatName val="0"/>
          <c:showSerName val="0"/>
          <c:showPercent val="0"/>
          <c:showBubbleSize val="0"/>
        </c:dLbls>
        <c:marker val="1"/>
        <c:smooth val="0"/>
        <c:axId val="191090464"/>
        <c:axId val="191090856"/>
      </c:lineChart>
      <c:catAx>
        <c:axId val="191090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1090856"/>
        <c:crosses val="autoZero"/>
        <c:auto val="1"/>
        <c:lblAlgn val="ctr"/>
        <c:lblOffset val="100"/>
        <c:tickLblSkip val="1"/>
        <c:tickMarkSkip val="1"/>
        <c:noMultiLvlLbl val="0"/>
      </c:catAx>
      <c:valAx>
        <c:axId val="1910908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1090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5.89</c:v>
                </c:pt>
                <c:pt idx="1">
                  <c:v>6.11</c:v>
                </c:pt>
                <c:pt idx="2">
                  <c:v>5.83</c:v>
                </c:pt>
                <c:pt idx="3">
                  <c:v>6.41</c:v>
                </c:pt>
                <c:pt idx="4">
                  <c:v>6.65</c:v>
                </c:pt>
              </c:numCache>
            </c:numRef>
          </c:val>
          <c:extLst>
            <c:ext xmlns:c16="http://schemas.microsoft.com/office/drawing/2014/chart" uri="{C3380CC4-5D6E-409C-BE32-E72D297353CC}">
              <c16:uniqueId val="{00000000-E90F-4EE7-AF3F-EA7FE5BE68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16.440000000000001</c:v>
                </c:pt>
                <c:pt idx="1">
                  <c:v>17.57</c:v>
                </c:pt>
                <c:pt idx="2">
                  <c:v>17.47</c:v>
                </c:pt>
                <c:pt idx="3">
                  <c:v>18.64</c:v>
                </c:pt>
                <c:pt idx="4">
                  <c:v>19.510000000000002</c:v>
                </c:pt>
              </c:numCache>
            </c:numRef>
          </c:val>
          <c:extLst>
            <c:ext xmlns:c16="http://schemas.microsoft.com/office/drawing/2014/chart" uri="{C3380CC4-5D6E-409C-BE32-E72D297353CC}">
              <c16:uniqueId val="{00000001-E90F-4EE7-AF3F-EA7FE5BE68D1}"/>
            </c:ext>
          </c:extLst>
        </c:ser>
        <c:dLbls>
          <c:showLegendKey val="0"/>
          <c:showVal val="0"/>
          <c:showCatName val="0"/>
          <c:showSerName val="0"/>
          <c:showPercent val="0"/>
          <c:showBubbleSize val="0"/>
        </c:dLbls>
        <c:gapWidth val="250"/>
        <c:overlap val="100"/>
        <c:axId val="123231560"/>
        <c:axId val="123231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1.66</c:v>
                </c:pt>
                <c:pt idx="1">
                  <c:v>1.48</c:v>
                </c:pt>
                <c:pt idx="2">
                  <c:v>-0.31</c:v>
                </c:pt>
                <c:pt idx="3">
                  <c:v>1.97</c:v>
                </c:pt>
                <c:pt idx="4">
                  <c:v>2.33</c:v>
                </c:pt>
              </c:numCache>
            </c:numRef>
          </c:val>
          <c:smooth val="0"/>
          <c:extLst>
            <c:ext xmlns:c16="http://schemas.microsoft.com/office/drawing/2014/chart" uri="{C3380CC4-5D6E-409C-BE32-E72D297353CC}">
              <c16:uniqueId val="{00000002-E90F-4EE7-AF3F-EA7FE5BE68D1}"/>
            </c:ext>
          </c:extLst>
        </c:ser>
        <c:dLbls>
          <c:showLegendKey val="0"/>
          <c:showVal val="0"/>
          <c:showCatName val="0"/>
          <c:showSerName val="0"/>
          <c:showPercent val="0"/>
          <c:showBubbleSize val="0"/>
        </c:dLbls>
        <c:marker val="1"/>
        <c:smooth val="0"/>
        <c:axId val="123231560"/>
        <c:axId val="123231952"/>
      </c:lineChart>
      <c:catAx>
        <c:axId val="123231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231952"/>
        <c:crosses val="autoZero"/>
        <c:auto val="1"/>
        <c:lblAlgn val="ctr"/>
        <c:lblOffset val="100"/>
        <c:tickLblSkip val="1"/>
        <c:tickMarkSkip val="1"/>
        <c:noMultiLvlLbl val="0"/>
      </c:catAx>
      <c:valAx>
        <c:axId val="123231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231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72A-4C88-898A-CE657DDF10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2A-4C88-898A-CE657DDF10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72A-4C88-898A-CE657DDF10C1}"/>
            </c:ext>
          </c:extLst>
        </c:ser>
        <c:ser>
          <c:idx val="3"/>
          <c:order val="3"/>
          <c:tx>
            <c:strRef>
              <c:f>データシート!$A$30</c:f>
              <c:strCache>
                <c:ptCount val="1"/>
                <c:pt idx="0">
                  <c:v>枕崎市後期高齢者医療特別会計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0.06</c:v>
                </c:pt>
                <c:pt idx="2">
                  <c:v>#N/A</c:v>
                </c:pt>
                <c:pt idx="3">
                  <c:v>0.03</c:v>
                </c:pt>
                <c:pt idx="4">
                  <c:v>#N/A</c:v>
                </c:pt>
                <c:pt idx="5">
                  <c:v>0.03</c:v>
                </c:pt>
                <c:pt idx="6">
                  <c:v>#N/A</c:v>
                </c:pt>
                <c:pt idx="7">
                  <c:v>0.05</c:v>
                </c:pt>
                <c:pt idx="8">
                  <c:v>#N/A</c:v>
                </c:pt>
                <c:pt idx="9">
                  <c:v>0.03</c:v>
                </c:pt>
              </c:numCache>
            </c:numRef>
          </c:val>
          <c:extLst>
            <c:ext xmlns:c16="http://schemas.microsoft.com/office/drawing/2014/chart" uri="{C3380CC4-5D6E-409C-BE32-E72D297353CC}">
              <c16:uniqueId val="{00000003-372A-4C88-898A-CE657DDF10C1}"/>
            </c:ext>
          </c:extLst>
        </c:ser>
        <c:ser>
          <c:idx val="4"/>
          <c:order val="4"/>
          <c:tx>
            <c:strRef>
              <c:f>データシート!$A$31</c:f>
              <c:strCache>
                <c:ptCount val="1"/>
                <c:pt idx="0">
                  <c:v>枕崎市公共下水道事業特別会計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0.22</c:v>
                </c:pt>
                <c:pt idx="2">
                  <c:v>#N/A</c:v>
                </c:pt>
                <c:pt idx="3">
                  <c:v>0.41</c:v>
                </c:pt>
                <c:pt idx="4">
                  <c:v>#N/A</c:v>
                </c:pt>
                <c:pt idx="5">
                  <c:v>0.36</c:v>
                </c:pt>
                <c:pt idx="6">
                  <c:v>#N/A</c:v>
                </c:pt>
                <c:pt idx="7">
                  <c:v>0.27</c:v>
                </c:pt>
                <c:pt idx="8">
                  <c:v>#N/A</c:v>
                </c:pt>
                <c:pt idx="9">
                  <c:v>0.06</c:v>
                </c:pt>
              </c:numCache>
            </c:numRef>
          </c:val>
          <c:extLst>
            <c:ext xmlns:c16="http://schemas.microsoft.com/office/drawing/2014/chart" uri="{C3380CC4-5D6E-409C-BE32-E72D297353CC}">
              <c16:uniqueId val="{00000004-372A-4C88-898A-CE657DDF10C1}"/>
            </c:ext>
          </c:extLst>
        </c:ser>
        <c:ser>
          <c:idx val="5"/>
          <c:order val="5"/>
          <c:tx>
            <c:strRef>
              <c:f>データシート!$A$32</c:f>
              <c:strCache>
                <c:ptCount val="1"/>
                <c:pt idx="0">
                  <c:v>枕崎市国民健康保険特別会計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2.88</c:v>
                </c:pt>
                <c:pt idx="1">
                  <c:v>#N/A</c:v>
                </c:pt>
                <c:pt idx="2">
                  <c:v>1.36</c:v>
                </c:pt>
                <c:pt idx="3">
                  <c:v>#N/A</c:v>
                </c:pt>
                <c:pt idx="4">
                  <c:v>#N/A</c:v>
                </c:pt>
                <c:pt idx="5">
                  <c:v>0.06</c:v>
                </c:pt>
                <c:pt idx="6">
                  <c:v>#N/A</c:v>
                </c:pt>
                <c:pt idx="7">
                  <c:v>1.47</c:v>
                </c:pt>
                <c:pt idx="8">
                  <c:v>#N/A</c:v>
                </c:pt>
                <c:pt idx="9">
                  <c:v>0.25</c:v>
                </c:pt>
              </c:numCache>
            </c:numRef>
          </c:val>
          <c:extLst>
            <c:ext xmlns:c16="http://schemas.microsoft.com/office/drawing/2014/chart" uri="{C3380CC4-5D6E-409C-BE32-E72D297353CC}">
              <c16:uniqueId val="{00000005-372A-4C88-898A-CE657DDF10C1}"/>
            </c:ext>
          </c:extLst>
        </c:ser>
        <c:ser>
          <c:idx val="6"/>
          <c:order val="6"/>
          <c:tx>
            <c:strRef>
              <c:f>データシート!$A$33</c:f>
              <c:strCache>
                <c:ptCount val="1"/>
                <c:pt idx="0">
                  <c:v>枕崎市介護保険特別会計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1.95</c:v>
                </c:pt>
                <c:pt idx="2">
                  <c:v>#N/A</c:v>
                </c:pt>
                <c:pt idx="3">
                  <c:v>1.79</c:v>
                </c:pt>
                <c:pt idx="4">
                  <c:v>#N/A</c:v>
                </c:pt>
                <c:pt idx="5">
                  <c:v>2.08</c:v>
                </c:pt>
                <c:pt idx="6">
                  <c:v>#N/A</c:v>
                </c:pt>
                <c:pt idx="7">
                  <c:v>2.5499999999999998</c:v>
                </c:pt>
                <c:pt idx="8">
                  <c:v>#N/A</c:v>
                </c:pt>
                <c:pt idx="9">
                  <c:v>2.23</c:v>
                </c:pt>
              </c:numCache>
            </c:numRef>
          </c:val>
          <c:extLst>
            <c:ext xmlns:c16="http://schemas.microsoft.com/office/drawing/2014/chart" uri="{C3380CC4-5D6E-409C-BE32-E72D297353CC}">
              <c16:uniqueId val="{00000006-372A-4C88-898A-CE657DDF10C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5.89</c:v>
                </c:pt>
                <c:pt idx="2">
                  <c:v>#N/A</c:v>
                </c:pt>
                <c:pt idx="3">
                  <c:v>6.1</c:v>
                </c:pt>
                <c:pt idx="4">
                  <c:v>#N/A</c:v>
                </c:pt>
                <c:pt idx="5">
                  <c:v>5.82</c:v>
                </c:pt>
                <c:pt idx="6">
                  <c:v>#N/A</c:v>
                </c:pt>
                <c:pt idx="7">
                  <c:v>6.41</c:v>
                </c:pt>
                <c:pt idx="8">
                  <c:v>#N/A</c:v>
                </c:pt>
                <c:pt idx="9">
                  <c:v>6.64</c:v>
                </c:pt>
              </c:numCache>
            </c:numRef>
          </c:val>
          <c:extLst>
            <c:ext xmlns:c16="http://schemas.microsoft.com/office/drawing/2014/chart" uri="{C3380CC4-5D6E-409C-BE32-E72D297353CC}">
              <c16:uniqueId val="{00000007-372A-4C88-898A-CE657DDF10C1}"/>
            </c:ext>
          </c:extLst>
        </c:ser>
        <c:ser>
          <c:idx val="8"/>
          <c:order val="8"/>
          <c:tx>
            <c:strRef>
              <c:f>データシート!$A$35</c:f>
              <c:strCache>
                <c:ptCount val="1"/>
                <c:pt idx="0">
                  <c:v>枕崎市立病院事業会計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5.86</c:v>
                </c:pt>
                <c:pt idx="2">
                  <c:v>#N/A</c:v>
                </c:pt>
                <c:pt idx="3">
                  <c:v>6.48</c:v>
                </c:pt>
                <c:pt idx="4">
                  <c:v>#N/A</c:v>
                </c:pt>
                <c:pt idx="5">
                  <c:v>6.72</c:v>
                </c:pt>
                <c:pt idx="6">
                  <c:v>#N/A</c:v>
                </c:pt>
                <c:pt idx="7">
                  <c:v>6.48</c:v>
                </c:pt>
                <c:pt idx="8">
                  <c:v>#N/A</c:v>
                </c:pt>
                <c:pt idx="9">
                  <c:v>6.66</c:v>
                </c:pt>
              </c:numCache>
            </c:numRef>
          </c:val>
          <c:extLst>
            <c:ext xmlns:c16="http://schemas.microsoft.com/office/drawing/2014/chart" uri="{C3380CC4-5D6E-409C-BE32-E72D297353CC}">
              <c16:uniqueId val="{00000008-372A-4C88-898A-CE657DDF10C1}"/>
            </c:ext>
          </c:extLst>
        </c:ser>
        <c:ser>
          <c:idx val="9"/>
          <c:order val="9"/>
          <c:tx>
            <c:strRef>
              <c:f>データシート!$A$36</c:f>
              <c:strCache>
                <c:ptCount val="1"/>
                <c:pt idx="0">
                  <c:v>枕崎市水道事業会計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13.59</c:v>
                </c:pt>
                <c:pt idx="2">
                  <c:v>#N/A</c:v>
                </c:pt>
                <c:pt idx="3">
                  <c:v>14.24</c:v>
                </c:pt>
                <c:pt idx="4">
                  <c:v>#N/A</c:v>
                </c:pt>
                <c:pt idx="5">
                  <c:v>11.39</c:v>
                </c:pt>
                <c:pt idx="6">
                  <c:v>#N/A</c:v>
                </c:pt>
                <c:pt idx="7">
                  <c:v>12.37</c:v>
                </c:pt>
                <c:pt idx="8">
                  <c:v>#N/A</c:v>
                </c:pt>
                <c:pt idx="9">
                  <c:v>12.59</c:v>
                </c:pt>
              </c:numCache>
            </c:numRef>
          </c:val>
          <c:extLst>
            <c:ext xmlns:c16="http://schemas.microsoft.com/office/drawing/2014/chart" uri="{C3380CC4-5D6E-409C-BE32-E72D297353CC}">
              <c16:uniqueId val="{00000009-372A-4C88-898A-CE657DDF10C1}"/>
            </c:ext>
          </c:extLst>
        </c:ser>
        <c:dLbls>
          <c:showLegendKey val="0"/>
          <c:showVal val="0"/>
          <c:showCatName val="0"/>
          <c:showSerName val="0"/>
          <c:showPercent val="0"/>
          <c:showBubbleSize val="0"/>
        </c:dLbls>
        <c:gapWidth val="150"/>
        <c:overlap val="100"/>
        <c:axId val="123232736"/>
        <c:axId val="240695016"/>
      </c:barChart>
      <c:catAx>
        <c:axId val="12323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0695016"/>
        <c:crosses val="autoZero"/>
        <c:auto val="1"/>
        <c:lblAlgn val="ctr"/>
        <c:lblOffset val="100"/>
        <c:tickLblSkip val="1"/>
        <c:tickMarkSkip val="1"/>
        <c:noMultiLvlLbl val="0"/>
      </c:catAx>
      <c:valAx>
        <c:axId val="240695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232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1074</c:v>
                </c:pt>
                <c:pt idx="5">
                  <c:v>990</c:v>
                </c:pt>
                <c:pt idx="8">
                  <c:v>923</c:v>
                </c:pt>
                <c:pt idx="11">
                  <c:v>824</c:v>
                </c:pt>
                <c:pt idx="14">
                  <c:v>816</c:v>
                </c:pt>
              </c:numCache>
            </c:numRef>
          </c:val>
          <c:extLst>
            <c:ext xmlns:c16="http://schemas.microsoft.com/office/drawing/2014/chart" uri="{C3380CC4-5D6E-409C-BE32-E72D297353CC}">
              <c16:uniqueId val="{00000000-3ACB-4D1D-8B65-65F1E48752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CB-4D1D-8B65-65F1E48752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10</c:v>
                </c:pt>
                <c:pt idx="3">
                  <c:v>5</c:v>
                </c:pt>
                <c:pt idx="6">
                  <c:v>3</c:v>
                </c:pt>
                <c:pt idx="9">
                  <c:v>3</c:v>
                </c:pt>
                <c:pt idx="12">
                  <c:v>3</c:v>
                </c:pt>
              </c:numCache>
            </c:numRef>
          </c:val>
          <c:extLst>
            <c:ext xmlns:c16="http://schemas.microsoft.com/office/drawing/2014/chart" uri="{C3380CC4-5D6E-409C-BE32-E72D297353CC}">
              <c16:uniqueId val="{00000002-3ACB-4D1D-8B65-65F1E48752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CB-4D1D-8B65-65F1E48752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242</c:v>
                </c:pt>
                <c:pt idx="3">
                  <c:v>249</c:v>
                </c:pt>
                <c:pt idx="6">
                  <c:v>236</c:v>
                </c:pt>
                <c:pt idx="9">
                  <c:v>241</c:v>
                </c:pt>
                <c:pt idx="12">
                  <c:v>261</c:v>
                </c:pt>
              </c:numCache>
            </c:numRef>
          </c:val>
          <c:extLst>
            <c:ext xmlns:c16="http://schemas.microsoft.com/office/drawing/2014/chart" uri="{C3380CC4-5D6E-409C-BE32-E72D297353CC}">
              <c16:uniqueId val="{00000004-3ACB-4D1D-8B65-65F1E48752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CB-4D1D-8B65-65F1E48752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CB-4D1D-8B65-65F1E48752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1452</c:v>
                </c:pt>
                <c:pt idx="3">
                  <c:v>1344</c:v>
                </c:pt>
                <c:pt idx="6">
                  <c:v>1254</c:v>
                </c:pt>
                <c:pt idx="9">
                  <c:v>1122</c:v>
                </c:pt>
                <c:pt idx="12">
                  <c:v>1092</c:v>
                </c:pt>
              </c:numCache>
            </c:numRef>
          </c:val>
          <c:extLst>
            <c:ext xmlns:c16="http://schemas.microsoft.com/office/drawing/2014/chart" uri="{C3380CC4-5D6E-409C-BE32-E72D297353CC}">
              <c16:uniqueId val="{00000007-3ACB-4D1D-8B65-65F1E4875266}"/>
            </c:ext>
          </c:extLst>
        </c:ser>
        <c:dLbls>
          <c:showLegendKey val="0"/>
          <c:showVal val="0"/>
          <c:showCatName val="0"/>
          <c:showSerName val="0"/>
          <c:showPercent val="0"/>
          <c:showBubbleSize val="0"/>
        </c:dLbls>
        <c:gapWidth val="100"/>
        <c:overlap val="100"/>
        <c:axId val="240695800"/>
        <c:axId val="240696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630</c:v>
                </c:pt>
                <c:pt idx="2">
                  <c:v>#N/A</c:v>
                </c:pt>
                <c:pt idx="3">
                  <c:v>#N/A</c:v>
                </c:pt>
                <c:pt idx="4">
                  <c:v>608</c:v>
                </c:pt>
                <c:pt idx="5">
                  <c:v>#N/A</c:v>
                </c:pt>
                <c:pt idx="6">
                  <c:v>#N/A</c:v>
                </c:pt>
                <c:pt idx="7">
                  <c:v>570</c:v>
                </c:pt>
                <c:pt idx="8">
                  <c:v>#N/A</c:v>
                </c:pt>
                <c:pt idx="9">
                  <c:v>#N/A</c:v>
                </c:pt>
                <c:pt idx="10">
                  <c:v>542</c:v>
                </c:pt>
                <c:pt idx="11">
                  <c:v>#N/A</c:v>
                </c:pt>
                <c:pt idx="12">
                  <c:v>#N/A</c:v>
                </c:pt>
                <c:pt idx="13">
                  <c:v>540</c:v>
                </c:pt>
                <c:pt idx="14">
                  <c:v>#N/A</c:v>
                </c:pt>
              </c:numCache>
            </c:numRef>
          </c:val>
          <c:smooth val="0"/>
          <c:extLst>
            <c:ext xmlns:c16="http://schemas.microsoft.com/office/drawing/2014/chart" uri="{C3380CC4-5D6E-409C-BE32-E72D297353CC}">
              <c16:uniqueId val="{00000008-3ACB-4D1D-8B65-65F1E4875266}"/>
            </c:ext>
          </c:extLst>
        </c:ser>
        <c:dLbls>
          <c:showLegendKey val="0"/>
          <c:showVal val="0"/>
          <c:showCatName val="0"/>
          <c:showSerName val="0"/>
          <c:showPercent val="0"/>
          <c:showBubbleSize val="0"/>
        </c:dLbls>
        <c:marker val="1"/>
        <c:smooth val="0"/>
        <c:axId val="240695800"/>
        <c:axId val="240696192"/>
      </c:lineChart>
      <c:catAx>
        <c:axId val="240695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0696192"/>
        <c:crosses val="autoZero"/>
        <c:auto val="1"/>
        <c:lblAlgn val="ctr"/>
        <c:lblOffset val="100"/>
        <c:tickLblSkip val="1"/>
        <c:tickMarkSkip val="1"/>
        <c:noMultiLvlLbl val="0"/>
      </c:catAx>
      <c:valAx>
        <c:axId val="240696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695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8569</c:v>
                </c:pt>
                <c:pt idx="5">
                  <c:v>8909</c:v>
                </c:pt>
                <c:pt idx="8">
                  <c:v>8926</c:v>
                </c:pt>
                <c:pt idx="11">
                  <c:v>8993</c:v>
                </c:pt>
                <c:pt idx="14">
                  <c:v>9157</c:v>
                </c:pt>
              </c:numCache>
            </c:numRef>
          </c:val>
          <c:extLst>
            <c:ext xmlns:c16="http://schemas.microsoft.com/office/drawing/2014/chart" uri="{C3380CC4-5D6E-409C-BE32-E72D297353CC}">
              <c16:uniqueId val="{00000000-1C03-4912-BF81-1EB12ECD48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601</c:v>
                </c:pt>
                <c:pt idx="5">
                  <c:v>579</c:v>
                </c:pt>
                <c:pt idx="8">
                  <c:v>610</c:v>
                </c:pt>
                <c:pt idx="11">
                  <c:v>695</c:v>
                </c:pt>
                <c:pt idx="14">
                  <c:v>694</c:v>
                </c:pt>
              </c:numCache>
            </c:numRef>
          </c:val>
          <c:extLst>
            <c:ext xmlns:c16="http://schemas.microsoft.com/office/drawing/2014/chart" uri="{C3380CC4-5D6E-409C-BE32-E72D297353CC}">
              <c16:uniqueId val="{00000001-1C03-4912-BF81-1EB12ECD48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1559</c:v>
                </c:pt>
                <c:pt idx="5">
                  <c:v>1790</c:v>
                </c:pt>
                <c:pt idx="8">
                  <c:v>1930</c:v>
                </c:pt>
                <c:pt idx="11">
                  <c:v>2224</c:v>
                </c:pt>
                <c:pt idx="14">
                  <c:v>2718</c:v>
                </c:pt>
              </c:numCache>
            </c:numRef>
          </c:val>
          <c:extLst>
            <c:ext xmlns:c16="http://schemas.microsoft.com/office/drawing/2014/chart" uri="{C3380CC4-5D6E-409C-BE32-E72D297353CC}">
              <c16:uniqueId val="{00000002-1C03-4912-BF81-1EB12ECD48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03-4912-BF81-1EB12ECD48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03-4912-BF81-1EB12ECD48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296</c:v>
                </c:pt>
                <c:pt idx="3">
                  <c:v>239</c:v>
                </c:pt>
                <c:pt idx="6">
                  <c:v>112</c:v>
                </c:pt>
                <c:pt idx="9">
                  <c:v>81</c:v>
                </c:pt>
                <c:pt idx="12">
                  <c:v>53</c:v>
                </c:pt>
              </c:numCache>
            </c:numRef>
          </c:val>
          <c:extLst>
            <c:ext xmlns:c16="http://schemas.microsoft.com/office/drawing/2014/chart" uri="{C3380CC4-5D6E-409C-BE32-E72D297353CC}">
              <c16:uniqueId val="{00000005-1C03-4912-BF81-1EB12ECD48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3317</c:v>
                </c:pt>
                <c:pt idx="3">
                  <c:v>3285</c:v>
                </c:pt>
                <c:pt idx="6">
                  <c:v>3225</c:v>
                </c:pt>
                <c:pt idx="9">
                  <c:v>3148</c:v>
                </c:pt>
                <c:pt idx="12">
                  <c:v>2950</c:v>
                </c:pt>
              </c:numCache>
            </c:numRef>
          </c:val>
          <c:extLst>
            <c:ext xmlns:c16="http://schemas.microsoft.com/office/drawing/2014/chart" uri="{C3380CC4-5D6E-409C-BE32-E72D297353CC}">
              <c16:uniqueId val="{00000006-1C03-4912-BF81-1EB12ECD48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C03-4912-BF81-1EB12ECD48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3551</c:v>
                </c:pt>
                <c:pt idx="3">
                  <c:v>3439</c:v>
                </c:pt>
                <c:pt idx="6">
                  <c:v>3293</c:v>
                </c:pt>
                <c:pt idx="9">
                  <c:v>3189</c:v>
                </c:pt>
                <c:pt idx="12">
                  <c:v>3150</c:v>
                </c:pt>
              </c:numCache>
            </c:numRef>
          </c:val>
          <c:extLst>
            <c:ext xmlns:c16="http://schemas.microsoft.com/office/drawing/2014/chart" uri="{C3380CC4-5D6E-409C-BE32-E72D297353CC}">
              <c16:uniqueId val="{00000008-1C03-4912-BF81-1EB12ECD48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21</c:v>
                </c:pt>
                <c:pt idx="3">
                  <c:v>16</c:v>
                </c:pt>
                <c:pt idx="6">
                  <c:v>13</c:v>
                </c:pt>
                <c:pt idx="9">
                  <c:v>10</c:v>
                </c:pt>
                <c:pt idx="12">
                  <c:v>7</c:v>
                </c:pt>
              </c:numCache>
            </c:numRef>
          </c:val>
          <c:extLst>
            <c:ext xmlns:c16="http://schemas.microsoft.com/office/drawing/2014/chart" uri="{C3380CC4-5D6E-409C-BE32-E72D297353CC}">
              <c16:uniqueId val="{00000009-1C03-4912-BF81-1EB12ECD48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10375</c:v>
                </c:pt>
                <c:pt idx="3">
                  <c:v>10719</c:v>
                </c:pt>
                <c:pt idx="6">
                  <c:v>10669</c:v>
                </c:pt>
                <c:pt idx="9">
                  <c:v>10642</c:v>
                </c:pt>
                <c:pt idx="12">
                  <c:v>10637</c:v>
                </c:pt>
              </c:numCache>
            </c:numRef>
          </c:val>
          <c:extLst>
            <c:ext xmlns:c16="http://schemas.microsoft.com/office/drawing/2014/chart" uri="{C3380CC4-5D6E-409C-BE32-E72D297353CC}">
              <c16:uniqueId val="{0000000A-1C03-4912-BF81-1EB12ECD4862}"/>
            </c:ext>
          </c:extLst>
        </c:ser>
        <c:dLbls>
          <c:showLegendKey val="0"/>
          <c:showVal val="0"/>
          <c:showCatName val="0"/>
          <c:showSerName val="0"/>
          <c:showPercent val="0"/>
          <c:showBubbleSize val="0"/>
        </c:dLbls>
        <c:gapWidth val="100"/>
        <c:overlap val="100"/>
        <c:axId val="247900784"/>
        <c:axId val="247901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6831</c:v>
                </c:pt>
                <c:pt idx="2">
                  <c:v>#N/A</c:v>
                </c:pt>
                <c:pt idx="3">
                  <c:v>#N/A</c:v>
                </c:pt>
                <c:pt idx="4">
                  <c:v>6420</c:v>
                </c:pt>
                <c:pt idx="5">
                  <c:v>#N/A</c:v>
                </c:pt>
                <c:pt idx="6">
                  <c:v>#N/A</c:v>
                </c:pt>
                <c:pt idx="7">
                  <c:v>5847</c:v>
                </c:pt>
                <c:pt idx="8">
                  <c:v>#N/A</c:v>
                </c:pt>
                <c:pt idx="9">
                  <c:v>#N/A</c:v>
                </c:pt>
                <c:pt idx="10">
                  <c:v>5157</c:v>
                </c:pt>
                <c:pt idx="11">
                  <c:v>#N/A</c:v>
                </c:pt>
                <c:pt idx="12">
                  <c:v>#N/A</c:v>
                </c:pt>
                <c:pt idx="13">
                  <c:v>4229</c:v>
                </c:pt>
                <c:pt idx="14">
                  <c:v>#N/A</c:v>
                </c:pt>
              </c:numCache>
            </c:numRef>
          </c:val>
          <c:smooth val="0"/>
          <c:extLst>
            <c:ext xmlns:c16="http://schemas.microsoft.com/office/drawing/2014/chart" uri="{C3380CC4-5D6E-409C-BE32-E72D297353CC}">
              <c16:uniqueId val="{0000000B-1C03-4912-BF81-1EB12ECD4862}"/>
            </c:ext>
          </c:extLst>
        </c:ser>
        <c:dLbls>
          <c:showLegendKey val="0"/>
          <c:showVal val="0"/>
          <c:showCatName val="0"/>
          <c:showSerName val="0"/>
          <c:showPercent val="0"/>
          <c:showBubbleSize val="0"/>
        </c:dLbls>
        <c:marker val="1"/>
        <c:smooth val="0"/>
        <c:axId val="247900784"/>
        <c:axId val="247901176"/>
      </c:lineChart>
      <c:catAx>
        <c:axId val="24790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7901176"/>
        <c:crosses val="autoZero"/>
        <c:auto val="1"/>
        <c:lblAlgn val="ctr"/>
        <c:lblOffset val="100"/>
        <c:tickLblSkip val="1"/>
        <c:tickMarkSkip val="1"/>
        <c:noMultiLvlLbl val="0"/>
      </c:catAx>
      <c:valAx>
        <c:axId val="247901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790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1073</c:v>
                </c:pt>
                <c:pt idx="1">
                  <c:v>1116</c:v>
                </c:pt>
                <c:pt idx="2">
                  <c:v>1176</c:v>
                </c:pt>
              </c:numCache>
            </c:numRef>
          </c:val>
          <c:extLst>
            <c:ext xmlns:c16="http://schemas.microsoft.com/office/drawing/2014/chart" uri="{C3380CC4-5D6E-409C-BE32-E72D297353CC}">
              <c16:uniqueId val="{00000000-3003-4CA2-8034-F3AFB55106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284</c:v>
                </c:pt>
                <c:pt idx="1">
                  <c:v>312</c:v>
                </c:pt>
                <c:pt idx="2">
                  <c:v>329</c:v>
                </c:pt>
              </c:numCache>
            </c:numRef>
          </c:val>
          <c:extLst>
            <c:ext xmlns:c16="http://schemas.microsoft.com/office/drawing/2014/chart" uri="{C3380CC4-5D6E-409C-BE32-E72D297353CC}">
              <c16:uniqueId val="{00000001-3003-4CA2-8034-F3AFB55106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340</c:v>
                </c:pt>
                <c:pt idx="1">
                  <c:v>569</c:v>
                </c:pt>
                <c:pt idx="2">
                  <c:v>858</c:v>
                </c:pt>
              </c:numCache>
            </c:numRef>
          </c:val>
          <c:extLst>
            <c:ext xmlns:c16="http://schemas.microsoft.com/office/drawing/2014/chart" uri="{C3380CC4-5D6E-409C-BE32-E72D297353CC}">
              <c16:uniqueId val="{00000002-3003-4CA2-8034-F3AFB5510626}"/>
            </c:ext>
          </c:extLst>
        </c:ser>
        <c:dLbls>
          <c:showLegendKey val="0"/>
          <c:showVal val="0"/>
          <c:showCatName val="0"/>
          <c:showSerName val="0"/>
          <c:showPercent val="0"/>
          <c:showBubbleSize val="0"/>
        </c:dLbls>
        <c:gapWidth val="120"/>
        <c:overlap val="100"/>
        <c:axId val="247902352"/>
        <c:axId val="247902744"/>
      </c:barChart>
      <c:catAx>
        <c:axId val="247902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7902744"/>
        <c:crosses val="autoZero"/>
        <c:auto val="1"/>
        <c:lblAlgn val="ctr"/>
        <c:lblOffset val="100"/>
        <c:tickLblSkip val="1"/>
        <c:tickMarkSkip val="1"/>
        <c:noMultiLvlLbl val="0"/>
      </c:catAx>
      <c:valAx>
        <c:axId val="247902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7902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{C3C0779B-B071-4E0D-A4AC-317BE5DBE095}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5C4-4F55-8A30-1D04F6545C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{D2604DB1-2740-4E40-831D-671025A3EA3B}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C4-4F55-8A30-1D04F6545C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{730DD072-4FDB-4AF9-9903-8A7470CDA810}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C4-4F55-8A30-1D04F6545C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{49C6E08D-AF03-4B11-BC8E-9486AF5865AF}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C4-4F55-8A30-1D04F6545C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{B49DBA02-AA68-4A7F-A1CD-D0BA326C2BDA}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C4-4F55-8A30-1D04F6545C39}"/>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{F680496E-3FED-4F36-A0BF-9D444E7A1EF4}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5C4-4F55-8A30-1D04F6545C39}"/>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{83DBD70A-162C-4EBA-9150-2AA1FDE94848}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5C4-4F55-8A30-1D04F6545C39}"/>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{38B71578-E542-4DC2-B6C6-F6D252ACDF27}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5C4-4F55-8A30-1D04F6545C39}"/>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{91CE6CB0-7DD9-4120-ABE3-1D76924D6290}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5C4-4F55-8A30-1D04F6545C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60.7</c:v>
                </c:pt>
                <c:pt idx="16">
                  <c:v>61.1</c:v>
                </c:pt>
                <c:pt idx="24">
                  <c:v>61.1</c:v>
                </c:pt>
                <c:pt idx="32">
                  <c:v>61.6</c:v>
                </c:pt>
              </c:numCache>
            </c:numRef>
          </c:xVal>
          <c:yVal>
            <c:numRef>
              <c:f>公会計指標分析・財政指標組合せ分析表!$BP$51:$DC$51</c:f>
              <c:numCache>
                <c:formatCode>#,##0.0;"▲ "#,##0.0</c:formatCode>
                <c:ptCount val="40"/>
                <c:pt idx="8">
                  <c:v>119</c:v>
                </c:pt>
                <c:pt idx="16">
                  <c:v>110.7</c:v>
                </c:pt>
                <c:pt idx="24">
                  <c:v>98.5</c:v>
                </c:pt>
                <c:pt idx="32">
                  <c:v>80.099999999999994</c:v>
                </c:pt>
              </c:numCache>
            </c:numRef>
          </c:yVal>
          <c:smooth val="0"/>
          <c:extLst>
            <c:ext xmlns:c16="http://schemas.microsoft.com/office/drawing/2014/chart" uri="{C3380CC4-5D6E-409C-BE32-E72D297353CC}">
              <c16:uniqueId val="{00000009-C5C4-4F55-8A30-1D04F6545C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{8FB66C90-0175-4883-BB20-8549426A0D9E}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5C4-4F55-8A30-1D04F6545C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{EFA6DD7E-AEF4-4B0C-A971-2B3C4C41DF67}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C4-4F55-8A30-1D04F6545C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{2ED950F5-51B1-4E9C-9521-F7716E8B086C}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C4-4F55-8A30-1D04F6545C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{FA5368E1-58BF-4A4B-AFB0-8C3EE6C14E09}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C4-4F55-8A30-1D04F6545C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{86EB7147-4B61-47DF-8BBB-E4C97094C20C}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C4-4F55-8A30-1D04F6545C3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{AA7DB812-5848-4894-92E9-2B21A930AD18}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5C4-4F55-8A30-1D04F6545C3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{A13CF5D5-1D48-4653-BF49-DF212A94DDF9}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5C4-4F55-8A30-1D04F6545C3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{C4178DE2-69AF-4AF8-8C68-53956F32D5D3}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5C4-4F55-8A30-1D04F6545C3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{4A227FE2-5E2D-417E-83FB-EB784C0421B2}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5C4-4F55-8A30-1D04F6545C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c:ext xmlns:c16="http://schemas.microsoft.com/office/drawing/2014/chart" uri="{C3380CC4-5D6E-409C-BE32-E72D297353CC}">
              <c16:uniqueId val="{00000013-C5C4-4F55-8A30-1D04F6545C39}"/>
            </c:ext>
          </c:extLst>
        </c:ser>
        <c:dLbls>
          <c:showLegendKey val="0"/>
          <c:showVal val="1"/>
          <c:showCatName val="0"/>
          <c:showSerName val="0"/>
          <c:showPercent val="0"/>
          <c:showBubbleSize val="0"/>
        </c:dLbls>
        <c:axId val="247903920"/>
        <c:axId val="247904312"/>
      </c:scatterChart>
      <c:valAx>
        <c:axId val="247903920"/>
        <c:scaling>
          <c:orientation val="minMax"/>
          <c:max val="62.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7904312"/>
        <c:crosses val="autoZero"/>
        <c:crossBetween val="midCat"/>
      </c:valAx>
      <c:valAx>
        <c:axId val="247904312"/>
        <c:scaling>
          <c:orientation val="minMax"/>
          <c:max val="131"/>
          <c:min val="3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7903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{D0BA05A1-3CBD-4EB6-BCBE-1EBBB3750C66}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640-406B-9B35-198BE231D6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{13446E93-75A3-4CF9-8040-BB16F8AF5147}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40-406B-9B35-198BE231D6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{0FD61A4D-8303-4154-9B1A-E8A7D42E3A91}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40-406B-9B35-198BE231D6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{E8B94E66-DB9E-437A-B1A3-3A5E53950939}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40-406B-9B35-198BE231D6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{DCF6F27D-34BB-43D9-9C27-452088A90270}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40-406B-9B35-198BE231D6B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{7D27F322-65B5-4D42-9841-C5E4D01FB282}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640-406B-9B35-198BE231D6B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{BFC79A9E-7F98-422D-94F8-902A592918F9}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640-406B-9B35-198BE231D6B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{8EC6BC4F-30FF-4117-A74C-F61672ABA39F}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640-406B-9B35-198BE231D6B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{9F758FA4-D0EA-4165-A672-55E209CD4BDB}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640-406B-9B35-198BE231D6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12</c:v>
                </c:pt>
                <c:pt idx="16">
                  <c:v>11.3</c:v>
                </c:pt>
                <c:pt idx="24">
                  <c:v>10.8</c:v>
                </c:pt>
                <c:pt idx="32">
                  <c:v>10.4</c:v>
                </c:pt>
              </c:numCache>
            </c:numRef>
          </c:xVal>
          <c:yVal>
            <c:numRef>
              <c:f>公会計指標分析・財政指標組合せ分析表!$BP$73:$DC$73</c:f>
              <c:numCache>
                <c:formatCode>#,##0.0;"▲ "#,##0.0</c:formatCode>
                <c:ptCount val="40"/>
                <c:pt idx="0">
                  <c:v>129.6</c:v>
                </c:pt>
                <c:pt idx="8">
                  <c:v>119</c:v>
                </c:pt>
                <c:pt idx="16">
                  <c:v>110.7</c:v>
                </c:pt>
                <c:pt idx="24">
                  <c:v>98.5</c:v>
                </c:pt>
                <c:pt idx="32">
                  <c:v>80.099999999999994</c:v>
                </c:pt>
              </c:numCache>
            </c:numRef>
          </c:yVal>
          <c:smooth val="0"/>
          <c:extLst>
            <c:ext xmlns:c16="http://schemas.microsoft.com/office/drawing/2014/chart" uri="{C3380CC4-5D6E-409C-BE32-E72D297353CC}">
              <c16:uniqueId val="{00000009-1640-406B-9B35-198BE231D6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{933B4C6B-EB4A-428D-9088-EB0C64D2CB2D}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640-406B-9B35-198BE231D6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{2FC9E8F6-6DA8-44C9-BED4-59BF6F465460}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40-406B-9B35-198BE231D6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{11FDE811-0BEA-401F-A85B-16A7C9211CA5}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40-406B-9B35-198BE231D6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{6BDCF863-5DF9-48A1-BD1B-513A5DFA6676}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40-406B-9B35-198BE231D6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{4D0DF5D8-83C6-44CA-BD5D-60210F9F4205}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40-406B-9B35-198BE231D6B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{611DFCE5-8073-4ABA-BF25-0EE3575B7DF9}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640-406B-9B35-198BE231D6B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{1094C61D-EE56-4AB0-8B1E-F73DFAC28FA0}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640-406B-9B35-198BE231D6B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{5903E37F-863E-4CC0-BDCC-59CE704B691D}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640-406B-9B35-198BE231D6B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{ADA5238D-5F43-4107-BABA-D58F4B8BD530}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640-406B-9B35-198BE231D6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1640-406B-9B35-198BE231D6BE}"/>
            </c:ext>
          </c:extLst>
        </c:ser>
        <c:dLbls>
          <c:showLegendKey val="0"/>
          <c:showVal val="1"/>
          <c:showCatName val="0"/>
          <c:showSerName val="0"/>
          <c:showPercent val="0"/>
          <c:showBubbleSize val="0"/>
        </c:dLbls>
        <c:axId val="240698152"/>
        <c:axId val="240697760"/>
      </c:scatterChart>
      <c:valAx>
        <c:axId val="240698152"/>
        <c:scaling>
          <c:orientation val="minMax"/>
          <c:max val="13.2"/>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0697760"/>
        <c:crosses val="autoZero"/>
        <c:crossBetween val="midCat"/>
      </c:valAx>
      <c:valAx>
        <c:axId val="240697760"/>
        <c:scaling>
          <c:orientation val="minMax"/>
          <c:max val="144"/>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06981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本市は水道・病院・下水道事業を実施していることから，公営企業債の元利償還金に対する繰出の負担が大きくなっている。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年度については公共下水道事業分の準元利償還金が増加したものの，一般会計の元利償還金はこれまでの繰上償還の影響などで減少し，実質公債比率の分子も減少した。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実質公債比率は年々改善が図られているものの，依然として高い水準にあるため，必要となる社会資本への投資を行いつつ，交付税措置の有利な地方債の活用により実質的な公債費負担の軽減に努める。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減債基金残高のうち，実質公債比率の算定に用いる満期一括償還地方債の償還の財源として積み立てた額はない。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将来負担額については，将来負担額を構成するすべての項目が減少した。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については充当可能基金が財政調整基金や減債基金，ふるさと応援基金の増などにより増加した。基準財政需要額算入見込額についても交付税措置の高い有利な地方債の活用に努めてきたことから，前年度よりも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ことから，将来負担比率の分子は減少しているが，他団体と比較すると依然と高い水準にあることから，引き続き，市全体で投資的経費の適切な選択・重点化等を行いながら，交付税措置の高い有利な地方債を活用し，後年度負担を軽減していくとともに，財政調整基金をはじめとする基金を確保し，さらなる将来負担比率の改善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鹿児島県枕崎市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284,050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573,032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特にふるさと納税の増に伴うふるさと応援基金の増が，基金全体の増の要因となっている。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財政計画では，令和２年度末までに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・ふるさと応援基金：（１）自然環境保全やまちなみ景観整備など生活環境の整備等に関する事業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（２）快適で便利なコンパクトなまちづくりを目指した都市基盤の整備等に関する事業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（３）農林水産業をはじめとする地場産業や観光の振興等に関する事業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（４）出産・子育て支援をはじめとする福祉の増進や健康増進等に関する事業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（５）教育・文化・芸術・スポーツの振興等に関する事業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（６）市民や地域づくり団体との協働等による市民ぐるみのまちづくり等に関する事業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（７）その他まちづくりに関する事業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・地域振興基金：地域の活性化及び住民福祉の向上を図る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・庁舎整備基金：枕崎市庁舎建設及び改修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・岩崎奨学基金：高等教育等振興の一環として，有用な人材育成を図る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・ふるさと応援基金：ふるさと納税の増に伴う増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・地域振興基金：指定寄附による積立に伴う増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近年のふるさと納税の増により短期的には今後も増加していく見込みであるが，それぞれの使途に沿った事業に充当していくため，中長期的には残高を増やしていく方針ではない。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財政計画では，令和２年度末までに減債基金と合わせて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千円の取り崩しを行ったが，今後の公債費負担の軽減対策として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財政計画では，令和２年度末までに財政調整基金と併せて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21,447
21,062
74.78
12,285,191
11,882,462
400,313
6,024,040
10,637,411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本市では、建設から</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年以上経過している公共施設が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62.6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年度末）と多くあることから、有形固定資産減価償却率は、類似団体より高くなっている。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老朽化した施設の改修等</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取り組んだことにより、有形固定資産の額が増となったが、経年による減価償却累計額も増となったことから、減価償却率は昨年から</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年度に策定した枕崎市公共施設等総合管理計画により、規模の最適化、予防保全による長寿命化等を基本とした効率的な維持管理を行うこととしている。</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また、不要な施設の整理により、令和８年度までに施設数量を</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％削減することを目標とし、比率の改善に努める。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37888</xdr:rowOff>
    </xdr:from>
    <xdr:to>
      <xdr:col>23</xdr:col>
      <xdr:colOff>136525</xdr:colOff>
      <xdr:row>30</xdr:row>
      <xdr:rowOff>139488</xdr:rowOff>
    </xdr:to>
    <xdr:sp macro="" textlink="">
      <xdr:nvSpPr>
        <xdr:cNvPr id="79" name="楕円 78"/>
        <xdr:cNvSpPr/>
      </xdr:nvSpPr>
      <xdr:spPr>
        <a:xfrm>
          <a:off x="47117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60765</xdr:rowOff>
    </xdr:from>
    <xdr:ext cx="405111" cy="259045"/>
    <xdr:sp macro="" textlink="">
      <xdr:nvSpPr>
        <xdr:cNvPr id="80" name="有形固定資産減価償却率該当値テキスト"/>
        <xdr:cNvSpPr txBox="1"/>
      </xdr:nvSpPr>
      <xdr:spPr>
        <a:xfrm>
          <a:off x="4813300" y="580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46884</xdr:rowOff>
    </xdr:from>
    <xdr:to>
      <xdr:col>19</xdr:col>
      <xdr:colOff>187325</xdr:colOff>
      <xdr:row>30</xdr:row>
      <xdr:rowOff>148484</xdr:rowOff>
    </xdr:to>
    <xdr:sp macro="" textlink="">
      <xdr:nvSpPr>
        <xdr:cNvPr id="81" name="楕円 80"/>
        <xdr:cNvSpPr/>
      </xdr:nvSpPr>
      <xdr:spPr>
        <a:xfrm>
          <a:off x="4000500" y="59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97684</xdr:rowOff>
    </xdr:to>
    <xdr:cxnSp macro="">
      <xdr:nvCxnSpPr>
        <xdr:cNvPr id="82" name="直線コネクタ 81"/>
        <xdr:cNvCxnSpPr/>
      </xdr:nvCxnSpPr>
      <xdr:spPr>
        <a:xfrm flipV="1">
          <a:off x="4051300" y="6003713"/>
          <a:ext cx="7112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46884</xdr:rowOff>
    </xdr:from>
    <xdr:to>
      <xdr:col>15</xdr:col>
      <xdr:colOff>187325</xdr:colOff>
      <xdr:row>30</xdr:row>
      <xdr:rowOff>148484</xdr:rowOff>
    </xdr:to>
    <xdr:sp macro="" textlink="">
      <xdr:nvSpPr>
        <xdr:cNvPr id="83" name="楕円 82"/>
        <xdr:cNvSpPr/>
      </xdr:nvSpPr>
      <xdr:spPr>
        <a:xfrm>
          <a:off x="3238500" y="59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97684</xdr:rowOff>
    </xdr:from>
    <xdr:to>
      <xdr:col>19</xdr:col>
      <xdr:colOff>136525</xdr:colOff>
      <xdr:row>30</xdr:row>
      <xdr:rowOff>97684</xdr:rowOff>
    </xdr:to>
    <xdr:cxnSp macro="">
      <xdr:nvCxnSpPr>
        <xdr:cNvPr id="84" name="直線コネクタ 83"/>
        <xdr:cNvCxnSpPr/>
      </xdr:nvCxnSpPr>
      <xdr:spPr>
        <a:xfrm>
          <a:off x="3289300" y="601270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54081</xdr:rowOff>
    </xdr:from>
    <xdr:to>
      <xdr:col>11</xdr:col>
      <xdr:colOff>187325</xdr:colOff>
      <xdr:row>30</xdr:row>
      <xdr:rowOff>155681</xdr:rowOff>
    </xdr:to>
    <xdr:sp macro="" textlink="">
      <xdr:nvSpPr>
        <xdr:cNvPr id="85" name="楕円 84"/>
        <xdr:cNvSpPr/>
      </xdr:nvSpPr>
      <xdr:spPr>
        <a:xfrm>
          <a:off x="2476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97684</xdr:rowOff>
    </xdr:from>
    <xdr:to>
      <xdr:col>15</xdr:col>
      <xdr:colOff>136525</xdr:colOff>
      <xdr:row>30</xdr:row>
      <xdr:rowOff>104881</xdr:rowOff>
    </xdr:to>
    <xdr:cxnSp macro="">
      <xdr:nvCxnSpPr>
        <xdr:cNvPr id="86" name="直線コネクタ 85"/>
        <xdr:cNvCxnSpPr/>
      </xdr:nvCxnSpPr>
      <xdr:spPr>
        <a:xfrm flipV="1">
          <a:off x="2527300" y="6012709"/>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7"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88"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165011</xdr:rowOff>
    </xdr:from>
    <xdr:ext cx="405111" cy="259045"/>
    <xdr:sp macro="" textlink="">
      <xdr:nvSpPr>
        <xdr:cNvPr id="90" name="n_1mainValue有形固定資産減価償却率"/>
        <xdr:cNvSpPr txBox="1"/>
      </xdr:nvSpPr>
      <xdr:spPr>
        <a:xfrm>
          <a:off x="38360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165011</xdr:rowOff>
    </xdr:from>
    <xdr:ext cx="405111" cy="259045"/>
    <xdr:sp macro="" textlink="">
      <xdr:nvSpPr>
        <xdr:cNvPr id="91" name="n_2mainValue有形固定資産減価償却率"/>
        <xdr:cNvSpPr txBox="1"/>
      </xdr:nvSpPr>
      <xdr:spPr>
        <a:xfrm>
          <a:off x="3086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758</xdr:rowOff>
    </xdr:from>
    <xdr:ext cx="405111" cy="259045"/>
    <xdr:sp macro="" textlink="">
      <xdr:nvSpPr>
        <xdr:cNvPr id="92" name="n_3mainValue有形固定資産減価償却率"/>
        <xdr:cNvSpPr txBox="1"/>
      </xdr:nvSpPr>
      <xdr:spPr>
        <a:xfrm>
          <a:off x="23247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指標を求める算式の分子となる将来負担額のうち、退職手当負担見込額は、県内</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市で職員の平均年齢・平均勤続年数が最も高いこと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、充当可能基金残高が少ないこと</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大きくなっている。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今年度は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、前年度に比べ将来負担額が減、将来負担額から控除される充当可能基金残高が増となったことから、前年度の比率から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類似団体と比べると高い比率であることから、職員の定数管理・給与の適正化等により、指標の改善に努める。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8" name="債務償還比率平均値テキスト"/>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150634</xdr:rowOff>
    </xdr:from>
    <xdr:to>
      <xdr:col>76</xdr:col>
      <xdr:colOff>73025</xdr:colOff>
      <xdr:row>30</xdr:row>
      <xdr:rowOff>80784</xdr:rowOff>
    </xdr:to>
    <xdr:sp macro="" textlink="">
      <xdr:nvSpPr>
        <xdr:cNvPr id="136" name="楕円 135"/>
        <xdr:cNvSpPr/>
      </xdr:nvSpPr>
      <xdr:spPr>
        <a:xfrm>
          <a:off x="14744700" y="589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2061</xdr:rowOff>
    </xdr:from>
    <xdr:ext cx="469744" cy="259045"/>
    <xdr:sp macro="" textlink="">
      <xdr:nvSpPr>
        <xdr:cNvPr id="137" name="債務償還比率該当値テキスト"/>
        <xdr:cNvSpPr txBox="1"/>
      </xdr:nvSpPr>
      <xdr:spPr>
        <a:xfrm>
          <a:off x="14846300" y="574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85967</xdr:rowOff>
    </xdr:from>
    <xdr:to>
      <xdr:col>72</xdr:col>
      <xdr:colOff>123825</xdr:colOff>
      <xdr:row>30</xdr:row>
      <xdr:rowOff>16117</xdr:rowOff>
    </xdr:to>
    <xdr:sp macro="" textlink="">
      <xdr:nvSpPr>
        <xdr:cNvPr id="138" name="楕円 137"/>
        <xdr:cNvSpPr/>
      </xdr:nvSpPr>
      <xdr:spPr>
        <a:xfrm>
          <a:off x="14033500" y="58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136767</xdr:rowOff>
    </xdr:from>
    <xdr:to>
      <xdr:col>76</xdr:col>
      <xdr:colOff>22225</xdr:colOff>
      <xdr:row>30</xdr:row>
      <xdr:rowOff>29984</xdr:rowOff>
    </xdr:to>
    <xdr:cxnSp macro="">
      <xdr:nvCxnSpPr>
        <xdr:cNvPr id="139" name="直線コネクタ 138"/>
        <xdr:cNvCxnSpPr/>
      </xdr:nvCxnSpPr>
      <xdr:spPr>
        <a:xfrm>
          <a:off x="14084300" y="5880342"/>
          <a:ext cx="711200" cy="6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0" name="n_1aveValue債務償還比率"/>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32644</xdr:rowOff>
    </xdr:from>
    <xdr:ext cx="469744" cy="259045"/>
    <xdr:sp macro="" textlink="">
      <xdr:nvSpPr>
        <xdr:cNvPr id="141" name="n_1mainValue債務償還比率"/>
        <xdr:cNvSpPr txBox="1"/>
      </xdr:nvSpPr>
      <xdr:spPr>
        <a:xfrm>
          <a:off x="13836727" y="560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21,447
21,062
74.78
12,285,191
11,882,462
400,313
6,024,040
10,637,411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36830</xdr:rowOff>
    </xdr:from>
    <xdr:to>
      <xdr:col>24</xdr:col>
      <xdr:colOff>114300</xdr:colOff>
      <xdr:row>37</xdr:row>
      <xdr:rowOff>138430</xdr:rowOff>
    </xdr:to>
    <xdr:sp macro="" textlink="">
      <xdr:nvSpPr>
        <xdr:cNvPr id="72" name="楕円 71"/>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15257</xdr:rowOff>
    </xdr:from>
    <xdr:ext cx="405111" cy="259045"/>
    <xdr:sp macro="" textlink="">
      <xdr:nvSpPr>
        <xdr:cNvPr id="73" name="【道路】&#10;有形固定資産減価償却率該当値テキスト"/>
        <xdr:cNvSpPr txBox="1"/>
      </xdr:nvSpPr>
      <xdr:spPr>
        <a:xfrm>
          <a:off x="4673600"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4" name="楕円 73"/>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100693</xdr:rowOff>
    </xdr:to>
    <xdr:cxnSp macro="">
      <xdr:nvCxnSpPr>
        <xdr:cNvPr id="75" name="直線コネクタ 74"/>
        <xdr:cNvCxnSpPr/>
      </xdr:nvCxnSpPr>
      <xdr:spPr>
        <a:xfrm flipV="1">
          <a:off x="3797300" y="64312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53158</xdr:rowOff>
    </xdr:from>
    <xdr:to>
      <xdr:col>15</xdr:col>
      <xdr:colOff>101600</xdr:colOff>
      <xdr:row>37</xdr:row>
      <xdr:rowOff>154758</xdr:rowOff>
    </xdr:to>
    <xdr:sp macro="" textlink="">
      <xdr:nvSpPr>
        <xdr:cNvPr id="76" name="楕円 75"/>
        <xdr:cNvSpPr/>
      </xdr:nvSpPr>
      <xdr:spPr>
        <a:xfrm>
          <a:off x="2857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100693</xdr:rowOff>
    </xdr:from>
    <xdr:to>
      <xdr:col>19</xdr:col>
      <xdr:colOff>177800</xdr:colOff>
      <xdr:row>37</xdr:row>
      <xdr:rowOff>103958</xdr:rowOff>
    </xdr:to>
    <xdr:cxnSp macro="">
      <xdr:nvCxnSpPr>
        <xdr:cNvPr id="77" name="直線コネクタ 76"/>
        <xdr:cNvCxnSpPr/>
      </xdr:nvCxnSpPr>
      <xdr:spPr>
        <a:xfrm flipV="1">
          <a:off x="2908300" y="64443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53158</xdr:rowOff>
    </xdr:from>
    <xdr:to>
      <xdr:col>10</xdr:col>
      <xdr:colOff>165100</xdr:colOff>
      <xdr:row>37</xdr:row>
      <xdr:rowOff>154758</xdr:rowOff>
    </xdr:to>
    <xdr:sp macro="" textlink="">
      <xdr:nvSpPr>
        <xdr:cNvPr id="78" name="楕円 77"/>
        <xdr:cNvSpPr/>
      </xdr:nvSpPr>
      <xdr:spPr>
        <a:xfrm>
          <a:off x="1968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103958</xdr:rowOff>
    </xdr:from>
    <xdr:to>
      <xdr:col>15</xdr:col>
      <xdr:colOff>50800</xdr:colOff>
      <xdr:row>37</xdr:row>
      <xdr:rowOff>103958</xdr:rowOff>
    </xdr:to>
    <xdr:cxnSp macro="">
      <xdr:nvCxnSpPr>
        <xdr:cNvPr id="79" name="直線コネクタ 78"/>
        <xdr:cNvCxnSpPr/>
      </xdr:nvCxnSpPr>
      <xdr:spPr>
        <a:xfrm>
          <a:off x="2019300" y="6447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80"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1"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142620</xdr:rowOff>
    </xdr:from>
    <xdr:ext cx="405111" cy="259045"/>
    <xdr:sp macro="" textlink="">
      <xdr:nvSpPr>
        <xdr:cNvPr id="83" name="n_1mainValue【道路】&#10;有形固定資産減価償却率"/>
        <xdr:cNvSpPr txBox="1"/>
      </xdr:nvSpPr>
      <xdr:spPr>
        <a:xfrm>
          <a:off x="35820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145886</xdr:rowOff>
    </xdr:from>
    <xdr:ext cx="405111" cy="259045"/>
    <xdr:sp macro="" textlink="">
      <xdr:nvSpPr>
        <xdr:cNvPr id="84" name="n_2mainValue【道路】&#10;有形固定資産減価償却率"/>
        <xdr:cNvSpPr txBox="1"/>
      </xdr:nvSpPr>
      <xdr:spPr>
        <a:xfrm>
          <a:off x="2705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171285</xdr:rowOff>
    </xdr:from>
    <xdr:ext cx="405111" cy="259045"/>
    <xdr:sp macro="" textlink="">
      <xdr:nvSpPr>
        <xdr:cNvPr id="85" name="n_3mainValue【道路】&#10;有形固定資産減価償却率"/>
        <xdr:cNvSpPr txBox="1"/>
      </xdr:nvSpPr>
      <xdr:spPr>
        <a:xfrm>
          <a:off x="1816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4"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16618</xdr:rowOff>
    </xdr:from>
    <xdr:to>
      <xdr:col>55</xdr:col>
      <xdr:colOff>50800</xdr:colOff>
      <xdr:row>39</xdr:row>
      <xdr:rowOff>118218</xdr:rowOff>
    </xdr:to>
    <xdr:sp macro="" textlink="">
      <xdr:nvSpPr>
        <xdr:cNvPr id="124" name="楕円 123"/>
        <xdr:cNvSpPr/>
      </xdr:nvSpPr>
      <xdr:spPr>
        <a:xfrm>
          <a:off x="10426700" y="67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39495</xdr:rowOff>
    </xdr:from>
    <xdr:ext cx="534377" cy="259045"/>
    <xdr:sp macro="" textlink="">
      <xdr:nvSpPr>
        <xdr:cNvPr id="125" name="【道路】&#10;一人当たり延長該当値テキスト"/>
        <xdr:cNvSpPr txBox="1"/>
      </xdr:nvSpPr>
      <xdr:spPr>
        <a:xfrm>
          <a:off x="10515600" y="655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24638</xdr:rowOff>
    </xdr:from>
    <xdr:to>
      <xdr:col>50</xdr:col>
      <xdr:colOff>165100</xdr:colOff>
      <xdr:row>39</xdr:row>
      <xdr:rowOff>126238</xdr:rowOff>
    </xdr:to>
    <xdr:sp macro="" textlink="">
      <xdr:nvSpPr>
        <xdr:cNvPr id="126" name="楕円 125"/>
        <xdr:cNvSpPr/>
      </xdr:nvSpPr>
      <xdr:spPr>
        <a:xfrm>
          <a:off x="9588500" y="67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67418</xdr:rowOff>
    </xdr:from>
    <xdr:to>
      <xdr:col>55</xdr:col>
      <xdr:colOff>0</xdr:colOff>
      <xdr:row>39</xdr:row>
      <xdr:rowOff>75438</xdr:rowOff>
    </xdr:to>
    <xdr:cxnSp macro="">
      <xdr:nvCxnSpPr>
        <xdr:cNvPr id="127" name="直線コネクタ 126"/>
        <xdr:cNvCxnSpPr/>
      </xdr:nvCxnSpPr>
      <xdr:spPr>
        <a:xfrm flipV="1">
          <a:off x="9639300" y="6753968"/>
          <a:ext cx="8382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13932</xdr:rowOff>
    </xdr:from>
    <xdr:to>
      <xdr:col>46</xdr:col>
      <xdr:colOff>38100</xdr:colOff>
      <xdr:row>39</xdr:row>
      <xdr:rowOff>115532</xdr:rowOff>
    </xdr:to>
    <xdr:sp macro="" textlink="">
      <xdr:nvSpPr>
        <xdr:cNvPr id="128" name="楕円 127"/>
        <xdr:cNvSpPr/>
      </xdr:nvSpPr>
      <xdr:spPr>
        <a:xfrm>
          <a:off x="8699500" y="670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64732</xdr:rowOff>
    </xdr:from>
    <xdr:to>
      <xdr:col>50</xdr:col>
      <xdr:colOff>114300</xdr:colOff>
      <xdr:row>39</xdr:row>
      <xdr:rowOff>75438</xdr:rowOff>
    </xdr:to>
    <xdr:cxnSp macro="">
      <xdr:nvCxnSpPr>
        <xdr:cNvPr id="129" name="直線コネクタ 128"/>
        <xdr:cNvCxnSpPr/>
      </xdr:nvCxnSpPr>
      <xdr:spPr>
        <a:xfrm>
          <a:off x="8750300" y="675128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23152</xdr:rowOff>
    </xdr:from>
    <xdr:to>
      <xdr:col>41</xdr:col>
      <xdr:colOff>101600</xdr:colOff>
      <xdr:row>39</xdr:row>
      <xdr:rowOff>124752</xdr:rowOff>
    </xdr:to>
    <xdr:sp macro="" textlink="">
      <xdr:nvSpPr>
        <xdr:cNvPr id="130" name="楕円 129"/>
        <xdr:cNvSpPr/>
      </xdr:nvSpPr>
      <xdr:spPr>
        <a:xfrm>
          <a:off x="7810500" y="67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64732</xdr:rowOff>
    </xdr:from>
    <xdr:to>
      <xdr:col>45</xdr:col>
      <xdr:colOff>177800</xdr:colOff>
      <xdr:row>39</xdr:row>
      <xdr:rowOff>73952</xdr:rowOff>
    </xdr:to>
    <xdr:cxnSp macro="">
      <xdr:nvCxnSpPr>
        <xdr:cNvPr id="131" name="直線コネクタ 130"/>
        <xdr:cNvCxnSpPr/>
      </xdr:nvCxnSpPr>
      <xdr:spPr>
        <a:xfrm flipV="1">
          <a:off x="7861300" y="6751282"/>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32" name="n_1aveValue【道路】&#10;一人当たり延長"/>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33" name="n_2aveValue【道路】&#10;一人当たり延長"/>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12723</xdr:rowOff>
    </xdr:from>
    <xdr:ext cx="534377" cy="259045"/>
    <xdr:sp macro="" textlink="">
      <xdr:nvSpPr>
        <xdr:cNvPr id="134" name="n_3aveValue【道路】&#10;一人当たり延長"/>
        <xdr:cNvSpPr txBox="1"/>
      </xdr:nvSpPr>
      <xdr:spPr>
        <a:xfrm>
          <a:off x="7594111" y="68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142765</xdr:rowOff>
    </xdr:from>
    <xdr:ext cx="534377" cy="259045"/>
    <xdr:sp macro="" textlink="">
      <xdr:nvSpPr>
        <xdr:cNvPr id="135" name="n_1mainValue【道路】&#10;一人当たり延長"/>
        <xdr:cNvSpPr txBox="1"/>
      </xdr:nvSpPr>
      <xdr:spPr>
        <a:xfrm>
          <a:off x="9359411" y="64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132059</xdr:rowOff>
    </xdr:from>
    <xdr:ext cx="534377" cy="259045"/>
    <xdr:sp macro="" textlink="">
      <xdr:nvSpPr>
        <xdr:cNvPr id="136" name="n_2mainValue【道路】&#10;一人当たり延長"/>
        <xdr:cNvSpPr txBox="1"/>
      </xdr:nvSpPr>
      <xdr:spPr>
        <a:xfrm>
          <a:off x="8483111" y="64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141279</xdr:rowOff>
    </xdr:from>
    <xdr:ext cx="534377" cy="259045"/>
    <xdr:sp macro="" textlink="">
      <xdr:nvSpPr>
        <xdr:cNvPr id="137" name="n_3mainValue【道路】&#10;一人当たり延長"/>
        <xdr:cNvSpPr txBox="1"/>
      </xdr:nvSpPr>
      <xdr:spPr>
        <a:xfrm>
          <a:off x="7594111" y="64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8" name="楕円 177"/>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133367</xdr:rowOff>
    </xdr:from>
    <xdr:ext cx="405111" cy="259045"/>
    <xdr:sp macro="" textlink="">
      <xdr:nvSpPr>
        <xdr:cNvPr id="179" name="【橋りょう・トンネル】&#10;有形固定資産減価償却率該当値テキスト"/>
        <xdr:cNvSpPr txBox="1"/>
      </xdr:nvSpPr>
      <xdr:spPr>
        <a:xfrm>
          <a:off x="4673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180" name="楕円 179"/>
        <xdr:cNvSpPr/>
      </xdr:nvSpPr>
      <xdr:spPr>
        <a:xfrm>
          <a:off x="3746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34290</xdr:rowOff>
    </xdr:to>
    <xdr:cxnSp macro="">
      <xdr:nvCxnSpPr>
        <xdr:cNvPr id="181" name="直線コネクタ 180"/>
        <xdr:cNvCxnSpPr/>
      </xdr:nvCxnSpPr>
      <xdr:spPr>
        <a:xfrm>
          <a:off x="3797300" y="104894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82" name="楕円 181"/>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31024</xdr:rowOff>
    </xdr:from>
    <xdr:to>
      <xdr:col>19</xdr:col>
      <xdr:colOff>177800</xdr:colOff>
      <xdr:row>61</xdr:row>
      <xdr:rowOff>34290</xdr:rowOff>
    </xdr:to>
    <xdr:cxnSp macro="">
      <xdr:nvCxnSpPr>
        <xdr:cNvPr id="183" name="直線コネクタ 182"/>
        <xdr:cNvCxnSpPr/>
      </xdr:nvCxnSpPr>
      <xdr:spPr>
        <a:xfrm flipV="1">
          <a:off x="2908300" y="104894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11249</xdr:rowOff>
    </xdr:from>
    <xdr:to>
      <xdr:col>10</xdr:col>
      <xdr:colOff>165100</xdr:colOff>
      <xdr:row>61</xdr:row>
      <xdr:rowOff>112849</xdr:rowOff>
    </xdr:to>
    <xdr:sp macro="" textlink="">
      <xdr:nvSpPr>
        <xdr:cNvPr id="184" name="楕円 183"/>
        <xdr:cNvSpPr/>
      </xdr:nvSpPr>
      <xdr:spPr>
        <a:xfrm>
          <a:off x="1968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62049</xdr:rowOff>
    </xdr:to>
    <xdr:cxnSp macro="">
      <xdr:nvCxnSpPr>
        <xdr:cNvPr id="185" name="直線コネクタ 184"/>
        <xdr:cNvCxnSpPr/>
      </xdr:nvCxnSpPr>
      <xdr:spPr>
        <a:xfrm flipV="1">
          <a:off x="2019300" y="104927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86"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87"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8" name="n_3ave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72951</xdr:rowOff>
    </xdr:from>
    <xdr:ext cx="405111" cy="259045"/>
    <xdr:sp macro="" textlink="">
      <xdr:nvSpPr>
        <xdr:cNvPr id="189" name="n_1mainValue【橋りょう・トンネ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0" name="n_2mainValue【橋りょう・トンネ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103976</xdr:rowOff>
    </xdr:from>
    <xdr:ext cx="405111" cy="259045"/>
    <xdr:sp macro="" textlink="">
      <xdr:nvSpPr>
        <xdr:cNvPr id="191" name="n_3mainValue【橋りょう・トンネル】&#10;有形固定資産減価償却率"/>
        <xdr:cNvSpPr txBox="1"/>
      </xdr:nvSpPr>
      <xdr:spPr>
        <a:xfrm>
          <a:off x="1816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18"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16231</xdr:rowOff>
    </xdr:from>
    <xdr:to>
      <xdr:col>55</xdr:col>
      <xdr:colOff>50800</xdr:colOff>
      <xdr:row>63</xdr:row>
      <xdr:rowOff>117831</xdr:rowOff>
    </xdr:to>
    <xdr:sp macro="" textlink="">
      <xdr:nvSpPr>
        <xdr:cNvPr id="228" name="楕円 227"/>
        <xdr:cNvSpPr/>
      </xdr:nvSpPr>
      <xdr:spPr>
        <a:xfrm>
          <a:off x="10426700" y="108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102608</xdr:rowOff>
    </xdr:from>
    <xdr:ext cx="599010" cy="259045"/>
    <xdr:sp macro="" textlink="">
      <xdr:nvSpPr>
        <xdr:cNvPr id="229" name="【橋りょう・トンネル】&#10;一人当たり有形固定資産（償却資産）額該当値テキスト"/>
        <xdr:cNvSpPr txBox="1"/>
      </xdr:nvSpPr>
      <xdr:spPr>
        <a:xfrm>
          <a:off x="10515600" y="1073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22797</xdr:rowOff>
    </xdr:from>
    <xdr:to>
      <xdr:col>50</xdr:col>
      <xdr:colOff>165100</xdr:colOff>
      <xdr:row>63</xdr:row>
      <xdr:rowOff>124397</xdr:rowOff>
    </xdr:to>
    <xdr:sp macro="" textlink="">
      <xdr:nvSpPr>
        <xdr:cNvPr id="230" name="楕円 229"/>
        <xdr:cNvSpPr/>
      </xdr:nvSpPr>
      <xdr:spPr>
        <a:xfrm>
          <a:off x="9588500" y="1082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67031</xdr:rowOff>
    </xdr:from>
    <xdr:to>
      <xdr:col>55</xdr:col>
      <xdr:colOff>0</xdr:colOff>
      <xdr:row>63</xdr:row>
      <xdr:rowOff>73597</xdr:rowOff>
    </xdr:to>
    <xdr:cxnSp macro="">
      <xdr:nvCxnSpPr>
        <xdr:cNvPr id="231" name="直線コネクタ 230"/>
        <xdr:cNvCxnSpPr/>
      </xdr:nvCxnSpPr>
      <xdr:spPr>
        <a:xfrm flipV="1">
          <a:off x="9639300" y="10868381"/>
          <a:ext cx="838200" cy="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28272</xdr:rowOff>
    </xdr:from>
    <xdr:to>
      <xdr:col>46</xdr:col>
      <xdr:colOff>38100</xdr:colOff>
      <xdr:row>63</xdr:row>
      <xdr:rowOff>129872</xdr:rowOff>
    </xdr:to>
    <xdr:sp macro="" textlink="">
      <xdr:nvSpPr>
        <xdr:cNvPr id="232" name="楕円 231"/>
        <xdr:cNvSpPr/>
      </xdr:nvSpPr>
      <xdr:spPr>
        <a:xfrm>
          <a:off x="8699500" y="108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73597</xdr:rowOff>
    </xdr:from>
    <xdr:to>
      <xdr:col>50</xdr:col>
      <xdr:colOff>114300</xdr:colOff>
      <xdr:row>63</xdr:row>
      <xdr:rowOff>79072</xdr:rowOff>
    </xdr:to>
    <xdr:cxnSp macro="">
      <xdr:nvCxnSpPr>
        <xdr:cNvPr id="233" name="直線コネクタ 232"/>
        <xdr:cNvCxnSpPr/>
      </xdr:nvCxnSpPr>
      <xdr:spPr>
        <a:xfrm flipV="1">
          <a:off x="8750300" y="10874947"/>
          <a:ext cx="8890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30019</xdr:rowOff>
    </xdr:from>
    <xdr:to>
      <xdr:col>41</xdr:col>
      <xdr:colOff>101600</xdr:colOff>
      <xdr:row>63</xdr:row>
      <xdr:rowOff>131619</xdr:rowOff>
    </xdr:to>
    <xdr:sp macro="" textlink="">
      <xdr:nvSpPr>
        <xdr:cNvPr id="234" name="楕円 233"/>
        <xdr:cNvSpPr/>
      </xdr:nvSpPr>
      <xdr:spPr>
        <a:xfrm>
          <a:off x="7810500" y="1083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79072</xdr:rowOff>
    </xdr:from>
    <xdr:to>
      <xdr:col>45</xdr:col>
      <xdr:colOff>177800</xdr:colOff>
      <xdr:row>63</xdr:row>
      <xdr:rowOff>80819</xdr:rowOff>
    </xdr:to>
    <xdr:cxnSp macro="">
      <xdr:nvCxnSpPr>
        <xdr:cNvPr id="235" name="直線コネクタ 234"/>
        <xdr:cNvCxnSpPr/>
      </xdr:nvCxnSpPr>
      <xdr:spPr>
        <a:xfrm flipV="1">
          <a:off x="7861300" y="10880422"/>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36"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37"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38"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115524</xdr:rowOff>
    </xdr:from>
    <xdr:ext cx="599010" cy="259045"/>
    <xdr:sp macro="" textlink="">
      <xdr:nvSpPr>
        <xdr:cNvPr id="239" name="n_1mainValue【橋りょう・トンネル】&#10;一人当たり有形固定資産（償却資産）額"/>
        <xdr:cNvSpPr txBox="1"/>
      </xdr:nvSpPr>
      <xdr:spPr>
        <a:xfrm>
          <a:off x="9327095" y="1091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120999</xdr:rowOff>
    </xdr:from>
    <xdr:ext cx="599010" cy="259045"/>
    <xdr:sp macro="" textlink="">
      <xdr:nvSpPr>
        <xdr:cNvPr id="240" name="n_2mainValue【橋りょう・トンネル】&#10;一人当たり有形固定資産（償却資産）額"/>
        <xdr:cNvSpPr txBox="1"/>
      </xdr:nvSpPr>
      <xdr:spPr>
        <a:xfrm>
          <a:off x="8450795" y="1092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122746</xdr:rowOff>
    </xdr:from>
    <xdr:ext cx="534377" cy="259045"/>
    <xdr:sp macro="" textlink="">
      <xdr:nvSpPr>
        <xdr:cNvPr id="241" name="n_3mainValue【橋りょう・トンネル】&#10;一人当たり有形固定資産（償却資産）額"/>
        <xdr:cNvSpPr txBox="1"/>
      </xdr:nvSpPr>
      <xdr:spPr>
        <a:xfrm>
          <a:off x="7594111" y="1092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71" name="【公営住宅】&#10;有形固定資産減価償却率平均値テキスト"/>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81" name="楕円 280"/>
        <xdr:cNvSpPr/>
      </xdr:nvSpPr>
      <xdr:spPr>
        <a:xfrm>
          <a:off x="4584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118127</xdr:rowOff>
    </xdr:from>
    <xdr:ext cx="405111" cy="259045"/>
    <xdr:sp macro="" textlink="">
      <xdr:nvSpPr>
        <xdr:cNvPr id="282" name="【公営住宅】&#10;有形固定資産減価償却率該当値テキスト"/>
        <xdr:cNvSpPr txBox="1"/>
      </xdr:nvSpPr>
      <xdr:spPr>
        <a:xfrm>
          <a:off x="4673600"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111125</xdr:rowOff>
    </xdr:from>
    <xdr:to>
      <xdr:col>20</xdr:col>
      <xdr:colOff>38100</xdr:colOff>
      <xdr:row>82</xdr:row>
      <xdr:rowOff>41275</xdr:rowOff>
    </xdr:to>
    <xdr:sp macro="" textlink="">
      <xdr:nvSpPr>
        <xdr:cNvPr id="283" name="楕円 282"/>
        <xdr:cNvSpPr/>
      </xdr:nvSpPr>
      <xdr:spPr>
        <a:xfrm>
          <a:off x="3746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161925</xdr:rowOff>
    </xdr:from>
    <xdr:to>
      <xdr:col>24</xdr:col>
      <xdr:colOff>63500</xdr:colOff>
      <xdr:row>82</xdr:row>
      <xdr:rowOff>19050</xdr:rowOff>
    </xdr:to>
    <xdr:cxnSp macro="">
      <xdr:nvCxnSpPr>
        <xdr:cNvPr id="284" name="直線コネクタ 283"/>
        <xdr:cNvCxnSpPr/>
      </xdr:nvCxnSpPr>
      <xdr:spPr>
        <a:xfrm>
          <a:off x="3797300" y="140493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59689</xdr:rowOff>
    </xdr:from>
    <xdr:to>
      <xdr:col>15</xdr:col>
      <xdr:colOff>101600</xdr:colOff>
      <xdr:row>81</xdr:row>
      <xdr:rowOff>161289</xdr:rowOff>
    </xdr:to>
    <xdr:sp macro="" textlink="">
      <xdr:nvSpPr>
        <xdr:cNvPr id="285" name="楕円 284"/>
        <xdr:cNvSpPr/>
      </xdr:nvSpPr>
      <xdr:spPr>
        <a:xfrm>
          <a:off x="2857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110489</xdr:rowOff>
    </xdr:from>
    <xdr:to>
      <xdr:col>19</xdr:col>
      <xdr:colOff>177800</xdr:colOff>
      <xdr:row>81</xdr:row>
      <xdr:rowOff>161925</xdr:rowOff>
    </xdr:to>
    <xdr:cxnSp macro="">
      <xdr:nvCxnSpPr>
        <xdr:cNvPr id="286" name="直線コネクタ 285"/>
        <xdr:cNvCxnSpPr/>
      </xdr:nvCxnSpPr>
      <xdr:spPr>
        <a:xfrm>
          <a:off x="2908300" y="139979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7" name="楕円 286"/>
        <xdr:cNvSpPr/>
      </xdr:nvSpPr>
      <xdr:spPr>
        <a:xfrm>
          <a:off x="1968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102870</xdr:rowOff>
    </xdr:from>
    <xdr:to>
      <xdr:col>15</xdr:col>
      <xdr:colOff>50800</xdr:colOff>
      <xdr:row>81</xdr:row>
      <xdr:rowOff>110489</xdr:rowOff>
    </xdr:to>
    <xdr:cxnSp macro="">
      <xdr:nvCxnSpPr>
        <xdr:cNvPr id="288" name="直線コネクタ 287"/>
        <xdr:cNvCxnSpPr/>
      </xdr:nvCxnSpPr>
      <xdr:spPr>
        <a:xfrm>
          <a:off x="2019300" y="13990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89" name="n_1aveValue【公営住宅】&#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1"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32402</xdr:rowOff>
    </xdr:from>
    <xdr:ext cx="405111" cy="259045"/>
    <xdr:sp macro="" textlink="">
      <xdr:nvSpPr>
        <xdr:cNvPr id="292" name="n_1mainValue【公営住宅】&#10;有形固定資産減価償却率"/>
        <xdr:cNvSpPr txBox="1"/>
      </xdr:nvSpPr>
      <xdr:spPr>
        <a:xfrm>
          <a:off x="35820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6366</xdr:rowOff>
    </xdr:from>
    <xdr:ext cx="405111" cy="259045"/>
    <xdr:sp macro="" textlink="">
      <xdr:nvSpPr>
        <xdr:cNvPr id="293" name="n_2mainValue【公営住宅】&#10;有形固定資産減価償却率"/>
        <xdr:cNvSpPr txBox="1"/>
      </xdr:nvSpPr>
      <xdr:spPr>
        <a:xfrm>
          <a:off x="2705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94" name="n_3mainValue【公営住宅】&#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25" name="【公営住宅】&#10;一人当たり面積平均値テキスト"/>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108294</xdr:rowOff>
    </xdr:from>
    <xdr:to>
      <xdr:col>55</xdr:col>
      <xdr:colOff>50800</xdr:colOff>
      <xdr:row>86</xdr:row>
      <xdr:rowOff>38444</xdr:rowOff>
    </xdr:to>
    <xdr:sp macro="" textlink="">
      <xdr:nvSpPr>
        <xdr:cNvPr id="335" name="楕円 334"/>
        <xdr:cNvSpPr/>
      </xdr:nvSpPr>
      <xdr:spPr>
        <a:xfrm>
          <a:off x="10426700" y="1468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86721</xdr:rowOff>
    </xdr:from>
    <xdr:ext cx="469744" cy="259045"/>
    <xdr:sp macro="" textlink="">
      <xdr:nvSpPr>
        <xdr:cNvPr id="336" name="【公営住宅】&#10;一人当たり面積該当値テキスト"/>
        <xdr:cNvSpPr txBox="1"/>
      </xdr:nvSpPr>
      <xdr:spPr>
        <a:xfrm>
          <a:off x="10515600" y="1465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115970</xdr:rowOff>
    </xdr:from>
    <xdr:to>
      <xdr:col>50</xdr:col>
      <xdr:colOff>165100</xdr:colOff>
      <xdr:row>86</xdr:row>
      <xdr:rowOff>46120</xdr:rowOff>
    </xdr:to>
    <xdr:sp macro="" textlink="">
      <xdr:nvSpPr>
        <xdr:cNvPr id="337" name="楕円 336"/>
        <xdr:cNvSpPr/>
      </xdr:nvSpPr>
      <xdr:spPr>
        <a:xfrm>
          <a:off x="9588500" y="146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159094</xdr:rowOff>
    </xdr:from>
    <xdr:to>
      <xdr:col>55</xdr:col>
      <xdr:colOff>0</xdr:colOff>
      <xdr:row>85</xdr:row>
      <xdr:rowOff>166770</xdr:rowOff>
    </xdr:to>
    <xdr:cxnSp macro="">
      <xdr:nvCxnSpPr>
        <xdr:cNvPr id="338" name="直線コネクタ 337"/>
        <xdr:cNvCxnSpPr/>
      </xdr:nvCxnSpPr>
      <xdr:spPr>
        <a:xfrm flipV="1">
          <a:off x="9639300" y="14732344"/>
          <a:ext cx="838200"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122991</xdr:rowOff>
    </xdr:from>
    <xdr:to>
      <xdr:col>46</xdr:col>
      <xdr:colOff>38100</xdr:colOff>
      <xdr:row>86</xdr:row>
      <xdr:rowOff>53141</xdr:rowOff>
    </xdr:to>
    <xdr:sp macro="" textlink="">
      <xdr:nvSpPr>
        <xdr:cNvPr id="339" name="楕円 338"/>
        <xdr:cNvSpPr/>
      </xdr:nvSpPr>
      <xdr:spPr>
        <a:xfrm>
          <a:off x="8699500" y="146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166770</xdr:rowOff>
    </xdr:from>
    <xdr:to>
      <xdr:col>50</xdr:col>
      <xdr:colOff>114300</xdr:colOff>
      <xdr:row>86</xdr:row>
      <xdr:rowOff>2341</xdr:rowOff>
    </xdr:to>
    <xdr:cxnSp macro="">
      <xdr:nvCxnSpPr>
        <xdr:cNvPr id="340" name="直線コネクタ 339"/>
        <xdr:cNvCxnSpPr/>
      </xdr:nvCxnSpPr>
      <xdr:spPr>
        <a:xfrm flipV="1">
          <a:off x="8750300" y="14740020"/>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119399</xdr:rowOff>
    </xdr:from>
    <xdr:to>
      <xdr:col>41</xdr:col>
      <xdr:colOff>101600</xdr:colOff>
      <xdr:row>86</xdr:row>
      <xdr:rowOff>49549</xdr:rowOff>
    </xdr:to>
    <xdr:sp macro="" textlink="">
      <xdr:nvSpPr>
        <xdr:cNvPr id="341" name="楕円 340"/>
        <xdr:cNvSpPr/>
      </xdr:nvSpPr>
      <xdr:spPr>
        <a:xfrm>
          <a:off x="7810500" y="1469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170199</xdr:rowOff>
    </xdr:from>
    <xdr:to>
      <xdr:col>45</xdr:col>
      <xdr:colOff>177800</xdr:colOff>
      <xdr:row>86</xdr:row>
      <xdr:rowOff>2341</xdr:rowOff>
    </xdr:to>
    <xdr:cxnSp macro="">
      <xdr:nvCxnSpPr>
        <xdr:cNvPr id="342" name="直線コネクタ 341"/>
        <xdr:cNvCxnSpPr/>
      </xdr:nvCxnSpPr>
      <xdr:spPr>
        <a:xfrm>
          <a:off x="7861300" y="14743449"/>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43"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44"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45"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37247</xdr:rowOff>
    </xdr:from>
    <xdr:ext cx="469744" cy="259045"/>
    <xdr:sp macro="" textlink="">
      <xdr:nvSpPr>
        <xdr:cNvPr id="346" name="n_1mainValue【公営住宅】&#10;一人当たり面積"/>
        <xdr:cNvSpPr txBox="1"/>
      </xdr:nvSpPr>
      <xdr:spPr>
        <a:xfrm>
          <a:off x="9391727" y="147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44268</xdr:rowOff>
    </xdr:from>
    <xdr:ext cx="469744" cy="259045"/>
    <xdr:sp macro="" textlink="">
      <xdr:nvSpPr>
        <xdr:cNvPr id="347" name="n_2mainValue【公営住宅】&#10;一人当たり面積"/>
        <xdr:cNvSpPr txBox="1"/>
      </xdr:nvSpPr>
      <xdr:spPr>
        <a:xfrm>
          <a:off x="8515427" y="1478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40676</xdr:rowOff>
    </xdr:from>
    <xdr:ext cx="469744" cy="259045"/>
    <xdr:sp macro="" textlink="">
      <xdr:nvSpPr>
        <xdr:cNvPr id="348" name="n_3mainValue【公営住宅】&#10;一人当たり面積"/>
        <xdr:cNvSpPr txBox="1"/>
      </xdr:nvSpPr>
      <xdr:spPr>
        <a:xfrm>
          <a:off x="7626427" y="1478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74" name="直線コネクタ 373"/>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75"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76" name="直線コネクタ 37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7"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8" name="直線コネクタ 37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79" name="【港湾・漁港】&#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80" name="フローチャート: 判断 379"/>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81" name="フローチャート: 判断 380"/>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82" name="フローチャート: 判断 381"/>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83" name="フローチャート: 判断 382"/>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389" name="楕円 388"/>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469744" cy="259045"/>
    <xdr:sp macro="" textlink="">
      <xdr:nvSpPr>
        <xdr:cNvPr id="390" name="【港湾・漁港】&#10;有形固定資産減価償却率該当値テキスト"/>
        <xdr:cNvSpPr txBox="1"/>
      </xdr:nvSpPr>
      <xdr:spPr>
        <a:xfrm>
          <a:off x="4673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23768</xdr:rowOff>
    </xdr:from>
    <xdr:to>
      <xdr:col>20</xdr:col>
      <xdr:colOff>38100</xdr:colOff>
      <xdr:row>101</xdr:row>
      <xdr:rowOff>125368</xdr:rowOff>
    </xdr:to>
    <xdr:sp macro="" textlink="">
      <xdr:nvSpPr>
        <xdr:cNvPr id="391" name="楕円 390"/>
        <xdr:cNvSpPr/>
      </xdr:nvSpPr>
      <xdr:spPr>
        <a:xfrm>
          <a:off x="37465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101</xdr:row>
      <xdr:rowOff>74568</xdr:rowOff>
    </xdr:to>
    <xdr:cxnSp macro="">
      <xdr:nvCxnSpPr>
        <xdr:cNvPr id="392" name="直線コネクタ 391"/>
        <xdr:cNvCxnSpPr/>
      </xdr:nvCxnSpPr>
      <xdr:spPr>
        <a:xfrm flipV="1">
          <a:off x="3797300" y="17090571"/>
          <a:ext cx="838200" cy="30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72752</xdr:rowOff>
    </xdr:from>
    <xdr:to>
      <xdr:col>15</xdr:col>
      <xdr:colOff>101600</xdr:colOff>
      <xdr:row>102</xdr:row>
      <xdr:rowOff>2902</xdr:rowOff>
    </xdr:to>
    <xdr:sp macro="" textlink="">
      <xdr:nvSpPr>
        <xdr:cNvPr id="393" name="楕円 392"/>
        <xdr:cNvSpPr/>
      </xdr:nvSpPr>
      <xdr:spPr>
        <a:xfrm>
          <a:off x="2857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74568</xdr:rowOff>
    </xdr:from>
    <xdr:to>
      <xdr:col>19</xdr:col>
      <xdr:colOff>177800</xdr:colOff>
      <xdr:row>101</xdr:row>
      <xdr:rowOff>123552</xdr:rowOff>
    </xdr:to>
    <xdr:cxnSp macro="">
      <xdr:nvCxnSpPr>
        <xdr:cNvPr id="394" name="直線コネクタ 393"/>
        <xdr:cNvCxnSpPr/>
      </xdr:nvCxnSpPr>
      <xdr:spPr>
        <a:xfrm flipV="1">
          <a:off x="2908300" y="1739101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121738</xdr:rowOff>
    </xdr:from>
    <xdr:to>
      <xdr:col>10</xdr:col>
      <xdr:colOff>165100</xdr:colOff>
      <xdr:row>102</xdr:row>
      <xdr:rowOff>51888</xdr:rowOff>
    </xdr:to>
    <xdr:sp macro="" textlink="">
      <xdr:nvSpPr>
        <xdr:cNvPr id="395" name="楕円 394"/>
        <xdr:cNvSpPr/>
      </xdr:nvSpPr>
      <xdr:spPr>
        <a:xfrm>
          <a:off x="1968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123552</xdr:rowOff>
    </xdr:from>
    <xdr:to>
      <xdr:col>15</xdr:col>
      <xdr:colOff>50800</xdr:colOff>
      <xdr:row>102</xdr:row>
      <xdr:rowOff>1088</xdr:rowOff>
    </xdr:to>
    <xdr:cxnSp macro="">
      <xdr:nvCxnSpPr>
        <xdr:cNvPr id="396" name="直線コネクタ 395"/>
        <xdr:cNvCxnSpPr/>
      </xdr:nvCxnSpPr>
      <xdr:spPr>
        <a:xfrm flipV="1">
          <a:off x="2019300" y="1744000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44648</xdr:rowOff>
    </xdr:from>
    <xdr:ext cx="405111" cy="259045"/>
    <xdr:sp macro="" textlink="">
      <xdr:nvSpPr>
        <xdr:cNvPr id="397" name="n_1aveValue【港湾・漁港】&#10;有形固定資産減価償却率"/>
        <xdr:cNvSpPr txBox="1"/>
      </xdr:nvSpPr>
      <xdr:spPr>
        <a:xfrm>
          <a:off x="3582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67508</xdr:rowOff>
    </xdr:from>
    <xdr:ext cx="405111" cy="259045"/>
    <xdr:sp macro="" textlink="">
      <xdr:nvSpPr>
        <xdr:cNvPr id="398" name="n_2aveValue【港湾・漁港】&#10;有形固定資産減価償却率"/>
        <xdr:cNvSpPr txBox="1"/>
      </xdr:nvSpPr>
      <xdr:spPr>
        <a:xfrm>
          <a:off x="27057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80571</xdr:rowOff>
    </xdr:from>
    <xdr:ext cx="405111" cy="259045"/>
    <xdr:sp macro="" textlink="">
      <xdr:nvSpPr>
        <xdr:cNvPr id="399" name="n_3aveValue【港湾・漁港】&#10;有形固定資産減価償却率"/>
        <xdr:cNvSpPr txBox="1"/>
      </xdr:nvSpPr>
      <xdr:spPr>
        <a:xfrm>
          <a:off x="181674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141895</xdr:rowOff>
    </xdr:from>
    <xdr:ext cx="405111" cy="259045"/>
    <xdr:sp macro="" textlink="">
      <xdr:nvSpPr>
        <xdr:cNvPr id="400" name="n_1mainValue【港湾・漁港】&#10;有形固定資産減価償却率"/>
        <xdr:cNvSpPr txBox="1"/>
      </xdr:nvSpPr>
      <xdr:spPr>
        <a:xfrm>
          <a:off x="35820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19429</xdr:rowOff>
    </xdr:from>
    <xdr:ext cx="405111" cy="259045"/>
    <xdr:sp macro="" textlink="">
      <xdr:nvSpPr>
        <xdr:cNvPr id="401" name="n_2mainValue【港湾・漁港】&#10;有形固定資産減価償却率"/>
        <xdr:cNvSpPr txBox="1"/>
      </xdr:nvSpPr>
      <xdr:spPr>
        <a:xfrm>
          <a:off x="2705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68415</xdr:rowOff>
    </xdr:from>
    <xdr:ext cx="405111" cy="259045"/>
    <xdr:sp macro="" textlink="">
      <xdr:nvSpPr>
        <xdr:cNvPr id="402" name="n_3mainValue【港湾・漁港】&#10;有形固定資産減価償却率"/>
        <xdr:cNvSpPr txBox="1"/>
      </xdr:nvSpPr>
      <xdr:spPr>
        <a:xfrm>
          <a:off x="18167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6" name="テキスト ボックス 415"/>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8" name="テキスト ボックス 417"/>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0" name="テキスト ボックス 419"/>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2" name="テキスト ボックス 42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24" name="直線コネクタ 423"/>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25"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26" name="直線コネクタ 425"/>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27"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28" name="直線コネクタ 427"/>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52801</xdr:rowOff>
    </xdr:from>
    <xdr:ext cx="599010" cy="259045"/>
    <xdr:sp macro="" textlink="">
      <xdr:nvSpPr>
        <xdr:cNvPr id="429" name="【港湾・漁港】&#10;一人当たり有形固定資産（償却資産）額平均値テキスト"/>
        <xdr:cNvSpPr txBox="1"/>
      </xdr:nvSpPr>
      <xdr:spPr>
        <a:xfrm>
          <a:off x="10515600" y="18226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30" name="フローチャート: 判断 429"/>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31" name="フローチャート: 判断 430"/>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32" name="フローチャート: 判断 431"/>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33" name="フローチャート: 判断 432"/>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25281</xdr:rowOff>
    </xdr:from>
    <xdr:to>
      <xdr:col>55</xdr:col>
      <xdr:colOff>50800</xdr:colOff>
      <xdr:row>108</xdr:row>
      <xdr:rowOff>126881</xdr:rowOff>
    </xdr:to>
    <xdr:sp macro="" textlink="">
      <xdr:nvSpPr>
        <xdr:cNvPr id="439" name="楕円 438"/>
        <xdr:cNvSpPr/>
      </xdr:nvSpPr>
      <xdr:spPr>
        <a:xfrm>
          <a:off x="10426700" y="185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111658</xdr:rowOff>
    </xdr:from>
    <xdr:ext cx="378565" cy="259045"/>
    <xdr:sp macro="" textlink="">
      <xdr:nvSpPr>
        <xdr:cNvPr id="440" name="【港湾・漁港】&#10;一人当たり有形固定資産（償却資産）額該当値テキスト"/>
        <xdr:cNvSpPr txBox="1"/>
      </xdr:nvSpPr>
      <xdr:spPr>
        <a:xfrm>
          <a:off x="10515600" y="18456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25054</xdr:rowOff>
    </xdr:from>
    <xdr:to>
      <xdr:col>50</xdr:col>
      <xdr:colOff>165100</xdr:colOff>
      <xdr:row>108</xdr:row>
      <xdr:rowOff>126654</xdr:rowOff>
    </xdr:to>
    <xdr:sp macro="" textlink="">
      <xdr:nvSpPr>
        <xdr:cNvPr id="441" name="楕円 440"/>
        <xdr:cNvSpPr/>
      </xdr:nvSpPr>
      <xdr:spPr>
        <a:xfrm>
          <a:off x="9588500" y="185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75854</xdr:rowOff>
    </xdr:from>
    <xdr:to>
      <xdr:col>55</xdr:col>
      <xdr:colOff>0</xdr:colOff>
      <xdr:row>108</xdr:row>
      <xdr:rowOff>76081</xdr:rowOff>
    </xdr:to>
    <xdr:cxnSp macro="">
      <xdr:nvCxnSpPr>
        <xdr:cNvPr id="442" name="直線コネクタ 441"/>
        <xdr:cNvCxnSpPr/>
      </xdr:nvCxnSpPr>
      <xdr:spPr>
        <a:xfrm>
          <a:off x="9639300" y="18592454"/>
          <a:ext cx="8382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25060</xdr:rowOff>
    </xdr:from>
    <xdr:to>
      <xdr:col>46</xdr:col>
      <xdr:colOff>38100</xdr:colOff>
      <xdr:row>108</xdr:row>
      <xdr:rowOff>126660</xdr:rowOff>
    </xdr:to>
    <xdr:sp macro="" textlink="">
      <xdr:nvSpPr>
        <xdr:cNvPr id="443" name="楕円 442"/>
        <xdr:cNvSpPr/>
      </xdr:nvSpPr>
      <xdr:spPr>
        <a:xfrm>
          <a:off x="8699500" y="185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75854</xdr:rowOff>
    </xdr:from>
    <xdr:to>
      <xdr:col>50</xdr:col>
      <xdr:colOff>114300</xdr:colOff>
      <xdr:row>108</xdr:row>
      <xdr:rowOff>75860</xdr:rowOff>
    </xdr:to>
    <xdr:cxnSp macro="">
      <xdr:nvCxnSpPr>
        <xdr:cNvPr id="444" name="直線コネクタ 443"/>
        <xdr:cNvCxnSpPr/>
      </xdr:nvCxnSpPr>
      <xdr:spPr>
        <a:xfrm flipV="1">
          <a:off x="8750300" y="18592454"/>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25067</xdr:rowOff>
    </xdr:from>
    <xdr:to>
      <xdr:col>41</xdr:col>
      <xdr:colOff>101600</xdr:colOff>
      <xdr:row>108</xdr:row>
      <xdr:rowOff>126667</xdr:rowOff>
    </xdr:to>
    <xdr:sp macro="" textlink="">
      <xdr:nvSpPr>
        <xdr:cNvPr id="445" name="楕円 444"/>
        <xdr:cNvSpPr/>
      </xdr:nvSpPr>
      <xdr:spPr>
        <a:xfrm>
          <a:off x="7810500" y="1854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75860</xdr:rowOff>
    </xdr:from>
    <xdr:to>
      <xdr:col>45</xdr:col>
      <xdr:colOff>177800</xdr:colOff>
      <xdr:row>108</xdr:row>
      <xdr:rowOff>75867</xdr:rowOff>
    </xdr:to>
    <xdr:cxnSp macro="">
      <xdr:nvCxnSpPr>
        <xdr:cNvPr id="446" name="直線コネクタ 445"/>
        <xdr:cNvCxnSpPr/>
      </xdr:nvCxnSpPr>
      <xdr:spPr>
        <a:xfrm flipV="1">
          <a:off x="7861300" y="18592460"/>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447" name="n_1aveValue【港湾・漁港】&#10;一人当たり有形固定資産（償却資産）額"/>
        <xdr:cNvSpPr txBox="1"/>
      </xdr:nvSpPr>
      <xdr:spPr>
        <a:xfrm>
          <a:off x="93270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448" name="n_2aveValue【港湾・漁港】&#10;一人当たり有形固定資産（償却資産）額"/>
        <xdr:cNvSpPr txBox="1"/>
      </xdr:nvSpPr>
      <xdr:spPr>
        <a:xfrm>
          <a:off x="8450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49" name="n_3aveValue【港湾・漁港】&#10;一人当たり有形固定資産（償却資産）額"/>
        <xdr:cNvSpPr txBox="1"/>
      </xdr:nvSpPr>
      <xdr:spPr>
        <a:xfrm>
          <a:off x="7561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117781</xdr:rowOff>
    </xdr:from>
    <xdr:ext cx="378565" cy="259045"/>
    <xdr:sp macro="" textlink="">
      <xdr:nvSpPr>
        <xdr:cNvPr id="450" name="n_1mainValue【港湾・漁港】&#10;一人当たり有形固定資産（償却資産）額"/>
        <xdr:cNvSpPr txBox="1"/>
      </xdr:nvSpPr>
      <xdr:spPr>
        <a:xfrm>
          <a:off x="9437317" y="1863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117787</xdr:rowOff>
    </xdr:from>
    <xdr:ext cx="378565" cy="259045"/>
    <xdr:sp macro="" textlink="">
      <xdr:nvSpPr>
        <xdr:cNvPr id="451" name="n_2mainValue【港湾・漁港】&#10;一人当たり有形固定資産（償却資産）額"/>
        <xdr:cNvSpPr txBox="1"/>
      </xdr:nvSpPr>
      <xdr:spPr>
        <a:xfrm>
          <a:off x="8561017" y="1863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117794</xdr:rowOff>
    </xdr:from>
    <xdr:ext cx="378565" cy="259045"/>
    <xdr:sp macro="" textlink="">
      <xdr:nvSpPr>
        <xdr:cNvPr id="452" name="n_3mainValue【港湾・漁港】&#10;一人当たり有形固定資産（償却資産）額"/>
        <xdr:cNvSpPr txBox="1"/>
      </xdr:nvSpPr>
      <xdr:spPr>
        <a:xfrm>
          <a:off x="7672017" y="18634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1" name="正方形/長方形 4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2" name="正方形/長方形 4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3" name="正方形/長方形 4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4" name="正方形/長方形 4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5" name="正方形/長方形 4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6" name="正方形/長方形 4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7" name="正方形/長方形 4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8" name="正方形/長方形 46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9" name="テキスト ボックス 47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1" name="テキスト ボックス 48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9" name="テキスト ボックス 48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93" name="直線コネクタ 492"/>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94"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95" name="直線コネクタ 494"/>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96"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97" name="直線コネクタ 496"/>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98"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99" name="フローチャート: 判断 498"/>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00" name="フローチャート: 判断 499"/>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01" name="フローチャート: 判断 50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02" name="フローチャート: 判断 501"/>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149225</xdr:rowOff>
    </xdr:from>
    <xdr:to>
      <xdr:col>85</xdr:col>
      <xdr:colOff>177800</xdr:colOff>
      <xdr:row>58</xdr:row>
      <xdr:rowOff>79375</xdr:rowOff>
    </xdr:to>
    <xdr:sp macro="" textlink="">
      <xdr:nvSpPr>
        <xdr:cNvPr id="508" name="楕円 507"/>
        <xdr:cNvSpPr/>
      </xdr:nvSpPr>
      <xdr:spPr>
        <a:xfrm>
          <a:off x="162687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652</xdr:rowOff>
    </xdr:from>
    <xdr:ext cx="405111" cy="259045"/>
    <xdr:sp macro="" textlink="">
      <xdr:nvSpPr>
        <xdr:cNvPr id="509" name="【学校施設】&#10;有形固定資産減価償却率該当値テキスト"/>
        <xdr:cNvSpPr txBox="1"/>
      </xdr:nvSpPr>
      <xdr:spPr>
        <a:xfrm>
          <a:off x="16357600"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xdr:rowOff>
    </xdr:from>
    <xdr:to>
      <xdr:col>81</xdr:col>
      <xdr:colOff>101600</xdr:colOff>
      <xdr:row>58</xdr:row>
      <xdr:rowOff>102235</xdr:rowOff>
    </xdr:to>
    <xdr:sp macro="" textlink="">
      <xdr:nvSpPr>
        <xdr:cNvPr id="510" name="楕円 509"/>
        <xdr:cNvSpPr/>
      </xdr:nvSpPr>
      <xdr:spPr>
        <a:xfrm>
          <a:off x="15430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28575</xdr:rowOff>
    </xdr:from>
    <xdr:to>
      <xdr:col>85</xdr:col>
      <xdr:colOff>127000</xdr:colOff>
      <xdr:row>58</xdr:row>
      <xdr:rowOff>51435</xdr:rowOff>
    </xdr:to>
    <xdr:cxnSp macro="">
      <xdr:nvCxnSpPr>
        <xdr:cNvPr id="511" name="直線コネクタ 510"/>
        <xdr:cNvCxnSpPr/>
      </xdr:nvCxnSpPr>
      <xdr:spPr>
        <a:xfrm flipV="1">
          <a:off x="15481300" y="99726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27305</xdr:rowOff>
    </xdr:from>
    <xdr:to>
      <xdr:col>76</xdr:col>
      <xdr:colOff>165100</xdr:colOff>
      <xdr:row>58</xdr:row>
      <xdr:rowOff>128905</xdr:rowOff>
    </xdr:to>
    <xdr:sp macro="" textlink="">
      <xdr:nvSpPr>
        <xdr:cNvPr id="512" name="楕円 511"/>
        <xdr:cNvSpPr/>
      </xdr:nvSpPr>
      <xdr:spPr>
        <a:xfrm>
          <a:off x="14541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51435</xdr:rowOff>
    </xdr:from>
    <xdr:to>
      <xdr:col>81</xdr:col>
      <xdr:colOff>50800</xdr:colOff>
      <xdr:row>58</xdr:row>
      <xdr:rowOff>78105</xdr:rowOff>
    </xdr:to>
    <xdr:cxnSp macro="">
      <xdr:nvCxnSpPr>
        <xdr:cNvPr id="513" name="直線コネクタ 512"/>
        <xdr:cNvCxnSpPr/>
      </xdr:nvCxnSpPr>
      <xdr:spPr>
        <a:xfrm flipV="1">
          <a:off x="14592300" y="9995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57785</xdr:rowOff>
    </xdr:from>
    <xdr:to>
      <xdr:col>72</xdr:col>
      <xdr:colOff>38100</xdr:colOff>
      <xdr:row>58</xdr:row>
      <xdr:rowOff>159385</xdr:rowOff>
    </xdr:to>
    <xdr:sp macro="" textlink="">
      <xdr:nvSpPr>
        <xdr:cNvPr id="514" name="楕円 513"/>
        <xdr:cNvSpPr/>
      </xdr:nvSpPr>
      <xdr:spPr>
        <a:xfrm>
          <a:off x="13652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78105</xdr:rowOff>
    </xdr:from>
    <xdr:to>
      <xdr:col>76</xdr:col>
      <xdr:colOff>114300</xdr:colOff>
      <xdr:row>58</xdr:row>
      <xdr:rowOff>108585</xdr:rowOff>
    </xdr:to>
    <xdr:cxnSp macro="">
      <xdr:nvCxnSpPr>
        <xdr:cNvPr id="515" name="直線コネクタ 514"/>
        <xdr:cNvCxnSpPr/>
      </xdr:nvCxnSpPr>
      <xdr:spPr>
        <a:xfrm flipV="1">
          <a:off x="13703300" y="100222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16"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17"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518" name="n_3aveValue【学校施設】&#10;有形固定資産減価償却率"/>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118762</xdr:rowOff>
    </xdr:from>
    <xdr:ext cx="405111" cy="259045"/>
    <xdr:sp macro="" textlink="">
      <xdr:nvSpPr>
        <xdr:cNvPr id="519" name="n_1mainValue【学校施設】&#10;有形固定資産減価償却率"/>
        <xdr:cNvSpPr txBox="1"/>
      </xdr:nvSpPr>
      <xdr:spPr>
        <a:xfrm>
          <a:off x="15266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145432</xdr:rowOff>
    </xdr:from>
    <xdr:ext cx="405111" cy="259045"/>
    <xdr:sp macro="" textlink="">
      <xdr:nvSpPr>
        <xdr:cNvPr id="520" name="n_2mainValue【学校施設】&#10;有形固定資産減価償却率"/>
        <xdr:cNvSpPr txBox="1"/>
      </xdr:nvSpPr>
      <xdr:spPr>
        <a:xfrm>
          <a:off x="14389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521" name="n_3mainValue【学校施設】&#10;有形固定資産減価償却率"/>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2" name="直線コネクタ 5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35" name="テキスト ボックス 534"/>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37" name="テキスト ボックス 536"/>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39" name="テキスト ボックス 538"/>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1" name="テキスト ボックス 54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43" name="直線コネクタ 542"/>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44"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45" name="直線コネクタ 544"/>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46"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47" name="直線コネクタ 546"/>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548" name="【学校施設】&#10;一人当たり面積平均値テキスト"/>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49" name="フローチャート: 判断 548"/>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50" name="フローチャート: 判断 549"/>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51" name="フローチャート: 判断 550"/>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52" name="フローチャート: 判断 551"/>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36206</xdr:rowOff>
    </xdr:from>
    <xdr:to>
      <xdr:col>116</xdr:col>
      <xdr:colOff>114300</xdr:colOff>
      <xdr:row>63</xdr:row>
      <xdr:rowOff>137806</xdr:rowOff>
    </xdr:to>
    <xdr:sp macro="" textlink="">
      <xdr:nvSpPr>
        <xdr:cNvPr id="558" name="楕円 557"/>
        <xdr:cNvSpPr/>
      </xdr:nvSpPr>
      <xdr:spPr>
        <a:xfrm>
          <a:off x="22110700" y="1083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163772</xdr:rowOff>
    </xdr:from>
    <xdr:ext cx="469744" cy="259045"/>
    <xdr:sp macro="" textlink="">
      <xdr:nvSpPr>
        <xdr:cNvPr id="559" name="【学校施設】&#10;一人当たり面積該当値テキスト"/>
        <xdr:cNvSpPr txBox="1"/>
      </xdr:nvSpPr>
      <xdr:spPr>
        <a:xfrm>
          <a:off x="22199600" y="107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37623</xdr:rowOff>
    </xdr:from>
    <xdr:to>
      <xdr:col>112</xdr:col>
      <xdr:colOff>38100</xdr:colOff>
      <xdr:row>63</xdr:row>
      <xdr:rowOff>139223</xdr:rowOff>
    </xdr:to>
    <xdr:sp macro="" textlink="">
      <xdr:nvSpPr>
        <xdr:cNvPr id="560" name="楕円 559"/>
        <xdr:cNvSpPr/>
      </xdr:nvSpPr>
      <xdr:spPr>
        <a:xfrm>
          <a:off x="21272500" y="108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87006</xdr:rowOff>
    </xdr:from>
    <xdr:to>
      <xdr:col>116</xdr:col>
      <xdr:colOff>63500</xdr:colOff>
      <xdr:row>63</xdr:row>
      <xdr:rowOff>88423</xdr:rowOff>
    </xdr:to>
    <xdr:cxnSp macro="">
      <xdr:nvCxnSpPr>
        <xdr:cNvPr id="561" name="直線コネクタ 560"/>
        <xdr:cNvCxnSpPr/>
      </xdr:nvCxnSpPr>
      <xdr:spPr>
        <a:xfrm flipV="1">
          <a:off x="21323300" y="10888356"/>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39039</xdr:rowOff>
    </xdr:from>
    <xdr:to>
      <xdr:col>107</xdr:col>
      <xdr:colOff>101600</xdr:colOff>
      <xdr:row>63</xdr:row>
      <xdr:rowOff>140639</xdr:rowOff>
    </xdr:to>
    <xdr:sp macro="" textlink="">
      <xdr:nvSpPr>
        <xdr:cNvPr id="562" name="楕円 561"/>
        <xdr:cNvSpPr/>
      </xdr:nvSpPr>
      <xdr:spPr>
        <a:xfrm>
          <a:off x="20383500" y="108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88423</xdr:rowOff>
    </xdr:from>
    <xdr:to>
      <xdr:col>111</xdr:col>
      <xdr:colOff>177800</xdr:colOff>
      <xdr:row>63</xdr:row>
      <xdr:rowOff>89839</xdr:rowOff>
    </xdr:to>
    <xdr:cxnSp macro="">
      <xdr:nvCxnSpPr>
        <xdr:cNvPr id="563" name="直線コネクタ 562"/>
        <xdr:cNvCxnSpPr/>
      </xdr:nvCxnSpPr>
      <xdr:spPr>
        <a:xfrm flipV="1">
          <a:off x="20434300" y="10889773"/>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40594</xdr:rowOff>
    </xdr:from>
    <xdr:to>
      <xdr:col>102</xdr:col>
      <xdr:colOff>165100</xdr:colOff>
      <xdr:row>63</xdr:row>
      <xdr:rowOff>142194</xdr:rowOff>
    </xdr:to>
    <xdr:sp macro="" textlink="">
      <xdr:nvSpPr>
        <xdr:cNvPr id="564" name="楕円 563"/>
        <xdr:cNvSpPr/>
      </xdr:nvSpPr>
      <xdr:spPr>
        <a:xfrm>
          <a:off x="19494500" y="1084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89839</xdr:rowOff>
    </xdr:from>
    <xdr:to>
      <xdr:col>107</xdr:col>
      <xdr:colOff>50800</xdr:colOff>
      <xdr:row>63</xdr:row>
      <xdr:rowOff>91394</xdr:rowOff>
    </xdr:to>
    <xdr:cxnSp macro="">
      <xdr:nvCxnSpPr>
        <xdr:cNvPr id="565" name="直線コネクタ 564"/>
        <xdr:cNvCxnSpPr/>
      </xdr:nvCxnSpPr>
      <xdr:spPr>
        <a:xfrm flipV="1">
          <a:off x="19545300" y="10891189"/>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66"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67"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568"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130350</xdr:rowOff>
    </xdr:from>
    <xdr:ext cx="469744" cy="259045"/>
    <xdr:sp macro="" textlink="">
      <xdr:nvSpPr>
        <xdr:cNvPr id="569" name="n_1mainValue【学校施設】&#10;一人当たり面積"/>
        <xdr:cNvSpPr txBox="1"/>
      </xdr:nvSpPr>
      <xdr:spPr>
        <a:xfrm>
          <a:off x="21075727" y="1093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131766</xdr:rowOff>
    </xdr:from>
    <xdr:ext cx="469744" cy="259045"/>
    <xdr:sp macro="" textlink="">
      <xdr:nvSpPr>
        <xdr:cNvPr id="570" name="n_2mainValue【学校施設】&#10;一人当たり面積"/>
        <xdr:cNvSpPr txBox="1"/>
      </xdr:nvSpPr>
      <xdr:spPr>
        <a:xfrm>
          <a:off x="20199427" y="109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133321</xdr:rowOff>
    </xdr:from>
    <xdr:ext cx="469744" cy="259045"/>
    <xdr:sp macro="" textlink="">
      <xdr:nvSpPr>
        <xdr:cNvPr id="571" name="n_3mainValue【学校施設】&#10;一人当たり面積"/>
        <xdr:cNvSpPr txBox="1"/>
      </xdr:nvSpPr>
      <xdr:spPr>
        <a:xfrm>
          <a:off x="19310427" y="1093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2" name="直線コネクタ 58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3" name="テキスト ボックス 58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4" name="直線コネクタ 58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5" name="テキスト ボックス 58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6" name="直線コネクタ 58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7" name="テキスト ボックス 58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8" name="直線コネクタ 58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9" name="テキスト ボックス 58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0" name="直線コネクタ 58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1" name="テキスト ボックス 59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2" name="直線コネクタ 59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3" name="テキスト ボックス 59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5" name="テキスト ボックス 59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97" name="直線コネクタ 596"/>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98"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99" name="直線コネクタ 598"/>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1" name="直線コネクタ 60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02"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03" name="フローチャート: 判断 60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04" name="フローチャート: 判断 603"/>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05" name="フローチャート: 判断 604"/>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06" name="フローチャート: 判断 605"/>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7" name="テキスト ボックス 6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6894</xdr:rowOff>
    </xdr:from>
    <xdr:to>
      <xdr:col>85</xdr:col>
      <xdr:colOff>177800</xdr:colOff>
      <xdr:row>80</xdr:row>
      <xdr:rowOff>108494</xdr:rowOff>
    </xdr:to>
    <xdr:sp macro="" textlink="">
      <xdr:nvSpPr>
        <xdr:cNvPr id="612" name="楕円 611"/>
        <xdr:cNvSpPr/>
      </xdr:nvSpPr>
      <xdr:spPr>
        <a:xfrm>
          <a:off x="162687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29771</xdr:rowOff>
    </xdr:from>
    <xdr:ext cx="405111" cy="259045"/>
    <xdr:sp macro="" textlink="">
      <xdr:nvSpPr>
        <xdr:cNvPr id="613" name="【児童館】&#10;有形固定資産減価償却率該当値テキスト"/>
        <xdr:cNvSpPr txBox="1"/>
      </xdr:nvSpPr>
      <xdr:spPr>
        <a:xfrm>
          <a:off x="16357600" y="1357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34652</xdr:rowOff>
    </xdr:from>
    <xdr:to>
      <xdr:col>81</xdr:col>
      <xdr:colOff>101600</xdr:colOff>
      <xdr:row>80</xdr:row>
      <xdr:rowOff>136252</xdr:rowOff>
    </xdr:to>
    <xdr:sp macro="" textlink="">
      <xdr:nvSpPr>
        <xdr:cNvPr id="614" name="楕円 613"/>
        <xdr:cNvSpPr/>
      </xdr:nvSpPr>
      <xdr:spPr>
        <a:xfrm>
          <a:off x="15430500" y="137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57694</xdr:rowOff>
    </xdr:from>
    <xdr:to>
      <xdr:col>85</xdr:col>
      <xdr:colOff>127000</xdr:colOff>
      <xdr:row>80</xdr:row>
      <xdr:rowOff>85452</xdr:rowOff>
    </xdr:to>
    <xdr:cxnSp macro="">
      <xdr:nvCxnSpPr>
        <xdr:cNvPr id="615" name="直線コネクタ 614"/>
        <xdr:cNvCxnSpPr/>
      </xdr:nvCxnSpPr>
      <xdr:spPr>
        <a:xfrm flipV="1">
          <a:off x="15481300" y="1377369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62412</xdr:rowOff>
    </xdr:from>
    <xdr:to>
      <xdr:col>76</xdr:col>
      <xdr:colOff>165100</xdr:colOff>
      <xdr:row>80</xdr:row>
      <xdr:rowOff>164012</xdr:rowOff>
    </xdr:to>
    <xdr:sp macro="" textlink="">
      <xdr:nvSpPr>
        <xdr:cNvPr id="616" name="楕円 615"/>
        <xdr:cNvSpPr/>
      </xdr:nvSpPr>
      <xdr:spPr>
        <a:xfrm>
          <a:off x="14541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85452</xdr:rowOff>
    </xdr:from>
    <xdr:to>
      <xdr:col>81</xdr:col>
      <xdr:colOff>50800</xdr:colOff>
      <xdr:row>80</xdr:row>
      <xdr:rowOff>113212</xdr:rowOff>
    </xdr:to>
    <xdr:cxnSp macro="">
      <xdr:nvCxnSpPr>
        <xdr:cNvPr id="617" name="直線コネクタ 616"/>
        <xdr:cNvCxnSpPr/>
      </xdr:nvCxnSpPr>
      <xdr:spPr>
        <a:xfrm flipV="1">
          <a:off x="14592300" y="1380145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90170</xdr:rowOff>
    </xdr:from>
    <xdr:to>
      <xdr:col>72</xdr:col>
      <xdr:colOff>38100</xdr:colOff>
      <xdr:row>81</xdr:row>
      <xdr:rowOff>20320</xdr:rowOff>
    </xdr:to>
    <xdr:sp macro="" textlink="">
      <xdr:nvSpPr>
        <xdr:cNvPr id="618" name="楕円 617"/>
        <xdr:cNvSpPr/>
      </xdr:nvSpPr>
      <xdr:spPr>
        <a:xfrm>
          <a:off x="13652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113212</xdr:rowOff>
    </xdr:from>
    <xdr:to>
      <xdr:col>76</xdr:col>
      <xdr:colOff>114300</xdr:colOff>
      <xdr:row>80</xdr:row>
      <xdr:rowOff>140970</xdr:rowOff>
    </xdr:to>
    <xdr:cxnSp macro="">
      <xdr:nvCxnSpPr>
        <xdr:cNvPr id="619" name="直線コネクタ 618"/>
        <xdr:cNvCxnSpPr/>
      </xdr:nvCxnSpPr>
      <xdr:spPr>
        <a:xfrm flipV="1">
          <a:off x="13703300" y="138292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620" name="n_1aveValue【児童館】&#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621" name="n_2aveValue【児童館】&#10;有形固定資産減価償却率"/>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622" name="n_3aveValue【児童館】&#10;有形固定資産減価償却率"/>
        <xdr:cNvSpPr txBox="1"/>
      </xdr:nvSpPr>
      <xdr:spPr>
        <a:xfrm>
          <a:off x="13500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152779</xdr:rowOff>
    </xdr:from>
    <xdr:ext cx="405111" cy="259045"/>
    <xdr:sp macro="" textlink="">
      <xdr:nvSpPr>
        <xdr:cNvPr id="623" name="n_1mainValue【児童館】&#10;有形固定資産減価償却率"/>
        <xdr:cNvSpPr txBox="1"/>
      </xdr:nvSpPr>
      <xdr:spPr>
        <a:xfrm>
          <a:off x="15266044" y="1352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9089</xdr:rowOff>
    </xdr:from>
    <xdr:ext cx="405111" cy="259045"/>
    <xdr:sp macro="" textlink="">
      <xdr:nvSpPr>
        <xdr:cNvPr id="624" name="n_2mainValue【児童館】&#10;有形固定資産減価償却率"/>
        <xdr:cNvSpPr txBox="1"/>
      </xdr:nvSpPr>
      <xdr:spPr>
        <a:xfrm>
          <a:off x="14389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36847</xdr:rowOff>
    </xdr:from>
    <xdr:ext cx="405111" cy="259045"/>
    <xdr:sp macro="" textlink="">
      <xdr:nvSpPr>
        <xdr:cNvPr id="625" name="n_3mainValue【児童館】&#10;有形固定資産減価償却率"/>
        <xdr:cNvSpPr txBox="1"/>
      </xdr:nvSpPr>
      <xdr:spPr>
        <a:xfrm>
          <a:off x="13500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6" name="直線コネクタ 63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7" name="テキスト ボックス 63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8" name="直線コネクタ 63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9" name="テキスト ボックス 63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0" name="直線コネクタ 63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1" name="テキスト ボックス 64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2" name="直線コネクタ 64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3" name="テキスト ボックス 64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4" name="直線コネクタ 64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5" name="テキスト ボックス 64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6" name="直線コネクタ 64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7" name="テキスト ボックス 64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651" name="直線コネクタ 650"/>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52"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53" name="直線コネクタ 652"/>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54"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55" name="直線コネクタ 65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56"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57" name="フローチャート: 判断 656"/>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58" name="フローチャート: 判断 657"/>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59" name="フローチャート: 判断 658"/>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60" name="フローチャート: 判断 659"/>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666" name="楕円 665"/>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153506</xdr:rowOff>
    </xdr:from>
    <xdr:ext cx="469744" cy="259045"/>
    <xdr:sp macro="" textlink="">
      <xdr:nvSpPr>
        <xdr:cNvPr id="667" name="【児童館】&#10;一人当たり面積該当値テキスト"/>
        <xdr:cNvSpPr txBox="1"/>
      </xdr:nvSpPr>
      <xdr:spPr>
        <a:xfrm>
          <a:off x="22199600"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3629</xdr:rowOff>
    </xdr:from>
    <xdr:to>
      <xdr:col>112</xdr:col>
      <xdr:colOff>38100</xdr:colOff>
      <xdr:row>84</xdr:row>
      <xdr:rowOff>105229</xdr:rowOff>
    </xdr:to>
    <xdr:sp macro="" textlink="">
      <xdr:nvSpPr>
        <xdr:cNvPr id="668" name="楕円 667"/>
        <xdr:cNvSpPr/>
      </xdr:nvSpPr>
      <xdr:spPr>
        <a:xfrm>
          <a:off x="2127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54429</xdr:rowOff>
    </xdr:from>
    <xdr:to>
      <xdr:col>116</xdr:col>
      <xdr:colOff>63500</xdr:colOff>
      <xdr:row>84</xdr:row>
      <xdr:rowOff>54429</xdr:rowOff>
    </xdr:to>
    <xdr:cxnSp macro="">
      <xdr:nvCxnSpPr>
        <xdr:cNvPr id="669" name="直線コネクタ 668"/>
        <xdr:cNvCxnSpPr/>
      </xdr:nvCxnSpPr>
      <xdr:spPr>
        <a:xfrm>
          <a:off x="21323300" y="14456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19957</xdr:rowOff>
    </xdr:from>
    <xdr:to>
      <xdr:col>107</xdr:col>
      <xdr:colOff>101600</xdr:colOff>
      <xdr:row>84</xdr:row>
      <xdr:rowOff>121557</xdr:rowOff>
    </xdr:to>
    <xdr:sp macro="" textlink="">
      <xdr:nvSpPr>
        <xdr:cNvPr id="670" name="楕円 669"/>
        <xdr:cNvSpPr/>
      </xdr:nvSpPr>
      <xdr:spPr>
        <a:xfrm>
          <a:off x="20383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70757</xdr:rowOff>
    </xdr:to>
    <xdr:cxnSp macro="">
      <xdr:nvCxnSpPr>
        <xdr:cNvPr id="671" name="直線コネクタ 670"/>
        <xdr:cNvCxnSpPr/>
      </xdr:nvCxnSpPr>
      <xdr:spPr>
        <a:xfrm flipV="1">
          <a:off x="20434300" y="144562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672" name="楕円 671"/>
        <xdr:cNvSpPr/>
      </xdr:nvSpPr>
      <xdr:spPr>
        <a:xfrm>
          <a:off x="19494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70757</xdr:rowOff>
    </xdr:from>
    <xdr:to>
      <xdr:col>107</xdr:col>
      <xdr:colOff>50800</xdr:colOff>
      <xdr:row>84</xdr:row>
      <xdr:rowOff>70757</xdr:rowOff>
    </xdr:to>
    <xdr:cxnSp macro="">
      <xdr:nvCxnSpPr>
        <xdr:cNvPr id="673" name="直線コネクタ 672"/>
        <xdr:cNvCxnSpPr/>
      </xdr:nvCxnSpPr>
      <xdr:spPr>
        <a:xfrm>
          <a:off x="19545300" y="14472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74"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75"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76"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96356</xdr:rowOff>
    </xdr:from>
    <xdr:ext cx="469744" cy="259045"/>
    <xdr:sp macro="" textlink="">
      <xdr:nvSpPr>
        <xdr:cNvPr id="677" name="n_1mainValue【児童館】&#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112684</xdr:rowOff>
    </xdr:from>
    <xdr:ext cx="469744" cy="259045"/>
    <xdr:sp macro="" textlink="">
      <xdr:nvSpPr>
        <xdr:cNvPr id="678" name="n_2mainValue【児童館】&#10;一人当たり面積"/>
        <xdr:cNvSpPr txBox="1"/>
      </xdr:nvSpPr>
      <xdr:spPr>
        <a:xfrm>
          <a:off x="20199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679" name="n_3mainValue【児童館】&#10;一人当たり面積"/>
        <xdr:cNvSpPr txBox="1"/>
      </xdr:nvSpPr>
      <xdr:spPr>
        <a:xfrm>
          <a:off x="19310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8" name="テキスト ボックス 6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0" name="直線コネクタ 6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1" name="テキスト ボックス 6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2" name="直線コネクタ 6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3" name="テキスト ボックス 6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4" name="直線コネクタ 6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5" name="テキスト ボックス 6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6" name="直線コネクタ 6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7" name="テキスト ボックス 6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8" name="直線コネクタ 6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9" name="テキスト ボックス 6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0" name="直線コネクタ 6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1" name="テキスト ボックス 7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05" name="直線コネクタ 704"/>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06"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07" name="直線コネクタ 706"/>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9" name="直線コネクタ 70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10"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11" name="フローチャート: 判断 710"/>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712" name="フローチャート: 判断 711"/>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713" name="フローチャート: 判断 712"/>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714" name="フローチャート: 判断 713"/>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97245</xdr:rowOff>
    </xdr:from>
    <xdr:to>
      <xdr:col>85</xdr:col>
      <xdr:colOff>177800</xdr:colOff>
      <xdr:row>102</xdr:row>
      <xdr:rowOff>27395</xdr:rowOff>
    </xdr:to>
    <xdr:sp macro="" textlink="">
      <xdr:nvSpPr>
        <xdr:cNvPr id="720" name="楕円 719"/>
        <xdr:cNvSpPr/>
      </xdr:nvSpPr>
      <xdr:spPr>
        <a:xfrm>
          <a:off x="162687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120122</xdr:rowOff>
    </xdr:from>
    <xdr:ext cx="405111" cy="259045"/>
    <xdr:sp macro="" textlink="">
      <xdr:nvSpPr>
        <xdr:cNvPr id="721" name="【公民館】&#10;有形固定資産減価償却率該当値テキスト"/>
        <xdr:cNvSpPr txBox="1"/>
      </xdr:nvSpPr>
      <xdr:spPr>
        <a:xfrm>
          <a:off x="16357600" y="172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131536</xdr:rowOff>
    </xdr:from>
    <xdr:to>
      <xdr:col>81</xdr:col>
      <xdr:colOff>101600</xdr:colOff>
      <xdr:row>102</xdr:row>
      <xdr:rowOff>61686</xdr:rowOff>
    </xdr:to>
    <xdr:sp macro="" textlink="">
      <xdr:nvSpPr>
        <xdr:cNvPr id="722" name="楕円 721"/>
        <xdr:cNvSpPr/>
      </xdr:nvSpPr>
      <xdr:spPr>
        <a:xfrm>
          <a:off x="154305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148045</xdr:rowOff>
    </xdr:from>
    <xdr:to>
      <xdr:col>85</xdr:col>
      <xdr:colOff>127000</xdr:colOff>
      <xdr:row>102</xdr:row>
      <xdr:rowOff>10886</xdr:rowOff>
    </xdr:to>
    <xdr:cxnSp macro="">
      <xdr:nvCxnSpPr>
        <xdr:cNvPr id="723" name="直線コネクタ 722"/>
        <xdr:cNvCxnSpPr/>
      </xdr:nvCxnSpPr>
      <xdr:spPr>
        <a:xfrm flipV="1">
          <a:off x="15481300" y="174644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724" name="楕円 723"/>
        <xdr:cNvSpPr/>
      </xdr:nvSpPr>
      <xdr:spPr>
        <a:xfrm>
          <a:off x="14541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10886</xdr:rowOff>
    </xdr:from>
    <xdr:to>
      <xdr:col>81</xdr:col>
      <xdr:colOff>50800</xdr:colOff>
      <xdr:row>102</xdr:row>
      <xdr:rowOff>41911</xdr:rowOff>
    </xdr:to>
    <xdr:cxnSp macro="">
      <xdr:nvCxnSpPr>
        <xdr:cNvPr id="725" name="直線コネクタ 724"/>
        <xdr:cNvCxnSpPr/>
      </xdr:nvCxnSpPr>
      <xdr:spPr>
        <a:xfrm flipV="1">
          <a:off x="14592300" y="174987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23768</xdr:rowOff>
    </xdr:from>
    <xdr:to>
      <xdr:col>72</xdr:col>
      <xdr:colOff>38100</xdr:colOff>
      <xdr:row>102</xdr:row>
      <xdr:rowOff>125368</xdr:rowOff>
    </xdr:to>
    <xdr:sp macro="" textlink="">
      <xdr:nvSpPr>
        <xdr:cNvPr id="726" name="楕円 725"/>
        <xdr:cNvSpPr/>
      </xdr:nvSpPr>
      <xdr:spPr>
        <a:xfrm>
          <a:off x="13652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74568</xdr:rowOff>
    </xdr:to>
    <xdr:cxnSp macro="">
      <xdr:nvCxnSpPr>
        <xdr:cNvPr id="727" name="直線コネクタ 726"/>
        <xdr:cNvCxnSpPr/>
      </xdr:nvCxnSpPr>
      <xdr:spPr>
        <a:xfrm flipV="1">
          <a:off x="13703300" y="175298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728"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729"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69141</xdr:rowOff>
    </xdr:from>
    <xdr:ext cx="405111" cy="259045"/>
    <xdr:sp macro="" textlink="">
      <xdr:nvSpPr>
        <xdr:cNvPr id="730" name="n_3aveValue【公民館】&#10;有形固定資産減価償却率"/>
        <xdr:cNvSpPr txBox="1"/>
      </xdr:nvSpPr>
      <xdr:spPr>
        <a:xfrm>
          <a:off x="13500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78213</xdr:rowOff>
    </xdr:from>
    <xdr:ext cx="405111" cy="259045"/>
    <xdr:sp macro="" textlink="">
      <xdr:nvSpPr>
        <xdr:cNvPr id="731" name="n_1mainValue【公民館】&#10;有形固定資産減価償却率"/>
        <xdr:cNvSpPr txBox="1"/>
      </xdr:nvSpPr>
      <xdr:spPr>
        <a:xfrm>
          <a:off x="152660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732" name="n_2mainValue【公民館】&#10;有形固定資産減価償却率"/>
        <xdr:cNvSpPr txBox="1"/>
      </xdr:nvSpPr>
      <xdr:spPr>
        <a:xfrm>
          <a:off x="14389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141895</xdr:rowOff>
    </xdr:from>
    <xdr:ext cx="405111" cy="259045"/>
    <xdr:sp macro="" textlink="">
      <xdr:nvSpPr>
        <xdr:cNvPr id="733" name="n_3mainValue【公民館】&#10;有形固定資産減価償却率"/>
        <xdr:cNvSpPr txBox="1"/>
      </xdr:nvSpPr>
      <xdr:spPr>
        <a:xfrm>
          <a:off x="13500744" y="1728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4" name="直線コネクタ 74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5" name="テキスト ボックス 74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6" name="直線コネクタ 74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7" name="テキスト ボックス 74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8" name="直線コネクタ 74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9" name="テキスト ボックス 74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0" name="直線コネクタ 74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1" name="テキスト ボックス 75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2" name="直線コネクタ 75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3" name="テキスト ボックス 75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4" name="直線コネクタ 75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5" name="テキスト ボックス 75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59" name="直線コネクタ 758"/>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60"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61" name="直線コネクタ 760"/>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62"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63" name="直線コネクタ 762"/>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64"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65" name="フローチャート: 判断 764"/>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66" name="フローチャート: 判断 765"/>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67" name="フローチャート: 判断 766"/>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68" name="フローチャート: 判断 767"/>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51526</xdr:rowOff>
    </xdr:from>
    <xdr:to>
      <xdr:col>116</xdr:col>
      <xdr:colOff>114300</xdr:colOff>
      <xdr:row>108</xdr:row>
      <xdr:rowOff>153126</xdr:rowOff>
    </xdr:to>
    <xdr:sp macro="" textlink="">
      <xdr:nvSpPr>
        <xdr:cNvPr id="774" name="楕円 773"/>
        <xdr:cNvSpPr/>
      </xdr:nvSpPr>
      <xdr:spPr>
        <a:xfrm>
          <a:off x="221107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137903</xdr:rowOff>
    </xdr:from>
    <xdr:ext cx="469744" cy="259045"/>
    <xdr:sp macro="" textlink="">
      <xdr:nvSpPr>
        <xdr:cNvPr id="775" name="【公民館】&#10;一人当たり面積該当値テキスト"/>
        <xdr:cNvSpPr txBox="1"/>
      </xdr:nvSpPr>
      <xdr:spPr>
        <a:xfrm>
          <a:off x="22199600" y="1848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53158</xdr:rowOff>
    </xdr:from>
    <xdr:to>
      <xdr:col>112</xdr:col>
      <xdr:colOff>38100</xdr:colOff>
      <xdr:row>108</xdr:row>
      <xdr:rowOff>154758</xdr:rowOff>
    </xdr:to>
    <xdr:sp macro="" textlink="">
      <xdr:nvSpPr>
        <xdr:cNvPr id="776" name="楕円 775"/>
        <xdr:cNvSpPr/>
      </xdr:nvSpPr>
      <xdr:spPr>
        <a:xfrm>
          <a:off x="21272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102326</xdr:rowOff>
    </xdr:from>
    <xdr:to>
      <xdr:col>116</xdr:col>
      <xdr:colOff>63500</xdr:colOff>
      <xdr:row>108</xdr:row>
      <xdr:rowOff>103958</xdr:rowOff>
    </xdr:to>
    <xdr:cxnSp macro="">
      <xdr:nvCxnSpPr>
        <xdr:cNvPr id="777" name="直線コネクタ 776"/>
        <xdr:cNvCxnSpPr/>
      </xdr:nvCxnSpPr>
      <xdr:spPr>
        <a:xfrm flipV="1">
          <a:off x="21323300" y="1861892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54792</xdr:rowOff>
    </xdr:from>
    <xdr:to>
      <xdr:col>107</xdr:col>
      <xdr:colOff>101600</xdr:colOff>
      <xdr:row>108</xdr:row>
      <xdr:rowOff>156392</xdr:rowOff>
    </xdr:to>
    <xdr:sp macro="" textlink="">
      <xdr:nvSpPr>
        <xdr:cNvPr id="778" name="楕円 777"/>
        <xdr:cNvSpPr/>
      </xdr:nvSpPr>
      <xdr:spPr>
        <a:xfrm>
          <a:off x="20383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103958</xdr:rowOff>
    </xdr:from>
    <xdr:to>
      <xdr:col>111</xdr:col>
      <xdr:colOff>177800</xdr:colOff>
      <xdr:row>108</xdr:row>
      <xdr:rowOff>105592</xdr:rowOff>
    </xdr:to>
    <xdr:cxnSp macro="">
      <xdr:nvCxnSpPr>
        <xdr:cNvPr id="779" name="直線コネクタ 778"/>
        <xdr:cNvCxnSpPr/>
      </xdr:nvCxnSpPr>
      <xdr:spPr>
        <a:xfrm flipV="1">
          <a:off x="20434300" y="186205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56424</xdr:rowOff>
    </xdr:from>
    <xdr:to>
      <xdr:col>102</xdr:col>
      <xdr:colOff>165100</xdr:colOff>
      <xdr:row>108</xdr:row>
      <xdr:rowOff>158024</xdr:rowOff>
    </xdr:to>
    <xdr:sp macro="" textlink="">
      <xdr:nvSpPr>
        <xdr:cNvPr id="780" name="楕円 779"/>
        <xdr:cNvSpPr/>
      </xdr:nvSpPr>
      <xdr:spPr>
        <a:xfrm>
          <a:off x="19494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105592</xdr:rowOff>
    </xdr:from>
    <xdr:to>
      <xdr:col>107</xdr:col>
      <xdr:colOff>50800</xdr:colOff>
      <xdr:row>108</xdr:row>
      <xdr:rowOff>107224</xdr:rowOff>
    </xdr:to>
    <xdr:cxnSp macro="">
      <xdr:nvCxnSpPr>
        <xdr:cNvPr id="781" name="直線コネクタ 780"/>
        <xdr:cNvCxnSpPr/>
      </xdr:nvCxnSpPr>
      <xdr:spPr>
        <a:xfrm flipV="1">
          <a:off x="19545300" y="186221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82"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83"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84"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145885</xdr:rowOff>
    </xdr:from>
    <xdr:ext cx="469744" cy="259045"/>
    <xdr:sp macro="" textlink="">
      <xdr:nvSpPr>
        <xdr:cNvPr id="785" name="n_1mainValue【公民館】&#10;一人当たり面積"/>
        <xdr:cNvSpPr txBox="1"/>
      </xdr:nvSpPr>
      <xdr:spPr>
        <a:xfrm>
          <a:off x="21075727" y="1866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147519</xdr:rowOff>
    </xdr:from>
    <xdr:ext cx="469744" cy="259045"/>
    <xdr:sp macro="" textlink="">
      <xdr:nvSpPr>
        <xdr:cNvPr id="786" name="n_2mainValue【公民館】&#10;一人当たり面積"/>
        <xdr:cNvSpPr txBox="1"/>
      </xdr:nvSpPr>
      <xdr:spPr>
        <a:xfrm>
          <a:off x="201994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149151</xdr:rowOff>
    </xdr:from>
    <xdr:ext cx="469744" cy="259045"/>
    <xdr:sp macro="" textlink="">
      <xdr:nvSpPr>
        <xdr:cNvPr id="787" name="n_3mainValue【公民館】&#10;一人当たり面積"/>
        <xdr:cNvSpPr txBox="1"/>
      </xdr:nvSpPr>
      <xdr:spPr>
        <a:xfrm>
          <a:off x="19310427" y="186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有形固定資産減価償却率が類似団体と比較して特に高くなっている施設は、学校施設、児童館、港湾・漁港、公民館である。</a:t>
          </a:r>
          <a:endParaRPr lang="ja-JP" altLang="ja-JP" sz="1050">
            <a:effectLst/>
            <a:latin typeface="ＭＳ Ｐゴシック" panose="020B0600070205080204" pitchFamily="50" charset="-128"/>
            <a:ea typeface="ＭＳ Ｐゴシック" panose="020B0600070205080204" pitchFamily="50" charset="-128"/>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建設から</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年以上経過している施設が多くあることが主な要因であり、平成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策定した「枕崎市公共施設等総合管理計画」に基づき、規模の最適化、予防保全による長寿命化等を基本とした効率的な維持管理を行うこととしている。また、不要な施設の整理により、令和８年度までに施設数量を</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％削減することを目標とし、比率の改善に努めていく。</a:t>
          </a:r>
          <a:endParaRPr lang="ja-JP" altLang="ja-JP" sz="1050">
            <a:effectLst/>
            <a:latin typeface="ＭＳ Ｐゴシック" panose="020B0600070205080204" pitchFamily="50" charset="-128"/>
            <a:ea typeface="ＭＳ Ｐゴシック" panose="020B0600070205080204" pitchFamily="50" charset="-128"/>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有形固定資産減価償却率が類似団体と比較して特に低くなっている施設は、橋りょう・トンネルであり、取得価格の大きいものが平成２年度以降に多く建設されていることから、低率となっている。</a:t>
          </a:r>
          <a:endParaRPr lang="ja-JP" altLang="ja-JP" sz="1050">
            <a:effectLst/>
            <a:latin typeface="ＭＳ Ｐゴシック" panose="020B0600070205080204" pitchFamily="50" charset="-128"/>
            <a:ea typeface="ＭＳ Ｐゴシック" panose="020B0600070205080204" pitchFamily="50" charset="-128"/>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月に策定した市営住宅長寿命化計画に基づく改修事業や、平成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年度から令和２年までに行う市営住宅建設事業により比率が改善して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いる</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港湾・漁港については、対象となる施設の計上誤りがあり</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対象施設が古い施設であったことから高い比率となった。</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一人</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当たり面積及び一人当たり有形固定産（償却資産）額が類似団体と比較して特に低くなっている施設は、橋りょう・トンネル、港湾・漁港、公民館であるが、不足している状況は認められないため、適正な設置状況だと認識してい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21,447
21,062
74.78
12,285,191
11,882,462
400,313
6,024,040
10,637,411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16510</xdr:rowOff>
    </xdr:from>
    <xdr:to>
      <xdr:col>24</xdr:col>
      <xdr:colOff>114300</xdr:colOff>
      <xdr:row>36</xdr:row>
      <xdr:rowOff>118110</xdr:rowOff>
    </xdr:to>
    <xdr:sp macro="" textlink="">
      <xdr:nvSpPr>
        <xdr:cNvPr id="70" name="楕円 69"/>
        <xdr:cNvSpPr/>
      </xdr:nvSpPr>
      <xdr:spPr>
        <a:xfrm>
          <a:off x="45847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39387</xdr:rowOff>
    </xdr:from>
    <xdr:ext cx="405111" cy="259045"/>
    <xdr:sp macro="" textlink="">
      <xdr:nvSpPr>
        <xdr:cNvPr id="71" name="【図書館】&#10;有形固定資産減価償却率該当値テキスト"/>
        <xdr:cNvSpPr txBox="1"/>
      </xdr:nvSpPr>
      <xdr:spPr>
        <a:xfrm>
          <a:off x="4673600" y="604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38100</xdr:rowOff>
    </xdr:from>
    <xdr:to>
      <xdr:col>20</xdr:col>
      <xdr:colOff>38100</xdr:colOff>
      <xdr:row>36</xdr:row>
      <xdr:rowOff>139700</xdr:rowOff>
    </xdr:to>
    <xdr:sp macro="" textlink="">
      <xdr:nvSpPr>
        <xdr:cNvPr id="72" name="楕円 71"/>
        <xdr:cNvSpPr/>
      </xdr:nvSpPr>
      <xdr:spPr>
        <a:xfrm>
          <a:off x="37465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67310</xdr:rowOff>
    </xdr:from>
    <xdr:to>
      <xdr:col>24</xdr:col>
      <xdr:colOff>63500</xdr:colOff>
      <xdr:row>36</xdr:row>
      <xdr:rowOff>88900</xdr:rowOff>
    </xdr:to>
    <xdr:cxnSp macro="">
      <xdr:nvCxnSpPr>
        <xdr:cNvPr id="73" name="直線コネクタ 72"/>
        <xdr:cNvCxnSpPr/>
      </xdr:nvCxnSpPr>
      <xdr:spPr>
        <a:xfrm flipV="1">
          <a:off x="3797300" y="623951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4" name="楕円 73"/>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88900</xdr:rowOff>
    </xdr:to>
    <xdr:cxnSp macro="">
      <xdr:nvCxnSpPr>
        <xdr:cNvPr id="75" name="直線コネクタ 74"/>
        <xdr:cNvCxnSpPr/>
      </xdr:nvCxnSpPr>
      <xdr:spPr>
        <a:xfrm>
          <a:off x="2908300" y="624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50800</xdr:rowOff>
    </xdr:from>
    <xdr:to>
      <xdr:col>10</xdr:col>
      <xdr:colOff>165100</xdr:colOff>
      <xdr:row>36</xdr:row>
      <xdr:rowOff>152400</xdr:rowOff>
    </xdr:to>
    <xdr:sp macro="" textlink="">
      <xdr:nvSpPr>
        <xdr:cNvPr id="76" name="楕円 75"/>
        <xdr:cNvSpPr/>
      </xdr:nvSpPr>
      <xdr:spPr>
        <a:xfrm>
          <a:off x="1968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101600</xdr:rowOff>
    </xdr:to>
    <xdr:cxnSp macro="">
      <xdr:nvCxnSpPr>
        <xdr:cNvPr id="77" name="直線コネクタ 76"/>
        <xdr:cNvCxnSpPr/>
      </xdr:nvCxnSpPr>
      <xdr:spPr>
        <a:xfrm flipV="1">
          <a:off x="2019300" y="624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8"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9" name="n_2aveValue【図書館】&#10;有形固定資産減価償却率"/>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63517</xdr:rowOff>
    </xdr:from>
    <xdr:ext cx="405111" cy="259045"/>
    <xdr:sp macro="" textlink="">
      <xdr:nvSpPr>
        <xdr:cNvPr id="80" name="n_3aveValue【図書館】&#10;有形固定資産減価償却率"/>
        <xdr:cNvSpPr txBox="1"/>
      </xdr:nvSpPr>
      <xdr:spPr>
        <a:xfrm>
          <a:off x="1816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156227</xdr:rowOff>
    </xdr:from>
    <xdr:ext cx="405111" cy="259045"/>
    <xdr:sp macro="" textlink="">
      <xdr:nvSpPr>
        <xdr:cNvPr id="81" name="n_1mainValue【図書館】&#10;有形固定資産減価償却率"/>
        <xdr:cNvSpPr txBox="1"/>
      </xdr:nvSpPr>
      <xdr:spPr>
        <a:xfrm>
          <a:off x="35820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2" name="n_2mainValue【図書館】&#10;有形固定資産減価償却率"/>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168927</xdr:rowOff>
    </xdr:from>
    <xdr:ext cx="405111" cy="259045"/>
    <xdr:sp macro="" textlink="">
      <xdr:nvSpPr>
        <xdr:cNvPr id="83" name="n_3mainValue【図書館】&#10;有形固定資産減価償却率"/>
        <xdr:cNvSpPr txBox="1"/>
      </xdr:nvSpPr>
      <xdr:spPr>
        <a:xfrm>
          <a:off x="1816744"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8" name="【図書館】&#10;一人当たり面積平均値テキスト"/>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8" name="楕円 117"/>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19" name="【図書館】&#10;一人当たり面積該当値テキスト"/>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20" name="楕円 119"/>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21" name="直線コネクタ 120"/>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22" name="楕円 121"/>
        <xdr:cNvSpPr/>
      </xdr:nvSpPr>
      <xdr:spPr>
        <a:xfrm>
          <a:off x="8699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116205</xdr:rowOff>
    </xdr:to>
    <xdr:cxnSp macro="">
      <xdr:nvCxnSpPr>
        <xdr:cNvPr id="123" name="直線コネクタ 122"/>
        <xdr:cNvCxnSpPr/>
      </xdr:nvCxnSpPr>
      <xdr:spPr>
        <a:xfrm flipV="1">
          <a:off x="8750300" y="67970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71120</xdr:rowOff>
    </xdr:from>
    <xdr:to>
      <xdr:col>41</xdr:col>
      <xdr:colOff>101600</xdr:colOff>
      <xdr:row>40</xdr:row>
      <xdr:rowOff>1270</xdr:rowOff>
    </xdr:to>
    <xdr:sp macro="" textlink="">
      <xdr:nvSpPr>
        <xdr:cNvPr id="124" name="楕円 123"/>
        <xdr:cNvSpPr/>
      </xdr:nvSpPr>
      <xdr:spPr>
        <a:xfrm>
          <a:off x="781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116205</xdr:rowOff>
    </xdr:from>
    <xdr:to>
      <xdr:col>45</xdr:col>
      <xdr:colOff>177800</xdr:colOff>
      <xdr:row>39</xdr:row>
      <xdr:rowOff>121920</xdr:rowOff>
    </xdr:to>
    <xdr:cxnSp macro="">
      <xdr:nvCxnSpPr>
        <xdr:cNvPr id="125" name="直線コネクタ 124"/>
        <xdr:cNvCxnSpPr/>
      </xdr:nvCxnSpPr>
      <xdr:spPr>
        <a:xfrm flipV="1">
          <a:off x="7861300" y="680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6"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7"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8"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29" name="n_1mainValue【図書館】&#10;一人当たり面積"/>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0" name="n_2mainValue【図書館】&#10;一人当たり面積"/>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163847</xdr:rowOff>
    </xdr:from>
    <xdr:ext cx="469744" cy="259045"/>
    <xdr:sp macro="" textlink="">
      <xdr:nvSpPr>
        <xdr:cNvPr id="131" name="n_3mainValue【図書館】&#10;一人当たり面積"/>
        <xdr:cNvSpPr txBox="1"/>
      </xdr:nvSpPr>
      <xdr:spPr>
        <a:xfrm>
          <a:off x="7626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1"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137795</xdr:rowOff>
    </xdr:from>
    <xdr:to>
      <xdr:col>24</xdr:col>
      <xdr:colOff>114300</xdr:colOff>
      <xdr:row>58</xdr:row>
      <xdr:rowOff>67945</xdr:rowOff>
    </xdr:to>
    <xdr:sp macro="" textlink="">
      <xdr:nvSpPr>
        <xdr:cNvPr id="171" name="楕円 170"/>
        <xdr:cNvSpPr/>
      </xdr:nvSpPr>
      <xdr:spPr>
        <a:xfrm>
          <a:off x="45847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160672</xdr:rowOff>
    </xdr:from>
    <xdr:ext cx="405111" cy="259045"/>
    <xdr:sp macro="" textlink="">
      <xdr:nvSpPr>
        <xdr:cNvPr id="172" name="【体育館・プール】&#10;有形固定資産減価償却率該当値テキスト"/>
        <xdr:cNvSpPr txBox="1"/>
      </xdr:nvSpPr>
      <xdr:spPr>
        <a:xfrm>
          <a:off x="4673600"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114935</xdr:rowOff>
    </xdr:from>
    <xdr:to>
      <xdr:col>20</xdr:col>
      <xdr:colOff>38100</xdr:colOff>
      <xdr:row>58</xdr:row>
      <xdr:rowOff>45085</xdr:rowOff>
    </xdr:to>
    <xdr:sp macro="" textlink="">
      <xdr:nvSpPr>
        <xdr:cNvPr id="173" name="楕円 172"/>
        <xdr:cNvSpPr/>
      </xdr:nvSpPr>
      <xdr:spPr>
        <a:xfrm>
          <a:off x="3746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165735</xdr:rowOff>
    </xdr:from>
    <xdr:to>
      <xdr:col>24</xdr:col>
      <xdr:colOff>63500</xdr:colOff>
      <xdr:row>58</xdr:row>
      <xdr:rowOff>17145</xdr:rowOff>
    </xdr:to>
    <xdr:cxnSp macro="">
      <xdr:nvCxnSpPr>
        <xdr:cNvPr id="174" name="直線コネクタ 173"/>
        <xdr:cNvCxnSpPr/>
      </xdr:nvCxnSpPr>
      <xdr:spPr>
        <a:xfrm>
          <a:off x="3797300" y="99383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122555</xdr:rowOff>
    </xdr:from>
    <xdr:to>
      <xdr:col>15</xdr:col>
      <xdr:colOff>101600</xdr:colOff>
      <xdr:row>58</xdr:row>
      <xdr:rowOff>52705</xdr:rowOff>
    </xdr:to>
    <xdr:sp macro="" textlink="">
      <xdr:nvSpPr>
        <xdr:cNvPr id="175" name="楕円 174"/>
        <xdr:cNvSpPr/>
      </xdr:nvSpPr>
      <xdr:spPr>
        <a:xfrm>
          <a:off x="2857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165735</xdr:rowOff>
    </xdr:from>
    <xdr:to>
      <xdr:col>19</xdr:col>
      <xdr:colOff>177800</xdr:colOff>
      <xdr:row>58</xdr:row>
      <xdr:rowOff>1905</xdr:rowOff>
    </xdr:to>
    <xdr:cxnSp macro="">
      <xdr:nvCxnSpPr>
        <xdr:cNvPr id="176" name="直線コネクタ 175"/>
        <xdr:cNvCxnSpPr/>
      </xdr:nvCxnSpPr>
      <xdr:spPr>
        <a:xfrm flipV="1">
          <a:off x="2908300" y="99383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69215</xdr:rowOff>
    </xdr:from>
    <xdr:to>
      <xdr:col>10</xdr:col>
      <xdr:colOff>165100</xdr:colOff>
      <xdr:row>57</xdr:row>
      <xdr:rowOff>170815</xdr:rowOff>
    </xdr:to>
    <xdr:sp macro="" textlink="">
      <xdr:nvSpPr>
        <xdr:cNvPr id="177" name="楕円 176"/>
        <xdr:cNvSpPr/>
      </xdr:nvSpPr>
      <xdr:spPr>
        <a:xfrm>
          <a:off x="1968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120015</xdr:rowOff>
    </xdr:from>
    <xdr:to>
      <xdr:col>15</xdr:col>
      <xdr:colOff>50800</xdr:colOff>
      <xdr:row>58</xdr:row>
      <xdr:rowOff>1905</xdr:rowOff>
    </xdr:to>
    <xdr:cxnSp macro="">
      <xdr:nvCxnSpPr>
        <xdr:cNvPr id="178" name="直線コネクタ 177"/>
        <xdr:cNvCxnSpPr/>
      </xdr:nvCxnSpPr>
      <xdr:spPr>
        <a:xfrm>
          <a:off x="2019300" y="98926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9"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80"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81" name="n_3aveValue【体育館・プール】&#10;有形固定資産減価償却率"/>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61612</xdr:rowOff>
    </xdr:from>
    <xdr:ext cx="405111" cy="259045"/>
    <xdr:sp macro="" textlink="">
      <xdr:nvSpPr>
        <xdr:cNvPr id="182" name="n_1mainValue【体育館・プール】&#10;有形固定資産減価償却率"/>
        <xdr:cNvSpPr txBox="1"/>
      </xdr:nvSpPr>
      <xdr:spPr>
        <a:xfrm>
          <a:off x="35820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69232</xdr:rowOff>
    </xdr:from>
    <xdr:ext cx="405111" cy="259045"/>
    <xdr:sp macro="" textlink="">
      <xdr:nvSpPr>
        <xdr:cNvPr id="183" name="n_2mainValue【体育館・プール】&#10;有形固定資産減価償却率"/>
        <xdr:cNvSpPr txBox="1"/>
      </xdr:nvSpPr>
      <xdr:spPr>
        <a:xfrm>
          <a:off x="2705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15892</xdr:rowOff>
    </xdr:from>
    <xdr:ext cx="405111" cy="259045"/>
    <xdr:sp macro="" textlink="">
      <xdr:nvSpPr>
        <xdr:cNvPr id="184" name="n_3mainValue【体育館・プール】&#10;有形固定資産減価償却率"/>
        <xdr:cNvSpPr txBox="1"/>
      </xdr:nvSpPr>
      <xdr:spPr>
        <a:xfrm>
          <a:off x="1816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157701</xdr:rowOff>
    </xdr:from>
    <xdr:ext cx="469744" cy="259045"/>
    <xdr:sp macro="" textlink="">
      <xdr:nvSpPr>
        <xdr:cNvPr id="211" name="【体育館・プール】&#10;一人当たり面積平均値テキスト"/>
        <xdr:cNvSpPr txBox="1"/>
      </xdr:nvSpPr>
      <xdr:spPr>
        <a:xfrm>
          <a:off x="10515600" y="1061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141681</xdr:rowOff>
    </xdr:from>
    <xdr:to>
      <xdr:col>55</xdr:col>
      <xdr:colOff>50800</xdr:colOff>
      <xdr:row>63</xdr:row>
      <xdr:rowOff>71831</xdr:rowOff>
    </xdr:to>
    <xdr:sp macro="" textlink="">
      <xdr:nvSpPr>
        <xdr:cNvPr id="221" name="楕円 220"/>
        <xdr:cNvSpPr/>
      </xdr:nvSpPr>
      <xdr:spPr>
        <a:xfrm>
          <a:off x="10426700" y="107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120108</xdr:rowOff>
    </xdr:from>
    <xdr:ext cx="469744" cy="259045"/>
    <xdr:sp macro="" textlink="">
      <xdr:nvSpPr>
        <xdr:cNvPr id="222" name="【体育館・プール】&#10;一人当たり面積該当値テキスト"/>
        <xdr:cNvSpPr txBox="1"/>
      </xdr:nvSpPr>
      <xdr:spPr>
        <a:xfrm>
          <a:off x="10515600" y="1075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143967</xdr:rowOff>
    </xdr:from>
    <xdr:to>
      <xdr:col>50</xdr:col>
      <xdr:colOff>165100</xdr:colOff>
      <xdr:row>63</xdr:row>
      <xdr:rowOff>74117</xdr:rowOff>
    </xdr:to>
    <xdr:sp macro="" textlink="">
      <xdr:nvSpPr>
        <xdr:cNvPr id="223" name="楕円 222"/>
        <xdr:cNvSpPr/>
      </xdr:nvSpPr>
      <xdr:spPr>
        <a:xfrm>
          <a:off x="9588500" y="107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21031</xdr:rowOff>
    </xdr:from>
    <xdr:to>
      <xdr:col>55</xdr:col>
      <xdr:colOff>0</xdr:colOff>
      <xdr:row>63</xdr:row>
      <xdr:rowOff>23317</xdr:rowOff>
    </xdr:to>
    <xdr:cxnSp macro="">
      <xdr:nvCxnSpPr>
        <xdr:cNvPr id="224" name="直線コネクタ 223"/>
        <xdr:cNvCxnSpPr/>
      </xdr:nvCxnSpPr>
      <xdr:spPr>
        <a:xfrm flipV="1">
          <a:off x="9639300" y="1082238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146710</xdr:rowOff>
    </xdr:from>
    <xdr:to>
      <xdr:col>46</xdr:col>
      <xdr:colOff>38100</xdr:colOff>
      <xdr:row>63</xdr:row>
      <xdr:rowOff>76860</xdr:rowOff>
    </xdr:to>
    <xdr:sp macro="" textlink="">
      <xdr:nvSpPr>
        <xdr:cNvPr id="225" name="楕円 224"/>
        <xdr:cNvSpPr/>
      </xdr:nvSpPr>
      <xdr:spPr>
        <a:xfrm>
          <a:off x="8699500" y="107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23317</xdr:rowOff>
    </xdr:from>
    <xdr:to>
      <xdr:col>50</xdr:col>
      <xdr:colOff>114300</xdr:colOff>
      <xdr:row>63</xdr:row>
      <xdr:rowOff>26060</xdr:rowOff>
    </xdr:to>
    <xdr:cxnSp macro="">
      <xdr:nvCxnSpPr>
        <xdr:cNvPr id="226" name="直線コネクタ 225"/>
        <xdr:cNvCxnSpPr/>
      </xdr:nvCxnSpPr>
      <xdr:spPr>
        <a:xfrm flipV="1">
          <a:off x="8750300" y="1082466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149454</xdr:rowOff>
    </xdr:from>
    <xdr:to>
      <xdr:col>41</xdr:col>
      <xdr:colOff>101600</xdr:colOff>
      <xdr:row>63</xdr:row>
      <xdr:rowOff>79604</xdr:rowOff>
    </xdr:to>
    <xdr:sp macro="" textlink="">
      <xdr:nvSpPr>
        <xdr:cNvPr id="227" name="楕円 226"/>
        <xdr:cNvSpPr/>
      </xdr:nvSpPr>
      <xdr:spPr>
        <a:xfrm>
          <a:off x="7810500" y="10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26060</xdr:rowOff>
    </xdr:from>
    <xdr:to>
      <xdr:col>45</xdr:col>
      <xdr:colOff>177800</xdr:colOff>
      <xdr:row>63</xdr:row>
      <xdr:rowOff>28804</xdr:rowOff>
    </xdr:to>
    <xdr:cxnSp macro="">
      <xdr:nvCxnSpPr>
        <xdr:cNvPr id="228" name="直線コネクタ 227"/>
        <xdr:cNvCxnSpPr/>
      </xdr:nvCxnSpPr>
      <xdr:spPr>
        <a:xfrm flipV="1">
          <a:off x="7861300" y="1082741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89730</xdr:rowOff>
    </xdr:from>
    <xdr:ext cx="469744" cy="259045"/>
    <xdr:sp macro="" textlink="">
      <xdr:nvSpPr>
        <xdr:cNvPr id="229" name="n_1aveValue【体育館・プール】&#10;一人当たり面積"/>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0"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93591</xdr:rowOff>
    </xdr:from>
    <xdr:ext cx="469744" cy="259045"/>
    <xdr:sp macro="" textlink="">
      <xdr:nvSpPr>
        <xdr:cNvPr id="231" name="n_3aveValue【体育館・プール】&#10;一人当たり面積"/>
        <xdr:cNvSpPr txBox="1"/>
      </xdr:nvSpPr>
      <xdr:spPr>
        <a:xfrm>
          <a:off x="7626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65244</xdr:rowOff>
    </xdr:from>
    <xdr:ext cx="469744" cy="259045"/>
    <xdr:sp macro="" textlink="">
      <xdr:nvSpPr>
        <xdr:cNvPr id="232" name="n_1mainValue【体育館・プール】&#10;一人当たり面積"/>
        <xdr:cNvSpPr txBox="1"/>
      </xdr:nvSpPr>
      <xdr:spPr>
        <a:xfrm>
          <a:off x="9391727" y="1086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67987</xdr:rowOff>
    </xdr:from>
    <xdr:ext cx="469744" cy="259045"/>
    <xdr:sp macro="" textlink="">
      <xdr:nvSpPr>
        <xdr:cNvPr id="233" name="n_2mainValue【体育館・プール】&#10;一人当たり面積"/>
        <xdr:cNvSpPr txBox="1"/>
      </xdr:nvSpPr>
      <xdr:spPr>
        <a:xfrm>
          <a:off x="8515427" y="108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96131</xdr:rowOff>
    </xdr:from>
    <xdr:ext cx="469744" cy="259045"/>
    <xdr:sp macro="" textlink="">
      <xdr:nvSpPr>
        <xdr:cNvPr id="234" name="n_3mainValue【体育館・プール】&#10;一人当たり面積"/>
        <xdr:cNvSpPr txBox="1"/>
      </xdr:nvSpPr>
      <xdr:spPr>
        <a:xfrm>
          <a:off x="7626427" y="1055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156845</xdr:rowOff>
    </xdr:from>
    <xdr:to>
      <xdr:col>24</xdr:col>
      <xdr:colOff>114300</xdr:colOff>
      <xdr:row>80</xdr:row>
      <xdr:rowOff>86995</xdr:rowOff>
    </xdr:to>
    <xdr:sp macro="" textlink="">
      <xdr:nvSpPr>
        <xdr:cNvPr id="274" name="楕円 273"/>
        <xdr:cNvSpPr/>
      </xdr:nvSpPr>
      <xdr:spPr>
        <a:xfrm>
          <a:off x="45847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8272</xdr:rowOff>
    </xdr:from>
    <xdr:ext cx="405111" cy="259045"/>
    <xdr:sp macro="" textlink="">
      <xdr:nvSpPr>
        <xdr:cNvPr id="275" name="【福祉施設】&#10;有形固定資産減価償却率該当値テキスト"/>
        <xdr:cNvSpPr txBox="1"/>
      </xdr:nvSpPr>
      <xdr:spPr>
        <a:xfrm>
          <a:off x="4673600"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40639</xdr:rowOff>
    </xdr:from>
    <xdr:to>
      <xdr:col>20</xdr:col>
      <xdr:colOff>38100</xdr:colOff>
      <xdr:row>80</xdr:row>
      <xdr:rowOff>142239</xdr:rowOff>
    </xdr:to>
    <xdr:sp macro="" textlink="">
      <xdr:nvSpPr>
        <xdr:cNvPr id="276" name="楕円 275"/>
        <xdr:cNvSpPr/>
      </xdr:nvSpPr>
      <xdr:spPr>
        <a:xfrm>
          <a:off x="3746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36195</xdr:rowOff>
    </xdr:from>
    <xdr:to>
      <xdr:col>24</xdr:col>
      <xdr:colOff>63500</xdr:colOff>
      <xdr:row>80</xdr:row>
      <xdr:rowOff>91439</xdr:rowOff>
    </xdr:to>
    <xdr:cxnSp macro="">
      <xdr:nvCxnSpPr>
        <xdr:cNvPr id="277" name="直線コネクタ 276"/>
        <xdr:cNvCxnSpPr/>
      </xdr:nvCxnSpPr>
      <xdr:spPr>
        <a:xfrm flipV="1">
          <a:off x="3797300" y="13752195"/>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93980</xdr:rowOff>
    </xdr:from>
    <xdr:to>
      <xdr:col>15</xdr:col>
      <xdr:colOff>101600</xdr:colOff>
      <xdr:row>81</xdr:row>
      <xdr:rowOff>24130</xdr:rowOff>
    </xdr:to>
    <xdr:sp macro="" textlink="">
      <xdr:nvSpPr>
        <xdr:cNvPr id="278" name="楕円 277"/>
        <xdr:cNvSpPr/>
      </xdr:nvSpPr>
      <xdr:spPr>
        <a:xfrm>
          <a:off x="2857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91439</xdr:rowOff>
    </xdr:from>
    <xdr:to>
      <xdr:col>19</xdr:col>
      <xdr:colOff>177800</xdr:colOff>
      <xdr:row>80</xdr:row>
      <xdr:rowOff>144780</xdr:rowOff>
    </xdr:to>
    <xdr:cxnSp macro="">
      <xdr:nvCxnSpPr>
        <xdr:cNvPr id="279" name="直線コネクタ 278"/>
        <xdr:cNvCxnSpPr/>
      </xdr:nvCxnSpPr>
      <xdr:spPr>
        <a:xfrm flipV="1">
          <a:off x="2908300" y="138074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80" name="楕円 279"/>
        <xdr:cNvSpPr/>
      </xdr:nvSpPr>
      <xdr:spPr>
        <a:xfrm>
          <a:off x="1968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144780</xdr:rowOff>
    </xdr:from>
    <xdr:to>
      <xdr:col>15</xdr:col>
      <xdr:colOff>50800</xdr:colOff>
      <xdr:row>81</xdr:row>
      <xdr:rowOff>26670</xdr:rowOff>
    </xdr:to>
    <xdr:cxnSp macro="">
      <xdr:nvCxnSpPr>
        <xdr:cNvPr id="281" name="直線コネクタ 280"/>
        <xdr:cNvCxnSpPr/>
      </xdr:nvCxnSpPr>
      <xdr:spPr>
        <a:xfrm flipV="1">
          <a:off x="2019300" y="13860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84"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158766</xdr:rowOff>
    </xdr:from>
    <xdr:ext cx="405111" cy="259045"/>
    <xdr:sp macro="" textlink="">
      <xdr:nvSpPr>
        <xdr:cNvPr id="285" name="n_1mainValue【福祉施設】&#10;有形固定資産減価償却率"/>
        <xdr:cNvSpPr txBox="1"/>
      </xdr:nvSpPr>
      <xdr:spPr>
        <a:xfrm>
          <a:off x="3582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40657</xdr:rowOff>
    </xdr:from>
    <xdr:ext cx="405111" cy="259045"/>
    <xdr:sp macro="" textlink="">
      <xdr:nvSpPr>
        <xdr:cNvPr id="286" name="n_2mainValue【福祉施設】&#10;有形固定資産減価償却率"/>
        <xdr:cNvSpPr txBox="1"/>
      </xdr:nvSpPr>
      <xdr:spPr>
        <a:xfrm>
          <a:off x="2705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87" name="n_3main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26" name="楕円 325"/>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27" name="【福祉施設】&#10;一人当たり面積該当値テキスト"/>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160020</xdr:rowOff>
    </xdr:from>
    <xdr:to>
      <xdr:col>50</xdr:col>
      <xdr:colOff>165100</xdr:colOff>
      <xdr:row>86</xdr:row>
      <xdr:rowOff>90170</xdr:rowOff>
    </xdr:to>
    <xdr:sp macro="" textlink="">
      <xdr:nvSpPr>
        <xdr:cNvPr id="328" name="楕円 327"/>
        <xdr:cNvSpPr/>
      </xdr:nvSpPr>
      <xdr:spPr>
        <a:xfrm>
          <a:off x="95885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39370</xdr:rowOff>
    </xdr:to>
    <xdr:cxnSp macro="">
      <xdr:nvCxnSpPr>
        <xdr:cNvPr id="329" name="直線コネクタ 328"/>
        <xdr:cNvCxnSpPr/>
      </xdr:nvCxnSpPr>
      <xdr:spPr>
        <a:xfrm flipV="1">
          <a:off x="9639300" y="147828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161289</xdr:rowOff>
    </xdr:from>
    <xdr:to>
      <xdr:col>46</xdr:col>
      <xdr:colOff>38100</xdr:colOff>
      <xdr:row>86</xdr:row>
      <xdr:rowOff>91439</xdr:rowOff>
    </xdr:to>
    <xdr:sp macro="" textlink="">
      <xdr:nvSpPr>
        <xdr:cNvPr id="330" name="楕円 329"/>
        <xdr:cNvSpPr/>
      </xdr:nvSpPr>
      <xdr:spPr>
        <a:xfrm>
          <a:off x="8699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39370</xdr:rowOff>
    </xdr:from>
    <xdr:to>
      <xdr:col>50</xdr:col>
      <xdr:colOff>114300</xdr:colOff>
      <xdr:row>86</xdr:row>
      <xdr:rowOff>40639</xdr:rowOff>
    </xdr:to>
    <xdr:cxnSp macro="">
      <xdr:nvCxnSpPr>
        <xdr:cNvPr id="331" name="直線コネクタ 330"/>
        <xdr:cNvCxnSpPr/>
      </xdr:nvCxnSpPr>
      <xdr:spPr>
        <a:xfrm flipV="1">
          <a:off x="8750300" y="147840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162561</xdr:rowOff>
    </xdr:from>
    <xdr:to>
      <xdr:col>41</xdr:col>
      <xdr:colOff>101600</xdr:colOff>
      <xdr:row>86</xdr:row>
      <xdr:rowOff>92711</xdr:rowOff>
    </xdr:to>
    <xdr:sp macro="" textlink="">
      <xdr:nvSpPr>
        <xdr:cNvPr id="332" name="楕円 331"/>
        <xdr:cNvSpPr/>
      </xdr:nvSpPr>
      <xdr:spPr>
        <a:xfrm>
          <a:off x="7810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40639</xdr:rowOff>
    </xdr:from>
    <xdr:to>
      <xdr:col>45</xdr:col>
      <xdr:colOff>177800</xdr:colOff>
      <xdr:row>86</xdr:row>
      <xdr:rowOff>41911</xdr:rowOff>
    </xdr:to>
    <xdr:cxnSp macro="">
      <xdr:nvCxnSpPr>
        <xdr:cNvPr id="333" name="直線コネクタ 332"/>
        <xdr:cNvCxnSpPr/>
      </xdr:nvCxnSpPr>
      <xdr:spPr>
        <a:xfrm flipV="1">
          <a:off x="7861300" y="147853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3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35"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36"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81297</xdr:rowOff>
    </xdr:from>
    <xdr:ext cx="469744" cy="259045"/>
    <xdr:sp macro="" textlink="">
      <xdr:nvSpPr>
        <xdr:cNvPr id="337" name="n_1mainValue【福祉施設】&#10;一人当たり面積"/>
        <xdr:cNvSpPr txBox="1"/>
      </xdr:nvSpPr>
      <xdr:spPr>
        <a:xfrm>
          <a:off x="9391727" y="1482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82566</xdr:rowOff>
    </xdr:from>
    <xdr:ext cx="469744" cy="259045"/>
    <xdr:sp macro="" textlink="">
      <xdr:nvSpPr>
        <xdr:cNvPr id="338" name="n_2mainValue【福祉施設】&#10;一人当たり面積"/>
        <xdr:cNvSpPr txBox="1"/>
      </xdr:nvSpPr>
      <xdr:spPr>
        <a:xfrm>
          <a:off x="85154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83838</xdr:rowOff>
    </xdr:from>
    <xdr:ext cx="469744" cy="259045"/>
    <xdr:sp macro="" textlink="">
      <xdr:nvSpPr>
        <xdr:cNvPr id="339" name="n_3mainValue【福祉施設】&#10;一人当たり面積"/>
        <xdr:cNvSpPr txBox="1"/>
      </xdr:nvSpPr>
      <xdr:spPr>
        <a:xfrm>
          <a:off x="7626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1" name="テキスト ボックス 35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9" name="テキスト ボックス 35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64"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66"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68"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70" name="フローチャート: 判断 369"/>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72" name="フローチャート: 判断 371"/>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21589</xdr:rowOff>
    </xdr:from>
    <xdr:to>
      <xdr:col>24</xdr:col>
      <xdr:colOff>114300</xdr:colOff>
      <xdr:row>102</xdr:row>
      <xdr:rowOff>123189</xdr:rowOff>
    </xdr:to>
    <xdr:sp macro="" textlink="">
      <xdr:nvSpPr>
        <xdr:cNvPr id="378" name="楕円 377"/>
        <xdr:cNvSpPr/>
      </xdr:nvSpPr>
      <xdr:spPr>
        <a:xfrm>
          <a:off x="45847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44466</xdr:rowOff>
    </xdr:from>
    <xdr:ext cx="405111" cy="259045"/>
    <xdr:sp macro="" textlink="">
      <xdr:nvSpPr>
        <xdr:cNvPr id="379" name="【市民会館】&#10;有形固定資産減価償却率該当値テキスト"/>
        <xdr:cNvSpPr txBox="1"/>
      </xdr:nvSpPr>
      <xdr:spPr>
        <a:xfrm>
          <a:off x="4673600"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29211</xdr:rowOff>
    </xdr:from>
    <xdr:to>
      <xdr:col>20</xdr:col>
      <xdr:colOff>38100</xdr:colOff>
      <xdr:row>102</xdr:row>
      <xdr:rowOff>130811</xdr:rowOff>
    </xdr:to>
    <xdr:sp macro="" textlink="">
      <xdr:nvSpPr>
        <xdr:cNvPr id="380" name="楕円 379"/>
        <xdr:cNvSpPr/>
      </xdr:nvSpPr>
      <xdr:spPr>
        <a:xfrm>
          <a:off x="3746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72389</xdr:rowOff>
    </xdr:from>
    <xdr:to>
      <xdr:col>24</xdr:col>
      <xdr:colOff>63500</xdr:colOff>
      <xdr:row>102</xdr:row>
      <xdr:rowOff>80011</xdr:rowOff>
    </xdr:to>
    <xdr:cxnSp macro="">
      <xdr:nvCxnSpPr>
        <xdr:cNvPr id="381" name="直線コネクタ 380"/>
        <xdr:cNvCxnSpPr/>
      </xdr:nvCxnSpPr>
      <xdr:spPr>
        <a:xfrm flipV="1">
          <a:off x="3797300" y="175602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95250</xdr:rowOff>
    </xdr:from>
    <xdr:to>
      <xdr:col>15</xdr:col>
      <xdr:colOff>101600</xdr:colOff>
      <xdr:row>103</xdr:row>
      <xdr:rowOff>25400</xdr:rowOff>
    </xdr:to>
    <xdr:sp macro="" textlink="">
      <xdr:nvSpPr>
        <xdr:cNvPr id="382" name="楕円 381"/>
        <xdr:cNvSpPr/>
      </xdr:nvSpPr>
      <xdr:spPr>
        <a:xfrm>
          <a:off x="2857500" y="175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80011</xdr:rowOff>
    </xdr:from>
    <xdr:to>
      <xdr:col>19</xdr:col>
      <xdr:colOff>177800</xdr:colOff>
      <xdr:row>102</xdr:row>
      <xdr:rowOff>146050</xdr:rowOff>
    </xdr:to>
    <xdr:cxnSp macro="">
      <xdr:nvCxnSpPr>
        <xdr:cNvPr id="383" name="直線コネクタ 382"/>
        <xdr:cNvCxnSpPr/>
      </xdr:nvCxnSpPr>
      <xdr:spPr>
        <a:xfrm flipV="1">
          <a:off x="2908300" y="17567911"/>
          <a:ext cx="889000" cy="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104139</xdr:rowOff>
    </xdr:from>
    <xdr:to>
      <xdr:col>10</xdr:col>
      <xdr:colOff>165100</xdr:colOff>
      <xdr:row>103</xdr:row>
      <xdr:rowOff>34289</xdr:rowOff>
    </xdr:to>
    <xdr:sp macro="" textlink="">
      <xdr:nvSpPr>
        <xdr:cNvPr id="384" name="楕円 383"/>
        <xdr:cNvSpPr/>
      </xdr:nvSpPr>
      <xdr:spPr>
        <a:xfrm>
          <a:off x="1968500" y="175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146050</xdr:rowOff>
    </xdr:from>
    <xdr:to>
      <xdr:col>15</xdr:col>
      <xdr:colOff>50800</xdr:colOff>
      <xdr:row>102</xdr:row>
      <xdr:rowOff>154939</xdr:rowOff>
    </xdr:to>
    <xdr:cxnSp macro="">
      <xdr:nvCxnSpPr>
        <xdr:cNvPr id="385" name="直線コネクタ 384"/>
        <xdr:cNvCxnSpPr/>
      </xdr:nvCxnSpPr>
      <xdr:spPr>
        <a:xfrm flipV="1">
          <a:off x="2019300" y="176339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86"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8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86377</xdr:rowOff>
    </xdr:from>
    <xdr:ext cx="405111" cy="259045"/>
    <xdr:sp macro="" textlink="">
      <xdr:nvSpPr>
        <xdr:cNvPr id="388" name="n_3aveValue【市民会館】&#10;有形固定資産減価償却率"/>
        <xdr:cNvSpPr txBox="1"/>
      </xdr:nvSpPr>
      <xdr:spPr>
        <a:xfrm>
          <a:off x="1816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147338</xdr:rowOff>
    </xdr:from>
    <xdr:ext cx="405111" cy="259045"/>
    <xdr:sp macro="" textlink="">
      <xdr:nvSpPr>
        <xdr:cNvPr id="389" name="n_1mainValue【市民会館】&#10;有形固定資産減価償却率"/>
        <xdr:cNvSpPr txBox="1"/>
      </xdr:nvSpPr>
      <xdr:spPr>
        <a:xfrm>
          <a:off x="35820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41927</xdr:rowOff>
    </xdr:from>
    <xdr:ext cx="405111" cy="259045"/>
    <xdr:sp macro="" textlink="">
      <xdr:nvSpPr>
        <xdr:cNvPr id="390" name="n_2mainValue【市民会館】&#10;有形固定資産減価償却率"/>
        <xdr:cNvSpPr txBox="1"/>
      </xdr:nvSpPr>
      <xdr:spPr>
        <a:xfrm>
          <a:off x="2705744" y="1735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50816</xdr:rowOff>
    </xdr:from>
    <xdr:ext cx="405111" cy="259045"/>
    <xdr:sp macro="" textlink="">
      <xdr:nvSpPr>
        <xdr:cNvPr id="391" name="n_3mainValue【市民会館】&#10;有形固定資産減価償却率"/>
        <xdr:cNvSpPr txBox="1"/>
      </xdr:nvSpPr>
      <xdr:spPr>
        <a:xfrm>
          <a:off x="1816744" y="1736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16"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18"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420" name="【市民会館】&#10;一人当たり面積平均値テキスト"/>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21" name="フローチャート: 判断 420"/>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24" name="フローチャート: 判断 423"/>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xdr:rowOff>
    </xdr:from>
    <xdr:to>
      <xdr:col>55</xdr:col>
      <xdr:colOff>50800</xdr:colOff>
      <xdr:row>107</xdr:row>
      <xdr:rowOff>109855</xdr:rowOff>
    </xdr:to>
    <xdr:sp macro="" textlink="">
      <xdr:nvSpPr>
        <xdr:cNvPr id="430" name="楕円 429"/>
        <xdr:cNvSpPr/>
      </xdr:nvSpPr>
      <xdr:spPr>
        <a:xfrm>
          <a:off x="104267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158132</xdr:rowOff>
    </xdr:from>
    <xdr:ext cx="469744" cy="259045"/>
    <xdr:sp macro="" textlink="">
      <xdr:nvSpPr>
        <xdr:cNvPr id="431" name="【市民会館】&#10;一人当たり面積該当値テキスト"/>
        <xdr:cNvSpPr txBox="1"/>
      </xdr:nvSpPr>
      <xdr:spPr>
        <a:xfrm>
          <a:off x="10515600"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12064</xdr:rowOff>
    </xdr:from>
    <xdr:to>
      <xdr:col>50</xdr:col>
      <xdr:colOff>165100</xdr:colOff>
      <xdr:row>107</xdr:row>
      <xdr:rowOff>113664</xdr:rowOff>
    </xdr:to>
    <xdr:sp macro="" textlink="">
      <xdr:nvSpPr>
        <xdr:cNvPr id="432" name="楕円 431"/>
        <xdr:cNvSpPr/>
      </xdr:nvSpPr>
      <xdr:spPr>
        <a:xfrm>
          <a:off x="9588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59055</xdr:rowOff>
    </xdr:from>
    <xdr:to>
      <xdr:col>55</xdr:col>
      <xdr:colOff>0</xdr:colOff>
      <xdr:row>107</xdr:row>
      <xdr:rowOff>62864</xdr:rowOff>
    </xdr:to>
    <xdr:cxnSp macro="">
      <xdr:nvCxnSpPr>
        <xdr:cNvPr id="433" name="直線コネクタ 432"/>
        <xdr:cNvCxnSpPr/>
      </xdr:nvCxnSpPr>
      <xdr:spPr>
        <a:xfrm flipV="1">
          <a:off x="9639300" y="184042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17780</xdr:rowOff>
    </xdr:from>
    <xdr:to>
      <xdr:col>46</xdr:col>
      <xdr:colOff>38100</xdr:colOff>
      <xdr:row>107</xdr:row>
      <xdr:rowOff>119380</xdr:rowOff>
    </xdr:to>
    <xdr:sp macro="" textlink="">
      <xdr:nvSpPr>
        <xdr:cNvPr id="434" name="楕円 433"/>
        <xdr:cNvSpPr/>
      </xdr:nvSpPr>
      <xdr:spPr>
        <a:xfrm>
          <a:off x="8699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62864</xdr:rowOff>
    </xdr:from>
    <xdr:to>
      <xdr:col>50</xdr:col>
      <xdr:colOff>114300</xdr:colOff>
      <xdr:row>107</xdr:row>
      <xdr:rowOff>68580</xdr:rowOff>
    </xdr:to>
    <xdr:cxnSp macro="">
      <xdr:nvCxnSpPr>
        <xdr:cNvPr id="435" name="直線コネクタ 434"/>
        <xdr:cNvCxnSpPr/>
      </xdr:nvCxnSpPr>
      <xdr:spPr>
        <a:xfrm flipV="1">
          <a:off x="8750300" y="184080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21589</xdr:rowOff>
    </xdr:from>
    <xdr:to>
      <xdr:col>41</xdr:col>
      <xdr:colOff>101600</xdr:colOff>
      <xdr:row>107</xdr:row>
      <xdr:rowOff>123189</xdr:rowOff>
    </xdr:to>
    <xdr:sp macro="" textlink="">
      <xdr:nvSpPr>
        <xdr:cNvPr id="436" name="楕円 435"/>
        <xdr:cNvSpPr/>
      </xdr:nvSpPr>
      <xdr:spPr>
        <a:xfrm>
          <a:off x="7810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68580</xdr:rowOff>
    </xdr:from>
    <xdr:to>
      <xdr:col>45</xdr:col>
      <xdr:colOff>177800</xdr:colOff>
      <xdr:row>107</xdr:row>
      <xdr:rowOff>72389</xdr:rowOff>
    </xdr:to>
    <xdr:cxnSp macro="">
      <xdr:nvCxnSpPr>
        <xdr:cNvPr id="437" name="直線コネクタ 436"/>
        <xdr:cNvCxnSpPr/>
      </xdr:nvCxnSpPr>
      <xdr:spPr>
        <a:xfrm flipV="1">
          <a:off x="7861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38"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39"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63516</xdr:rowOff>
    </xdr:from>
    <xdr:ext cx="469744" cy="259045"/>
    <xdr:sp macro="" textlink="">
      <xdr:nvSpPr>
        <xdr:cNvPr id="440" name="n_3aveValue【市民会館】&#10;一人当たり面積"/>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104791</xdr:rowOff>
    </xdr:from>
    <xdr:ext cx="469744" cy="259045"/>
    <xdr:sp macro="" textlink="">
      <xdr:nvSpPr>
        <xdr:cNvPr id="441" name="n_1mainValue【市民会館】&#10;一人当たり面積"/>
        <xdr:cNvSpPr txBox="1"/>
      </xdr:nvSpPr>
      <xdr:spPr>
        <a:xfrm>
          <a:off x="93917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110507</xdr:rowOff>
    </xdr:from>
    <xdr:ext cx="469744" cy="259045"/>
    <xdr:sp macro="" textlink="">
      <xdr:nvSpPr>
        <xdr:cNvPr id="442" name="n_2mainValue【市民会館】&#10;一人当たり面積"/>
        <xdr:cNvSpPr txBox="1"/>
      </xdr:nvSpPr>
      <xdr:spPr>
        <a:xfrm>
          <a:off x="8515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114316</xdr:rowOff>
    </xdr:from>
    <xdr:ext cx="469744" cy="259045"/>
    <xdr:sp macro="" textlink="">
      <xdr:nvSpPr>
        <xdr:cNvPr id="443" name="n_3mainValue【市民会館】&#10;一人当たり面積"/>
        <xdr:cNvSpPr txBox="1"/>
      </xdr:nvSpPr>
      <xdr:spPr>
        <a:xfrm>
          <a:off x="7626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6" name="正方形/長方形 4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7" name="正方形/長方形 4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8" name="正方形/長方形 4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9" name="正方形/長方形 4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0" name="正方形/長方形 4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1" name="正方形/長方形 4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2" name="正方形/長方形 4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3" name="正方形/長方形 4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4" name="テキスト ボックス 4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5" name="直線コネクタ 4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6" name="直線コネクタ 48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7" name="テキスト ボックス 48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8" name="直線コネクタ 48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9" name="テキスト ボックス 48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0" name="直線コネクタ 48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1" name="テキスト ボックス 49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2" name="直線コネクタ 49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3" name="テキスト ボックス 49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4" name="直線コネクタ 49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5" name="テキスト ボックス 49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6" name="直線コネクタ 49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7" name="テキスト ボックス 49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8" name="直線コネクタ 4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9" name="テキスト ボックス 4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01" name="直線コネクタ 500"/>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02"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03" name="直線コネクタ 502"/>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04"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05" name="直線コネクタ 504"/>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06"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07" name="フローチャート: 判断 506"/>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08" name="フローチャート: 判断 507"/>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09" name="フローチャート: 判断 508"/>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510" name="フローチャート: 判断 509"/>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1" name="テキスト ボックス 5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2" name="テキスト ボックス 5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3" name="テキスト ボックス 5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4" name="テキスト ボックス 5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5" name="テキスト ボックス 5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516" name="楕円 515"/>
        <xdr:cNvSpPr/>
      </xdr:nvSpPr>
      <xdr:spPr>
        <a:xfrm>
          <a:off x="16268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517" name="【消防施設】&#10;有形固定資産減価償却率該当値テキスト"/>
        <xdr:cNvSpPr txBox="1"/>
      </xdr:nvSpPr>
      <xdr:spPr>
        <a:xfrm>
          <a:off x="16357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64044</xdr:rowOff>
    </xdr:from>
    <xdr:to>
      <xdr:col>81</xdr:col>
      <xdr:colOff>101600</xdr:colOff>
      <xdr:row>80</xdr:row>
      <xdr:rowOff>165644</xdr:rowOff>
    </xdr:to>
    <xdr:sp macro="" textlink="">
      <xdr:nvSpPr>
        <xdr:cNvPr id="518" name="楕円 517"/>
        <xdr:cNvSpPr/>
      </xdr:nvSpPr>
      <xdr:spPr>
        <a:xfrm>
          <a:off x="15430500" y="1378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80</xdr:row>
      <xdr:rowOff>114844</xdr:rowOff>
    </xdr:to>
    <xdr:cxnSp macro="">
      <xdr:nvCxnSpPr>
        <xdr:cNvPr id="519" name="直線コネクタ 518"/>
        <xdr:cNvCxnSpPr/>
      </xdr:nvCxnSpPr>
      <xdr:spPr>
        <a:xfrm flipV="1">
          <a:off x="15481300" y="13788389"/>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98334</xdr:rowOff>
    </xdr:from>
    <xdr:to>
      <xdr:col>76</xdr:col>
      <xdr:colOff>165100</xdr:colOff>
      <xdr:row>81</xdr:row>
      <xdr:rowOff>28484</xdr:rowOff>
    </xdr:to>
    <xdr:sp macro="" textlink="">
      <xdr:nvSpPr>
        <xdr:cNvPr id="520" name="楕円 519"/>
        <xdr:cNvSpPr/>
      </xdr:nvSpPr>
      <xdr:spPr>
        <a:xfrm>
          <a:off x="14541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114844</xdr:rowOff>
    </xdr:from>
    <xdr:to>
      <xdr:col>81</xdr:col>
      <xdr:colOff>50800</xdr:colOff>
      <xdr:row>80</xdr:row>
      <xdr:rowOff>149134</xdr:rowOff>
    </xdr:to>
    <xdr:cxnSp macro="">
      <xdr:nvCxnSpPr>
        <xdr:cNvPr id="521" name="直線コネクタ 520"/>
        <xdr:cNvCxnSpPr/>
      </xdr:nvCxnSpPr>
      <xdr:spPr>
        <a:xfrm flipV="1">
          <a:off x="14592300" y="138308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75474</xdr:rowOff>
    </xdr:from>
    <xdr:to>
      <xdr:col>72</xdr:col>
      <xdr:colOff>38100</xdr:colOff>
      <xdr:row>81</xdr:row>
      <xdr:rowOff>5624</xdr:rowOff>
    </xdr:to>
    <xdr:sp macro="" textlink="">
      <xdr:nvSpPr>
        <xdr:cNvPr id="522" name="楕円 521"/>
        <xdr:cNvSpPr/>
      </xdr:nvSpPr>
      <xdr:spPr>
        <a:xfrm>
          <a:off x="13652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126274</xdr:rowOff>
    </xdr:from>
    <xdr:to>
      <xdr:col>76</xdr:col>
      <xdr:colOff>114300</xdr:colOff>
      <xdr:row>80</xdr:row>
      <xdr:rowOff>149134</xdr:rowOff>
    </xdr:to>
    <xdr:cxnSp macro="">
      <xdr:nvCxnSpPr>
        <xdr:cNvPr id="523" name="直線コネクタ 522"/>
        <xdr:cNvCxnSpPr/>
      </xdr:nvCxnSpPr>
      <xdr:spPr>
        <a:xfrm>
          <a:off x="13703300" y="138422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524"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525"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57166</xdr:rowOff>
    </xdr:from>
    <xdr:ext cx="405111" cy="259045"/>
    <xdr:sp macro="" textlink="">
      <xdr:nvSpPr>
        <xdr:cNvPr id="526" name="n_3aveValue【消防施設】&#10;有形固定資産減価償却率"/>
        <xdr:cNvSpPr txBox="1"/>
      </xdr:nvSpPr>
      <xdr:spPr>
        <a:xfrm>
          <a:off x="13500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10721</xdr:rowOff>
    </xdr:from>
    <xdr:ext cx="405111" cy="259045"/>
    <xdr:sp macro="" textlink="">
      <xdr:nvSpPr>
        <xdr:cNvPr id="527" name="n_1mainValue【消防施設】&#10;有形固定資産減価償却率"/>
        <xdr:cNvSpPr txBox="1"/>
      </xdr:nvSpPr>
      <xdr:spPr>
        <a:xfrm>
          <a:off x="152660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45011</xdr:rowOff>
    </xdr:from>
    <xdr:ext cx="405111" cy="259045"/>
    <xdr:sp macro="" textlink="">
      <xdr:nvSpPr>
        <xdr:cNvPr id="528" name="n_2mainValue【消防施設】&#10;有形固定資産減価償却率"/>
        <xdr:cNvSpPr txBox="1"/>
      </xdr:nvSpPr>
      <xdr:spPr>
        <a:xfrm>
          <a:off x="14389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22151</xdr:rowOff>
    </xdr:from>
    <xdr:ext cx="405111" cy="259045"/>
    <xdr:sp macro="" textlink="">
      <xdr:nvSpPr>
        <xdr:cNvPr id="529" name="n_3mainValue【消防施設】&#10;有形固定資産減価償却率"/>
        <xdr:cNvSpPr txBox="1"/>
      </xdr:nvSpPr>
      <xdr:spPr>
        <a:xfrm>
          <a:off x="13500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8" name="テキスト ボックス 5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9" name="直線コネクタ 5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0" name="直線コネクタ 53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1" name="テキスト ボックス 54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2" name="直線コネクタ 54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3" name="テキスト ボックス 54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4" name="直線コネクタ 54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5" name="テキスト ボックス 54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6" name="直線コネクタ 54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7" name="テキスト ボックス 54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8" name="直線コネクタ 5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9" name="テキスト ボックス 5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551" name="直線コネクタ 550"/>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552"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553" name="直線コネクタ 552"/>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554"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555" name="直線コネクタ 554"/>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556"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557" name="フローチャート: 判断 556"/>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558" name="フローチャート: 判断 557"/>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559" name="フローチャート: 判断 558"/>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560" name="フローチャート: 判断 559"/>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1" name="テキスト ボックス 5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2" name="テキスト ボックス 5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3" name="テキスト ボックス 5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4" name="テキスト ボックス 5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5" name="テキスト ボックス 5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74625</xdr:rowOff>
    </xdr:from>
    <xdr:to>
      <xdr:col>116</xdr:col>
      <xdr:colOff>114300</xdr:colOff>
      <xdr:row>86</xdr:row>
      <xdr:rowOff>4775</xdr:rowOff>
    </xdr:to>
    <xdr:sp macro="" textlink="">
      <xdr:nvSpPr>
        <xdr:cNvPr id="566" name="楕円 565"/>
        <xdr:cNvSpPr/>
      </xdr:nvSpPr>
      <xdr:spPr>
        <a:xfrm>
          <a:off x="22110700" y="146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6418</xdr:rowOff>
    </xdr:from>
    <xdr:ext cx="469744" cy="259045"/>
    <xdr:sp macro="" textlink="">
      <xdr:nvSpPr>
        <xdr:cNvPr id="567" name="【消防施設】&#10;一人当たり面積該当値テキスト"/>
        <xdr:cNvSpPr txBox="1"/>
      </xdr:nvSpPr>
      <xdr:spPr>
        <a:xfrm>
          <a:off x="22199600" y="1457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75540</xdr:rowOff>
    </xdr:from>
    <xdr:to>
      <xdr:col>112</xdr:col>
      <xdr:colOff>38100</xdr:colOff>
      <xdr:row>86</xdr:row>
      <xdr:rowOff>5690</xdr:rowOff>
    </xdr:to>
    <xdr:sp macro="" textlink="">
      <xdr:nvSpPr>
        <xdr:cNvPr id="568" name="楕円 567"/>
        <xdr:cNvSpPr/>
      </xdr:nvSpPr>
      <xdr:spPr>
        <a:xfrm>
          <a:off x="21272500" y="146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125425</xdr:rowOff>
    </xdr:from>
    <xdr:to>
      <xdr:col>116</xdr:col>
      <xdr:colOff>63500</xdr:colOff>
      <xdr:row>85</xdr:row>
      <xdr:rowOff>126340</xdr:rowOff>
    </xdr:to>
    <xdr:cxnSp macro="">
      <xdr:nvCxnSpPr>
        <xdr:cNvPr id="569" name="直線コネクタ 568"/>
        <xdr:cNvCxnSpPr/>
      </xdr:nvCxnSpPr>
      <xdr:spPr>
        <a:xfrm flipV="1">
          <a:off x="21323300" y="1469867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77369</xdr:rowOff>
    </xdr:from>
    <xdr:to>
      <xdr:col>107</xdr:col>
      <xdr:colOff>101600</xdr:colOff>
      <xdr:row>86</xdr:row>
      <xdr:rowOff>7519</xdr:rowOff>
    </xdr:to>
    <xdr:sp macro="" textlink="">
      <xdr:nvSpPr>
        <xdr:cNvPr id="570" name="楕円 569"/>
        <xdr:cNvSpPr/>
      </xdr:nvSpPr>
      <xdr:spPr>
        <a:xfrm>
          <a:off x="20383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126340</xdr:rowOff>
    </xdr:from>
    <xdr:to>
      <xdr:col>111</xdr:col>
      <xdr:colOff>177800</xdr:colOff>
      <xdr:row>85</xdr:row>
      <xdr:rowOff>128169</xdr:rowOff>
    </xdr:to>
    <xdr:cxnSp macro="">
      <xdr:nvCxnSpPr>
        <xdr:cNvPr id="571" name="直線コネクタ 570"/>
        <xdr:cNvCxnSpPr/>
      </xdr:nvCxnSpPr>
      <xdr:spPr>
        <a:xfrm flipV="1">
          <a:off x="20434300" y="1469959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79197</xdr:rowOff>
    </xdr:from>
    <xdr:to>
      <xdr:col>102</xdr:col>
      <xdr:colOff>165100</xdr:colOff>
      <xdr:row>86</xdr:row>
      <xdr:rowOff>9347</xdr:rowOff>
    </xdr:to>
    <xdr:sp macro="" textlink="">
      <xdr:nvSpPr>
        <xdr:cNvPr id="572" name="楕円 571"/>
        <xdr:cNvSpPr/>
      </xdr:nvSpPr>
      <xdr:spPr>
        <a:xfrm>
          <a:off x="194945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128169</xdr:rowOff>
    </xdr:from>
    <xdr:to>
      <xdr:col>107</xdr:col>
      <xdr:colOff>50800</xdr:colOff>
      <xdr:row>85</xdr:row>
      <xdr:rowOff>129997</xdr:rowOff>
    </xdr:to>
    <xdr:cxnSp macro="">
      <xdr:nvCxnSpPr>
        <xdr:cNvPr id="573" name="直線コネクタ 572"/>
        <xdr:cNvCxnSpPr/>
      </xdr:nvCxnSpPr>
      <xdr:spPr>
        <a:xfrm flipV="1">
          <a:off x="19545300" y="1470141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574"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575"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576"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168267</xdr:rowOff>
    </xdr:from>
    <xdr:ext cx="469744" cy="259045"/>
    <xdr:sp macro="" textlink="">
      <xdr:nvSpPr>
        <xdr:cNvPr id="577" name="n_1mainValue【消防施設】&#10;一人当たり面積"/>
        <xdr:cNvSpPr txBox="1"/>
      </xdr:nvSpPr>
      <xdr:spPr>
        <a:xfrm>
          <a:off x="21075727" y="1474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170096</xdr:rowOff>
    </xdr:from>
    <xdr:ext cx="469744" cy="259045"/>
    <xdr:sp macro="" textlink="">
      <xdr:nvSpPr>
        <xdr:cNvPr id="578" name="n_2mainValue【消防施設】&#10;一人当たり面積"/>
        <xdr:cNvSpPr txBox="1"/>
      </xdr:nvSpPr>
      <xdr:spPr>
        <a:xfrm>
          <a:off x="20199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474</xdr:rowOff>
    </xdr:from>
    <xdr:ext cx="469744" cy="259045"/>
    <xdr:sp macro="" textlink="">
      <xdr:nvSpPr>
        <xdr:cNvPr id="579" name="n_3mainValue【消防施設】&#10;一人当たり面積"/>
        <xdr:cNvSpPr txBox="1"/>
      </xdr:nvSpPr>
      <xdr:spPr>
        <a:xfrm>
          <a:off x="19310427" y="1474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90" name="直線コネクタ 58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91" name="テキスト ボックス 59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2" name="直線コネクタ 59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3" name="テキスト ボックス 59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4" name="直線コネクタ 59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5" name="テキスト ボックス 59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6" name="直線コネクタ 59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7" name="テキスト ボックス 59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8" name="直線コネクタ 59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9" name="テキスト ボックス 59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03" name="直線コネクタ 602"/>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04"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05" name="直線コネクタ 60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06"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07" name="直線コネクタ 606"/>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608"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09" name="フローチャート: 判断 608"/>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610" name="フローチャート: 判断 609"/>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611" name="フローチャート: 判断 610"/>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612" name="フローチャート: 判断 611"/>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3" name="テキスト ボックス 6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81280</xdr:rowOff>
    </xdr:from>
    <xdr:to>
      <xdr:col>85</xdr:col>
      <xdr:colOff>177800</xdr:colOff>
      <xdr:row>104</xdr:row>
      <xdr:rowOff>11430</xdr:rowOff>
    </xdr:to>
    <xdr:sp macro="" textlink="">
      <xdr:nvSpPr>
        <xdr:cNvPr id="618" name="楕円 617"/>
        <xdr:cNvSpPr/>
      </xdr:nvSpPr>
      <xdr:spPr>
        <a:xfrm>
          <a:off x="16268700" y="1774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104157</xdr:rowOff>
    </xdr:from>
    <xdr:ext cx="405111" cy="259045"/>
    <xdr:sp macro="" textlink="">
      <xdr:nvSpPr>
        <xdr:cNvPr id="619" name="【庁舎】&#10;有形固定資産減価償却率該当値テキスト"/>
        <xdr:cNvSpPr txBox="1"/>
      </xdr:nvSpPr>
      <xdr:spPr>
        <a:xfrm>
          <a:off x="16357600"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46989</xdr:rowOff>
    </xdr:from>
    <xdr:to>
      <xdr:col>81</xdr:col>
      <xdr:colOff>101600</xdr:colOff>
      <xdr:row>103</xdr:row>
      <xdr:rowOff>148589</xdr:rowOff>
    </xdr:to>
    <xdr:sp macro="" textlink="">
      <xdr:nvSpPr>
        <xdr:cNvPr id="620" name="楕円 619"/>
        <xdr:cNvSpPr/>
      </xdr:nvSpPr>
      <xdr:spPr>
        <a:xfrm>
          <a:off x="15430500" y="177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97789</xdr:rowOff>
    </xdr:from>
    <xdr:to>
      <xdr:col>85</xdr:col>
      <xdr:colOff>127000</xdr:colOff>
      <xdr:row>103</xdr:row>
      <xdr:rowOff>132080</xdr:rowOff>
    </xdr:to>
    <xdr:cxnSp macro="">
      <xdr:nvCxnSpPr>
        <xdr:cNvPr id="621" name="直線コネクタ 620"/>
        <xdr:cNvCxnSpPr/>
      </xdr:nvCxnSpPr>
      <xdr:spPr>
        <a:xfrm>
          <a:off x="15481300" y="177571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19050</xdr:rowOff>
    </xdr:from>
    <xdr:to>
      <xdr:col>76</xdr:col>
      <xdr:colOff>165100</xdr:colOff>
      <xdr:row>103</xdr:row>
      <xdr:rowOff>120650</xdr:rowOff>
    </xdr:to>
    <xdr:sp macro="" textlink="">
      <xdr:nvSpPr>
        <xdr:cNvPr id="622" name="楕円 621"/>
        <xdr:cNvSpPr/>
      </xdr:nvSpPr>
      <xdr:spPr>
        <a:xfrm>
          <a:off x="14541500" y="176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69850</xdr:rowOff>
    </xdr:from>
    <xdr:to>
      <xdr:col>81</xdr:col>
      <xdr:colOff>50800</xdr:colOff>
      <xdr:row>103</xdr:row>
      <xdr:rowOff>97789</xdr:rowOff>
    </xdr:to>
    <xdr:cxnSp macro="">
      <xdr:nvCxnSpPr>
        <xdr:cNvPr id="623" name="直線コネクタ 622"/>
        <xdr:cNvCxnSpPr/>
      </xdr:nvCxnSpPr>
      <xdr:spPr>
        <a:xfrm>
          <a:off x="14592300" y="177292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116839</xdr:rowOff>
    </xdr:from>
    <xdr:to>
      <xdr:col>72</xdr:col>
      <xdr:colOff>38100</xdr:colOff>
      <xdr:row>102</xdr:row>
      <xdr:rowOff>46989</xdr:rowOff>
    </xdr:to>
    <xdr:sp macro="" textlink="">
      <xdr:nvSpPr>
        <xdr:cNvPr id="624" name="楕円 623"/>
        <xdr:cNvSpPr/>
      </xdr:nvSpPr>
      <xdr:spPr>
        <a:xfrm>
          <a:off x="13652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167639</xdr:rowOff>
    </xdr:from>
    <xdr:to>
      <xdr:col>76</xdr:col>
      <xdr:colOff>114300</xdr:colOff>
      <xdr:row>103</xdr:row>
      <xdr:rowOff>69850</xdr:rowOff>
    </xdr:to>
    <xdr:cxnSp macro="">
      <xdr:nvCxnSpPr>
        <xdr:cNvPr id="625" name="直線コネクタ 624"/>
        <xdr:cNvCxnSpPr/>
      </xdr:nvCxnSpPr>
      <xdr:spPr>
        <a:xfrm>
          <a:off x="13703300" y="17484089"/>
          <a:ext cx="889000" cy="2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626" name="n_1aveValue【庁舎】&#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627"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135907</xdr:rowOff>
    </xdr:from>
    <xdr:ext cx="405111" cy="259045"/>
    <xdr:sp macro="" textlink="">
      <xdr:nvSpPr>
        <xdr:cNvPr id="628" name="n_3aveValue【庁舎】&#10;有形固定資産減価償却率"/>
        <xdr:cNvSpPr txBox="1"/>
      </xdr:nvSpPr>
      <xdr:spPr>
        <a:xfrm>
          <a:off x="1350074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165116</xdr:rowOff>
    </xdr:from>
    <xdr:ext cx="405111" cy="259045"/>
    <xdr:sp macro="" textlink="">
      <xdr:nvSpPr>
        <xdr:cNvPr id="629" name="n_1mainValue【庁舎】&#10;有形固定資産減価償却率"/>
        <xdr:cNvSpPr txBox="1"/>
      </xdr:nvSpPr>
      <xdr:spPr>
        <a:xfrm>
          <a:off x="15266044" y="1748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137177</xdr:rowOff>
    </xdr:from>
    <xdr:ext cx="405111" cy="259045"/>
    <xdr:sp macro="" textlink="">
      <xdr:nvSpPr>
        <xdr:cNvPr id="630" name="n_2mainValue【庁舎】&#10;有形固定資産減価償却率"/>
        <xdr:cNvSpPr txBox="1"/>
      </xdr:nvSpPr>
      <xdr:spPr>
        <a:xfrm>
          <a:off x="14389744" y="1745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63516</xdr:rowOff>
    </xdr:from>
    <xdr:ext cx="405111" cy="259045"/>
    <xdr:sp macro="" textlink="">
      <xdr:nvSpPr>
        <xdr:cNvPr id="631" name="n_3mainValue【庁舎】&#10;有形固定資産減価償却率"/>
        <xdr:cNvSpPr txBox="1"/>
      </xdr:nvSpPr>
      <xdr:spPr>
        <a:xfrm>
          <a:off x="13500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2" name="正方形/長方形 6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3" name="正方形/長方形 6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4" name="正方形/長方形 6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5" name="正方形/長方形 6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6" name="正方形/長方形 6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7" name="正方形/長方形 6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8" name="正方形/長方形 6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9" name="正方形/長方形 6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0" name="テキスト ボックス 6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1" name="直線コネクタ 6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2" name="直線コネクタ 64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3" name="テキスト ボックス 64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4" name="直線コネクタ 64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5" name="テキスト ボックス 64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6" name="直線コネクタ 64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7" name="テキスト ボックス 64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8" name="直線コネクタ 64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9" name="テキスト ボックス 64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0" name="直線コネクタ 64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1" name="テキスト ボックス 65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2" name="直線コネクタ 65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3" name="テキスト ボックス 65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657" name="直線コネクタ 656"/>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658"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659" name="直線コネクタ 658"/>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660"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661" name="直線コネクタ 660"/>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662" name="【庁舎】&#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663" name="フローチャート: 判断 662"/>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664" name="フローチャート: 判断 663"/>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665" name="フローチャート: 判断 664"/>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666" name="フローチャート: 判断 665"/>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10705</xdr:rowOff>
    </xdr:from>
    <xdr:to>
      <xdr:col>116</xdr:col>
      <xdr:colOff>114300</xdr:colOff>
      <xdr:row>107</xdr:row>
      <xdr:rowOff>112305</xdr:rowOff>
    </xdr:to>
    <xdr:sp macro="" textlink="">
      <xdr:nvSpPr>
        <xdr:cNvPr id="672" name="楕円 671"/>
        <xdr:cNvSpPr/>
      </xdr:nvSpPr>
      <xdr:spPr>
        <a:xfrm>
          <a:off x="22110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97082</xdr:rowOff>
    </xdr:from>
    <xdr:ext cx="469744" cy="259045"/>
    <xdr:sp macro="" textlink="">
      <xdr:nvSpPr>
        <xdr:cNvPr id="673" name="【庁舎】&#10;一人当たり面積該当値テキスト"/>
        <xdr:cNvSpPr txBox="1"/>
      </xdr:nvSpPr>
      <xdr:spPr>
        <a:xfrm>
          <a:off x="22199600" y="1827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674" name="楕円 673"/>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61505</xdr:rowOff>
    </xdr:from>
    <xdr:to>
      <xdr:col>116</xdr:col>
      <xdr:colOff>63500</xdr:colOff>
      <xdr:row>107</xdr:row>
      <xdr:rowOff>68036</xdr:rowOff>
    </xdr:to>
    <xdr:cxnSp macro="">
      <xdr:nvCxnSpPr>
        <xdr:cNvPr id="675" name="直線コネクタ 674"/>
        <xdr:cNvCxnSpPr/>
      </xdr:nvCxnSpPr>
      <xdr:spPr>
        <a:xfrm flipV="1">
          <a:off x="21323300" y="184066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23768</xdr:rowOff>
    </xdr:from>
    <xdr:to>
      <xdr:col>107</xdr:col>
      <xdr:colOff>101600</xdr:colOff>
      <xdr:row>107</xdr:row>
      <xdr:rowOff>125368</xdr:rowOff>
    </xdr:to>
    <xdr:sp macro="" textlink="">
      <xdr:nvSpPr>
        <xdr:cNvPr id="676" name="楕円 675"/>
        <xdr:cNvSpPr/>
      </xdr:nvSpPr>
      <xdr:spPr>
        <a:xfrm>
          <a:off x="20383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74568</xdr:rowOff>
    </xdr:to>
    <xdr:cxnSp macro="">
      <xdr:nvCxnSpPr>
        <xdr:cNvPr id="677" name="直線コネクタ 676"/>
        <xdr:cNvCxnSpPr/>
      </xdr:nvCxnSpPr>
      <xdr:spPr>
        <a:xfrm flipV="1">
          <a:off x="20434300" y="184131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678" name="楕円 677"/>
        <xdr:cNvSpPr/>
      </xdr:nvSpPr>
      <xdr:spPr>
        <a:xfrm>
          <a:off x="19494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74568</xdr:rowOff>
    </xdr:from>
    <xdr:to>
      <xdr:col>107</xdr:col>
      <xdr:colOff>50800</xdr:colOff>
      <xdr:row>107</xdr:row>
      <xdr:rowOff>79466</xdr:rowOff>
    </xdr:to>
    <xdr:cxnSp macro="">
      <xdr:nvCxnSpPr>
        <xdr:cNvPr id="679" name="直線コネクタ 678"/>
        <xdr:cNvCxnSpPr/>
      </xdr:nvCxnSpPr>
      <xdr:spPr>
        <a:xfrm flipV="1">
          <a:off x="19545300" y="184197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680"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681"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682"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683" name="n_1mainValue【庁舎】&#10;一人当たり面積"/>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684" name="n_2mainValue【庁舎】&#10;一人当たり面積"/>
        <xdr:cNvSpPr txBox="1"/>
      </xdr:nvSpPr>
      <xdr:spPr>
        <a:xfrm>
          <a:off x="20199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121393</xdr:rowOff>
    </xdr:from>
    <xdr:ext cx="469744" cy="259045"/>
    <xdr:sp macro="" textlink="">
      <xdr:nvSpPr>
        <xdr:cNvPr id="685" name="n_3mainValue【庁舎】&#10;一人当たり面積"/>
        <xdr:cNvSpPr txBox="1"/>
      </xdr:nvSpPr>
      <xdr:spPr>
        <a:xfrm>
          <a:off x="19310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6" name="正方形/長方形 6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7" name="正方形/長方形 6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8" name="テキスト ボックス 6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有形固定資産減価償却率が類似団体と比較して特に高くなっている施設は、図書館、体育館・プール、福祉施設、消防施設、市民会館、庁舎である。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建設から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年以上経過している施設が多くあることが主な要因であり、平成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策定した「枕崎市公共施設等総合管理計画」に基づき、規模の最適化、予防保全による長寿命化等を基本とした効率的な維持管理を行うこととしている。また、不要な施設の整理により、令和８年度までに施設数量を</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％削減することを目標とし、比率の改善に努めていく。</a:t>
          </a:r>
          <a:endParaRPr lang="ja-JP" altLang="ja-JP" sz="1200">
            <a:effectLst/>
            <a:latin typeface="ＭＳ Ｐゴシック" panose="020B0600070205080204" pitchFamily="50" charset="-128"/>
            <a:ea typeface="ＭＳ Ｐゴシック" panose="020B0600070205080204" pitchFamily="50" charset="-128"/>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庁舎について</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年度までに行った庁舎整備事業により、比率が改善している。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及び一人当たり有形固定産（償却資産）額が類似団体と比較して特に低くなっている施設は、図書館、福祉施設、庁舎であるが、不足している状況は認められないため、適正な設置状況だと認識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21,447
21,062
74.78
12,285,191
11,882,462
400,313
6,024,040
10,637,411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算式の分母である基準財政需要額が社会福祉費の増等により増加したものの，分子である基準財政収入額が増加したことにより，単年度の財政力指数は前年度と同じ</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となり，３箇年平均では前年度に比べ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今後も市税等の歳入確保に努め，定員管理・給与の適正化等により義務的経費を中心とした歳出削減に取り組む。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xdr:cNvCxnSpPr/>
      </xdr:nvCxnSpPr>
      <xdr:spPr>
        <a:xfrm flipV="1">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55033</xdr:rowOff>
    </xdr:to>
    <xdr:cxnSp macro="">
      <xdr:nvCxnSpPr>
        <xdr:cNvPr id="75" name="直線コネクタ 74"/>
        <xdr:cNvCxnSpPr/>
      </xdr:nvCxnSpPr>
      <xdr:spPr>
        <a:xfrm flipV="1">
          <a:off x="2336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1" name="テキスト ボックス 90"/>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3" name="テキスト ボックス 92"/>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比率を求める算式の分子となる経常経費充当一般財源は人件費，補助費等，繰出金等が増加したものの，扶助費の大幅な減，維持補修費の減，公債費の減やふるさと応援基金の活用等により，前年度に比べ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市税をはじめとする自主財源の確保や，義務的経費を中心とした経常経費の削減を行うとともに，ふるさと応援基金の活用を図って経常経費充当一般財源を減少させる。また，高利率の退職手当債などの繰上償還を継続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60</xdr:row>
      <xdr:rowOff>135709</xdr:rowOff>
    </xdr:to>
    <xdr:cxnSp macro="">
      <xdr:nvCxnSpPr>
        <xdr:cNvPr id="134" name="直線コネクタ 133"/>
        <xdr:cNvCxnSpPr/>
      </xdr:nvCxnSpPr>
      <xdr:spPr>
        <a:xfrm flipV="1">
          <a:off x="4114800" y="1040892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118473</xdr:rowOff>
    </xdr:from>
    <xdr:to>
      <xdr:col>19</xdr:col>
      <xdr:colOff>133350</xdr:colOff>
      <xdr:row>60</xdr:row>
      <xdr:rowOff>135709</xdr:rowOff>
    </xdr:to>
    <xdr:cxnSp macro="">
      <xdr:nvCxnSpPr>
        <xdr:cNvPr id="137" name="直線コネクタ 136"/>
        <xdr:cNvCxnSpPr/>
      </xdr:nvCxnSpPr>
      <xdr:spPr>
        <a:xfrm>
          <a:off x="3225800" y="1040547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52977</xdr:rowOff>
    </xdr:from>
    <xdr:to>
      <xdr:col>15</xdr:col>
      <xdr:colOff>82550</xdr:colOff>
      <xdr:row>60</xdr:row>
      <xdr:rowOff>118473</xdr:rowOff>
    </xdr:to>
    <xdr:cxnSp macro="">
      <xdr:nvCxnSpPr>
        <xdr:cNvPr id="140" name="直線コネクタ 139"/>
        <xdr:cNvCxnSpPr/>
      </xdr:nvCxnSpPr>
      <xdr:spPr>
        <a:xfrm>
          <a:off x="2336800" y="10339977"/>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52977</xdr:rowOff>
    </xdr:from>
    <xdr:to>
      <xdr:col>11</xdr:col>
      <xdr:colOff>31750</xdr:colOff>
      <xdr:row>61</xdr:row>
      <xdr:rowOff>2177</xdr:rowOff>
    </xdr:to>
    <xdr:cxnSp macro="">
      <xdr:nvCxnSpPr>
        <xdr:cNvPr id="143" name="直線コネクタ 142"/>
        <xdr:cNvCxnSpPr/>
      </xdr:nvCxnSpPr>
      <xdr:spPr>
        <a:xfrm flipV="1">
          <a:off x="1447800" y="1033997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3" name="楕円 152"/>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4" name="財政構造の弾力性該当値テキスト"/>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84909</xdr:rowOff>
    </xdr:from>
    <xdr:to>
      <xdr:col>19</xdr:col>
      <xdr:colOff>184150</xdr:colOff>
      <xdr:row>61</xdr:row>
      <xdr:rowOff>15059</xdr:rowOff>
    </xdr:to>
    <xdr:sp macro="" textlink="">
      <xdr:nvSpPr>
        <xdr:cNvPr id="155" name="楕円 154"/>
        <xdr:cNvSpPr/>
      </xdr:nvSpPr>
      <xdr:spPr>
        <a:xfrm>
          <a:off x="4064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171286</xdr:rowOff>
    </xdr:from>
    <xdr:ext cx="736600" cy="259045"/>
    <xdr:sp macro="" textlink="">
      <xdr:nvSpPr>
        <xdr:cNvPr id="156" name="テキスト ボックス 155"/>
        <xdr:cNvSpPr txBox="1"/>
      </xdr:nvSpPr>
      <xdr:spPr>
        <a:xfrm>
          <a:off x="3733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67673</xdr:rowOff>
    </xdr:from>
    <xdr:to>
      <xdr:col>15</xdr:col>
      <xdr:colOff>133350</xdr:colOff>
      <xdr:row>60</xdr:row>
      <xdr:rowOff>169273</xdr:rowOff>
    </xdr:to>
    <xdr:sp macro="" textlink="">
      <xdr:nvSpPr>
        <xdr:cNvPr id="157" name="楕円 156"/>
        <xdr:cNvSpPr/>
      </xdr:nvSpPr>
      <xdr:spPr>
        <a:xfrm>
          <a:off x="3175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154050</xdr:rowOff>
    </xdr:from>
    <xdr:ext cx="762000" cy="259045"/>
    <xdr:sp macro="" textlink="">
      <xdr:nvSpPr>
        <xdr:cNvPr id="158" name="テキスト ボックス 157"/>
        <xdr:cNvSpPr txBox="1"/>
      </xdr:nvSpPr>
      <xdr:spPr>
        <a:xfrm>
          <a:off x="2844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2177</xdr:rowOff>
    </xdr:from>
    <xdr:to>
      <xdr:col>11</xdr:col>
      <xdr:colOff>82550</xdr:colOff>
      <xdr:row>60</xdr:row>
      <xdr:rowOff>103777</xdr:rowOff>
    </xdr:to>
    <xdr:sp macro="" textlink="">
      <xdr:nvSpPr>
        <xdr:cNvPr id="159" name="楕円 158"/>
        <xdr:cNvSpPr/>
      </xdr:nvSpPr>
      <xdr:spPr>
        <a:xfrm>
          <a:off x="2286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88554</xdr:rowOff>
    </xdr:from>
    <xdr:ext cx="762000" cy="259045"/>
    <xdr:sp macro="" textlink="">
      <xdr:nvSpPr>
        <xdr:cNvPr id="160" name="テキスト ボックス 159"/>
        <xdr:cNvSpPr txBox="1"/>
      </xdr:nvSpPr>
      <xdr:spPr>
        <a:xfrm>
          <a:off x="1955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122827</xdr:rowOff>
    </xdr:from>
    <xdr:to>
      <xdr:col>7</xdr:col>
      <xdr:colOff>31750</xdr:colOff>
      <xdr:row>61</xdr:row>
      <xdr:rowOff>52977</xdr:rowOff>
    </xdr:to>
    <xdr:sp macro="" textlink="">
      <xdr:nvSpPr>
        <xdr:cNvPr id="161" name="楕円 160"/>
        <xdr:cNvSpPr/>
      </xdr:nvSpPr>
      <xdr:spPr>
        <a:xfrm>
          <a:off x="1397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37754</xdr:rowOff>
    </xdr:from>
    <xdr:ext cx="762000" cy="259045"/>
    <xdr:sp macro="" textlink="">
      <xdr:nvSpPr>
        <xdr:cNvPr id="162" name="テキスト ボックス 161"/>
        <xdr:cNvSpPr txBox="1"/>
      </xdr:nvSpPr>
      <xdr:spPr>
        <a:xfrm>
          <a:off x="1066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決算額は職員給や退職手当負担金等の減により前年度より減となったものの，人口減少により人口１人当たり人件費は増加している。また，物件費の決算額はふるさと納税返礼事業やがん検診事業等の増により前年度に比べ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今後も定員管理・給与の適正化等による人件費の見直しなどの行財政改革に取り組むとともに，事業委託の推進などに伴い物件費が増加傾向にあることから，必要性などを十分に検討し，見直しに努める。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137477</xdr:rowOff>
    </xdr:from>
    <xdr:to>
      <xdr:col>23</xdr:col>
      <xdr:colOff>133350</xdr:colOff>
      <xdr:row>83</xdr:row>
      <xdr:rowOff>1057</xdr:rowOff>
    </xdr:to>
    <xdr:cxnSp macro="">
      <xdr:nvCxnSpPr>
        <xdr:cNvPr id="193" name="直線コネクタ 192"/>
        <xdr:cNvCxnSpPr/>
      </xdr:nvCxnSpPr>
      <xdr:spPr>
        <a:xfrm>
          <a:off x="4114800" y="14196377"/>
          <a:ext cx="838200" cy="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137477</xdr:rowOff>
    </xdr:from>
    <xdr:to>
      <xdr:col>19</xdr:col>
      <xdr:colOff>133350</xdr:colOff>
      <xdr:row>82</xdr:row>
      <xdr:rowOff>138858</xdr:rowOff>
    </xdr:to>
    <xdr:cxnSp macro="">
      <xdr:nvCxnSpPr>
        <xdr:cNvPr id="196" name="直線コネクタ 195"/>
        <xdr:cNvCxnSpPr/>
      </xdr:nvCxnSpPr>
      <xdr:spPr>
        <a:xfrm flipV="1">
          <a:off x="3225800" y="14196377"/>
          <a:ext cx="8890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114198</xdr:rowOff>
    </xdr:from>
    <xdr:to>
      <xdr:col>15</xdr:col>
      <xdr:colOff>82550</xdr:colOff>
      <xdr:row>82</xdr:row>
      <xdr:rowOff>138858</xdr:rowOff>
    </xdr:to>
    <xdr:cxnSp macro="">
      <xdr:nvCxnSpPr>
        <xdr:cNvPr id="199" name="直線コネクタ 198"/>
        <xdr:cNvCxnSpPr/>
      </xdr:nvCxnSpPr>
      <xdr:spPr>
        <a:xfrm>
          <a:off x="2336800" y="14173098"/>
          <a:ext cx="889000" cy="2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104274</xdr:rowOff>
    </xdr:from>
    <xdr:to>
      <xdr:col>11</xdr:col>
      <xdr:colOff>31750</xdr:colOff>
      <xdr:row>82</xdr:row>
      <xdr:rowOff>114198</xdr:rowOff>
    </xdr:to>
    <xdr:cxnSp macro="">
      <xdr:nvCxnSpPr>
        <xdr:cNvPr id="202" name="直線コネクタ 201"/>
        <xdr:cNvCxnSpPr/>
      </xdr:nvCxnSpPr>
      <xdr:spPr>
        <a:xfrm>
          <a:off x="1447800" y="14163174"/>
          <a:ext cx="889000" cy="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121707</xdr:rowOff>
    </xdr:from>
    <xdr:to>
      <xdr:col>23</xdr:col>
      <xdr:colOff>184150</xdr:colOff>
      <xdr:row>83</xdr:row>
      <xdr:rowOff>51857</xdr:rowOff>
    </xdr:to>
    <xdr:sp macro="" textlink="">
      <xdr:nvSpPr>
        <xdr:cNvPr id="212" name="楕円 211"/>
        <xdr:cNvSpPr/>
      </xdr:nvSpPr>
      <xdr:spPr>
        <a:xfrm>
          <a:off x="4902200" y="141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138234</xdr:rowOff>
    </xdr:from>
    <xdr:ext cx="762000" cy="259045"/>
    <xdr:sp macro="" textlink="">
      <xdr:nvSpPr>
        <xdr:cNvPr id="213" name="人件費・物件費等の状況該当値テキスト"/>
        <xdr:cNvSpPr txBox="1"/>
      </xdr:nvSpPr>
      <xdr:spPr>
        <a:xfrm>
          <a:off x="5041900" y="140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86677</xdr:rowOff>
    </xdr:from>
    <xdr:to>
      <xdr:col>19</xdr:col>
      <xdr:colOff>184150</xdr:colOff>
      <xdr:row>83</xdr:row>
      <xdr:rowOff>16827</xdr:rowOff>
    </xdr:to>
    <xdr:sp macro="" textlink="">
      <xdr:nvSpPr>
        <xdr:cNvPr id="214" name="楕円 213"/>
        <xdr:cNvSpPr/>
      </xdr:nvSpPr>
      <xdr:spPr>
        <a:xfrm>
          <a:off x="4064000" y="1414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27004</xdr:rowOff>
    </xdr:from>
    <xdr:ext cx="736600" cy="259045"/>
    <xdr:sp macro="" textlink="">
      <xdr:nvSpPr>
        <xdr:cNvPr id="215" name="テキスト ボックス 214"/>
        <xdr:cNvSpPr txBox="1"/>
      </xdr:nvSpPr>
      <xdr:spPr>
        <a:xfrm>
          <a:off x="3733800" y="13914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88058</xdr:rowOff>
    </xdr:from>
    <xdr:to>
      <xdr:col>15</xdr:col>
      <xdr:colOff>133350</xdr:colOff>
      <xdr:row>83</xdr:row>
      <xdr:rowOff>18208</xdr:rowOff>
    </xdr:to>
    <xdr:sp macro="" textlink="">
      <xdr:nvSpPr>
        <xdr:cNvPr id="216" name="楕円 215"/>
        <xdr:cNvSpPr/>
      </xdr:nvSpPr>
      <xdr:spPr>
        <a:xfrm>
          <a:off x="3175000" y="141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28385</xdr:rowOff>
    </xdr:from>
    <xdr:ext cx="762000" cy="259045"/>
    <xdr:sp macro="" textlink="">
      <xdr:nvSpPr>
        <xdr:cNvPr id="217" name="テキスト ボックス 216"/>
        <xdr:cNvSpPr txBox="1"/>
      </xdr:nvSpPr>
      <xdr:spPr>
        <a:xfrm>
          <a:off x="2844800" y="1391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63398</xdr:rowOff>
    </xdr:from>
    <xdr:to>
      <xdr:col>11</xdr:col>
      <xdr:colOff>82550</xdr:colOff>
      <xdr:row>82</xdr:row>
      <xdr:rowOff>164998</xdr:rowOff>
    </xdr:to>
    <xdr:sp macro="" textlink="">
      <xdr:nvSpPr>
        <xdr:cNvPr id="218" name="楕円 217"/>
        <xdr:cNvSpPr/>
      </xdr:nvSpPr>
      <xdr:spPr>
        <a:xfrm>
          <a:off x="2286000" y="1412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3725</xdr:rowOff>
    </xdr:from>
    <xdr:ext cx="762000" cy="259045"/>
    <xdr:sp macro="" textlink="">
      <xdr:nvSpPr>
        <xdr:cNvPr id="219" name="テキスト ボックス 218"/>
        <xdr:cNvSpPr txBox="1"/>
      </xdr:nvSpPr>
      <xdr:spPr>
        <a:xfrm>
          <a:off x="1955800" y="138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53474</xdr:rowOff>
    </xdr:from>
    <xdr:to>
      <xdr:col>7</xdr:col>
      <xdr:colOff>31750</xdr:colOff>
      <xdr:row>82</xdr:row>
      <xdr:rowOff>155074</xdr:rowOff>
    </xdr:to>
    <xdr:sp macro="" textlink="">
      <xdr:nvSpPr>
        <xdr:cNvPr id="220" name="楕円 219"/>
        <xdr:cNvSpPr/>
      </xdr:nvSpPr>
      <xdr:spPr>
        <a:xfrm>
          <a:off x="1397000" y="1411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165251</xdr:rowOff>
    </xdr:from>
    <xdr:ext cx="762000" cy="259045"/>
    <xdr:sp macro="" textlink="">
      <xdr:nvSpPr>
        <xdr:cNvPr id="221" name="テキスト ボックス 220"/>
        <xdr:cNvSpPr txBox="1"/>
      </xdr:nvSpPr>
      <xdr:spPr>
        <a:xfrm>
          <a:off x="1066800" y="1388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これまで職員の給与削減（平成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年３月），特別昇給の廃止，特勤手当の見直し等を行っており，前年度より低下し，類似団体平均より低くなった。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引き続き各種手当の見直し等を行い，一層の給与適正化に努める。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79527</xdr:rowOff>
    </xdr:to>
    <xdr:cxnSp macro="">
      <xdr:nvCxnSpPr>
        <xdr:cNvPr id="257" name="直線コネクタ 256"/>
        <xdr:cNvCxnSpPr/>
      </xdr:nvCxnSpPr>
      <xdr:spPr>
        <a:xfrm flipV="1">
          <a:off x="16179800" y="14949714"/>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79527</xdr:rowOff>
    </xdr:from>
    <xdr:to>
      <xdr:col>77</xdr:col>
      <xdr:colOff>44450</xdr:colOff>
      <xdr:row>87</xdr:row>
      <xdr:rowOff>91016</xdr:rowOff>
    </xdr:to>
    <xdr:cxnSp macro="">
      <xdr:nvCxnSpPr>
        <xdr:cNvPr id="260" name="直線コネクタ 259"/>
        <xdr:cNvCxnSpPr/>
      </xdr:nvCxnSpPr>
      <xdr:spPr>
        <a:xfrm flipV="1">
          <a:off x="15290800" y="149956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148468</xdr:rowOff>
    </xdr:to>
    <xdr:cxnSp macro="">
      <xdr:nvCxnSpPr>
        <xdr:cNvPr id="263" name="直線コネクタ 262"/>
        <xdr:cNvCxnSpPr/>
      </xdr:nvCxnSpPr>
      <xdr:spPr>
        <a:xfrm flipV="1">
          <a:off x="14401800" y="1500716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87</xdr:row>
      <xdr:rowOff>148468</xdr:rowOff>
    </xdr:to>
    <xdr:cxnSp macro="">
      <xdr:nvCxnSpPr>
        <xdr:cNvPr id="266" name="直線コネクタ 265"/>
        <xdr:cNvCxnSpPr/>
      </xdr:nvCxnSpPr>
      <xdr:spPr>
        <a:xfrm>
          <a:off x="13512800" y="15064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6" name="楕円 275"/>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170741</xdr:rowOff>
    </xdr:from>
    <xdr:ext cx="762000" cy="259045"/>
    <xdr:sp macro="" textlink="">
      <xdr:nvSpPr>
        <xdr:cNvPr id="277" name="給与水準   （国との比較）該当値テキスト"/>
        <xdr:cNvSpPr txBox="1"/>
      </xdr:nvSpPr>
      <xdr:spPr>
        <a:xfrm>
          <a:off x="171069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28727</xdr:rowOff>
    </xdr:from>
    <xdr:to>
      <xdr:col>77</xdr:col>
      <xdr:colOff>95250</xdr:colOff>
      <xdr:row>87</xdr:row>
      <xdr:rowOff>130327</xdr:rowOff>
    </xdr:to>
    <xdr:sp macro="" textlink="">
      <xdr:nvSpPr>
        <xdr:cNvPr id="278" name="楕円 277"/>
        <xdr:cNvSpPr/>
      </xdr:nvSpPr>
      <xdr:spPr>
        <a:xfrm>
          <a:off x="16129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115104</xdr:rowOff>
    </xdr:from>
    <xdr:ext cx="736600" cy="259045"/>
    <xdr:sp macro="" textlink="">
      <xdr:nvSpPr>
        <xdr:cNvPr id="279" name="テキスト ボックス 278"/>
        <xdr:cNvSpPr txBox="1"/>
      </xdr:nvSpPr>
      <xdr:spPr>
        <a:xfrm>
          <a:off x="15798800" y="1503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0" name="楕円 279"/>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1" name="テキスト ボックス 280"/>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2" name="楕円 281"/>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3" name="テキスト ボックス 282"/>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4" name="楕円 283"/>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5" name="テキスト ボックス 284"/>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平成</a:t>
          </a:r>
          <a:r>
            <a:rPr kumimoji="1" lang="en-US" altLang="ja-JP" sz="1250">
              <a:latin typeface="ＭＳ Ｐゴシック" panose="020B0600070205080204" pitchFamily="50" charset="-128"/>
              <a:ea typeface="ＭＳ Ｐゴシック" panose="020B0600070205080204" pitchFamily="50" charset="-128"/>
            </a:rPr>
            <a:t>31</a:t>
          </a:r>
          <a:r>
            <a:rPr kumimoji="1" lang="ja-JP" altLang="en-US" sz="1250">
              <a:latin typeface="ＭＳ Ｐゴシック" panose="020B0600070205080204" pitchFamily="50" charset="-128"/>
              <a:ea typeface="ＭＳ Ｐゴシック" panose="020B0600070205080204" pitchFamily="50" charset="-128"/>
            </a:rPr>
            <a:t>年４月１日現在の普通会計職員は平成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年４月１日現在の職員数と同数であったが，人口が減少したことから人口</a:t>
          </a:r>
          <a:r>
            <a:rPr kumimoji="1" lang="en-US" altLang="ja-JP" sz="1250">
              <a:latin typeface="ＭＳ Ｐゴシック" panose="020B0600070205080204" pitchFamily="50" charset="-128"/>
              <a:ea typeface="ＭＳ Ｐゴシック" panose="020B0600070205080204" pitchFamily="50" charset="-128"/>
            </a:rPr>
            <a:t>1,000</a:t>
          </a:r>
          <a:r>
            <a:rPr kumimoji="1" lang="ja-JP" altLang="en-US" sz="1250">
              <a:latin typeface="ＭＳ Ｐゴシック" panose="020B0600070205080204" pitchFamily="50" charset="-128"/>
              <a:ea typeface="ＭＳ Ｐゴシック" panose="020B0600070205080204" pitchFamily="50" charset="-128"/>
            </a:rPr>
            <a:t>人当たり職員数は</a:t>
          </a:r>
          <a:r>
            <a:rPr kumimoji="1" lang="en-US" altLang="ja-JP" sz="1250">
              <a:latin typeface="ＭＳ Ｐゴシック" panose="020B0600070205080204" pitchFamily="50" charset="-128"/>
              <a:ea typeface="ＭＳ Ｐゴシック" panose="020B0600070205080204" pitchFamily="50" charset="-128"/>
            </a:rPr>
            <a:t>0.19</a:t>
          </a:r>
          <a:r>
            <a:rPr kumimoji="1" lang="ja-JP" altLang="en-US" sz="1250">
              <a:latin typeface="ＭＳ Ｐゴシック" panose="020B0600070205080204" pitchFamily="50" charset="-128"/>
              <a:ea typeface="ＭＳ Ｐゴシック" panose="020B0600070205080204" pitchFamily="50" charset="-128"/>
            </a:rPr>
            <a:t>ポイント上昇した。</a:t>
          </a:r>
          <a:endParaRPr kumimoji="1" lang="en-US" altLang="ja-JP" sz="125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50">
              <a:latin typeface="ＭＳ Ｐゴシック" panose="020B0600070205080204" pitchFamily="50" charset="-128"/>
              <a:ea typeface="ＭＳ Ｐゴシック" panose="020B0600070205080204" pitchFamily="50" charset="-128"/>
            </a:rPr>
            <a:t>　今後も行</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財政改革推進計画における定員管理の目標値に基づき，</a:t>
          </a:r>
          <a:r>
            <a:rPr kumimoji="1" lang="ja-JP" altLang="en-US" sz="1250">
              <a:latin typeface="ＭＳ Ｐゴシック" panose="020B0600070205080204" pitchFamily="50" charset="-128"/>
              <a:ea typeface="ＭＳ Ｐゴシック" panose="020B0600070205080204" pitchFamily="50" charset="-128"/>
            </a:rPr>
            <a:t>行政サービスの質の確保や市職員が担うべき役割や直接行うべき業務を整理し，見直しを行った上で，引き続き民間委託等の積極的な活用，さらには市民協働を推進し，また，職員の年齢構成に考慮しながら新規職員の採用枠の確保を図り，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72934</xdr:rowOff>
    </xdr:from>
    <xdr:to>
      <xdr:col>81</xdr:col>
      <xdr:colOff>44450</xdr:colOff>
      <xdr:row>63</xdr:row>
      <xdr:rowOff>94766</xdr:rowOff>
    </xdr:to>
    <xdr:cxnSp macro="">
      <xdr:nvCxnSpPr>
        <xdr:cNvPr id="322" name="直線コネクタ 321"/>
        <xdr:cNvCxnSpPr/>
      </xdr:nvCxnSpPr>
      <xdr:spPr>
        <a:xfrm>
          <a:off x="16179800" y="10874284"/>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49954</xdr:rowOff>
    </xdr:from>
    <xdr:to>
      <xdr:col>77</xdr:col>
      <xdr:colOff>44450</xdr:colOff>
      <xdr:row>63</xdr:row>
      <xdr:rowOff>72934</xdr:rowOff>
    </xdr:to>
    <xdr:cxnSp macro="">
      <xdr:nvCxnSpPr>
        <xdr:cNvPr id="325" name="直線コネクタ 324"/>
        <xdr:cNvCxnSpPr/>
      </xdr:nvCxnSpPr>
      <xdr:spPr>
        <a:xfrm>
          <a:off x="15290800" y="1085130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31569</xdr:rowOff>
    </xdr:from>
    <xdr:to>
      <xdr:col>72</xdr:col>
      <xdr:colOff>203200</xdr:colOff>
      <xdr:row>63</xdr:row>
      <xdr:rowOff>49954</xdr:rowOff>
    </xdr:to>
    <xdr:cxnSp macro="">
      <xdr:nvCxnSpPr>
        <xdr:cNvPr id="328" name="直線コネクタ 327"/>
        <xdr:cNvCxnSpPr/>
      </xdr:nvCxnSpPr>
      <xdr:spPr>
        <a:xfrm>
          <a:off x="14401800" y="10832919"/>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15482</xdr:rowOff>
    </xdr:from>
    <xdr:to>
      <xdr:col>68</xdr:col>
      <xdr:colOff>152400</xdr:colOff>
      <xdr:row>63</xdr:row>
      <xdr:rowOff>31569</xdr:rowOff>
    </xdr:to>
    <xdr:cxnSp macro="">
      <xdr:nvCxnSpPr>
        <xdr:cNvPr id="331" name="直線コネクタ 330"/>
        <xdr:cNvCxnSpPr/>
      </xdr:nvCxnSpPr>
      <xdr:spPr>
        <a:xfrm>
          <a:off x="13512800" y="1081683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43966</xdr:rowOff>
    </xdr:from>
    <xdr:to>
      <xdr:col>81</xdr:col>
      <xdr:colOff>95250</xdr:colOff>
      <xdr:row>63</xdr:row>
      <xdr:rowOff>145566</xdr:rowOff>
    </xdr:to>
    <xdr:sp macro="" textlink="">
      <xdr:nvSpPr>
        <xdr:cNvPr id="341" name="楕円 340"/>
        <xdr:cNvSpPr/>
      </xdr:nvSpPr>
      <xdr:spPr>
        <a:xfrm>
          <a:off x="16967200" y="108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16043</xdr:rowOff>
    </xdr:from>
    <xdr:ext cx="762000" cy="259045"/>
    <xdr:sp macro="" textlink="">
      <xdr:nvSpPr>
        <xdr:cNvPr id="342" name="定員管理の状況該当値テキスト"/>
        <xdr:cNvSpPr txBox="1"/>
      </xdr:nvSpPr>
      <xdr:spPr>
        <a:xfrm>
          <a:off x="17106900" y="1081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22134</xdr:rowOff>
    </xdr:from>
    <xdr:to>
      <xdr:col>77</xdr:col>
      <xdr:colOff>95250</xdr:colOff>
      <xdr:row>63</xdr:row>
      <xdr:rowOff>123734</xdr:rowOff>
    </xdr:to>
    <xdr:sp macro="" textlink="">
      <xdr:nvSpPr>
        <xdr:cNvPr id="343" name="楕円 342"/>
        <xdr:cNvSpPr/>
      </xdr:nvSpPr>
      <xdr:spPr>
        <a:xfrm>
          <a:off x="16129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108511</xdr:rowOff>
    </xdr:from>
    <xdr:ext cx="736600" cy="259045"/>
    <xdr:sp macro="" textlink="">
      <xdr:nvSpPr>
        <xdr:cNvPr id="344" name="テキスト ボックス 343"/>
        <xdr:cNvSpPr txBox="1"/>
      </xdr:nvSpPr>
      <xdr:spPr>
        <a:xfrm>
          <a:off x="15798800" y="10909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170604</xdr:rowOff>
    </xdr:from>
    <xdr:to>
      <xdr:col>73</xdr:col>
      <xdr:colOff>44450</xdr:colOff>
      <xdr:row>63</xdr:row>
      <xdr:rowOff>100754</xdr:rowOff>
    </xdr:to>
    <xdr:sp macro="" textlink="">
      <xdr:nvSpPr>
        <xdr:cNvPr id="345" name="楕円 344"/>
        <xdr:cNvSpPr/>
      </xdr:nvSpPr>
      <xdr:spPr>
        <a:xfrm>
          <a:off x="15240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85531</xdr:rowOff>
    </xdr:from>
    <xdr:ext cx="762000" cy="259045"/>
    <xdr:sp macro="" textlink="">
      <xdr:nvSpPr>
        <xdr:cNvPr id="346" name="テキスト ボックス 345"/>
        <xdr:cNvSpPr txBox="1"/>
      </xdr:nvSpPr>
      <xdr:spPr>
        <a:xfrm>
          <a:off x="14909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152219</xdr:rowOff>
    </xdr:from>
    <xdr:to>
      <xdr:col>68</xdr:col>
      <xdr:colOff>203200</xdr:colOff>
      <xdr:row>63</xdr:row>
      <xdr:rowOff>82369</xdr:rowOff>
    </xdr:to>
    <xdr:sp macro="" textlink="">
      <xdr:nvSpPr>
        <xdr:cNvPr id="347" name="楕円 346"/>
        <xdr:cNvSpPr/>
      </xdr:nvSpPr>
      <xdr:spPr>
        <a:xfrm>
          <a:off x="14351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67146</xdr:rowOff>
    </xdr:from>
    <xdr:ext cx="762000" cy="259045"/>
    <xdr:sp macro="" textlink="">
      <xdr:nvSpPr>
        <xdr:cNvPr id="348" name="テキスト ボックス 347"/>
        <xdr:cNvSpPr txBox="1"/>
      </xdr:nvSpPr>
      <xdr:spPr>
        <a:xfrm>
          <a:off x="14020800" y="108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136132</xdr:rowOff>
    </xdr:from>
    <xdr:to>
      <xdr:col>64</xdr:col>
      <xdr:colOff>152400</xdr:colOff>
      <xdr:row>63</xdr:row>
      <xdr:rowOff>66282</xdr:rowOff>
    </xdr:to>
    <xdr:sp macro="" textlink="">
      <xdr:nvSpPr>
        <xdr:cNvPr id="349" name="楕円 348"/>
        <xdr:cNvSpPr/>
      </xdr:nvSpPr>
      <xdr:spPr>
        <a:xfrm>
          <a:off x="13462000" y="10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51059</xdr:rowOff>
    </xdr:from>
    <xdr:ext cx="762000" cy="259045"/>
    <xdr:sp macro="" textlink="">
      <xdr:nvSpPr>
        <xdr:cNvPr id="350" name="テキスト ボックス 349"/>
        <xdr:cNvSpPr txBox="1"/>
      </xdr:nvSpPr>
      <xdr:spPr>
        <a:xfrm>
          <a:off x="13131800" y="1085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比率を求める算式の分母となる標準財政規模から算入公債費を差し引いた額が前年度に比べ増加したのに加え，分子については公共下水道事業分の準元利償還金が増加したものの，一般会計の公債費の減などにより減少したことで，単年度の実質公債比率は前年度に比べ</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ポイント改善し，３箇年平均では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投資的経費の適切な選択と重点化等によって計画的に借入額を抑制し，交付税措置率の高い有利な地方債を活用するほか，特別会計や公営企業会計まで含めた市全体で実質的な公債費負担の適正な管理を実施す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54187</xdr:rowOff>
    </xdr:to>
    <xdr:cxnSp macro="">
      <xdr:nvCxnSpPr>
        <xdr:cNvPr id="384" name="直線コネクタ 383"/>
        <xdr:cNvCxnSpPr/>
      </xdr:nvCxnSpPr>
      <xdr:spPr>
        <a:xfrm flipV="1">
          <a:off x="16179800" y="638979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64241</xdr:rowOff>
    </xdr:to>
    <xdr:cxnSp macro="">
      <xdr:nvCxnSpPr>
        <xdr:cNvPr id="387" name="直線コネクタ 386"/>
        <xdr:cNvCxnSpPr/>
      </xdr:nvCxnSpPr>
      <xdr:spPr>
        <a:xfrm flipV="1">
          <a:off x="15290800" y="63978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64241</xdr:rowOff>
    </xdr:from>
    <xdr:to>
      <xdr:col>72</xdr:col>
      <xdr:colOff>203200</xdr:colOff>
      <xdr:row>37</xdr:row>
      <xdr:rowOff>78317</xdr:rowOff>
    </xdr:to>
    <xdr:cxnSp macro="">
      <xdr:nvCxnSpPr>
        <xdr:cNvPr id="390" name="直線コネクタ 389"/>
        <xdr:cNvCxnSpPr/>
      </xdr:nvCxnSpPr>
      <xdr:spPr>
        <a:xfrm flipV="1">
          <a:off x="14401800" y="640789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96414</xdr:rowOff>
    </xdr:to>
    <xdr:cxnSp macro="">
      <xdr:nvCxnSpPr>
        <xdr:cNvPr id="393" name="直線コネクタ 392"/>
        <xdr:cNvCxnSpPr/>
      </xdr:nvCxnSpPr>
      <xdr:spPr>
        <a:xfrm flipV="1">
          <a:off x="13512800" y="642196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166793</xdr:rowOff>
    </xdr:from>
    <xdr:to>
      <xdr:col>81</xdr:col>
      <xdr:colOff>95250</xdr:colOff>
      <xdr:row>37</xdr:row>
      <xdr:rowOff>96943</xdr:rowOff>
    </xdr:to>
    <xdr:sp macro="" textlink="">
      <xdr:nvSpPr>
        <xdr:cNvPr id="403" name="楕円 402"/>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138870</xdr:rowOff>
    </xdr:from>
    <xdr:ext cx="762000" cy="259045"/>
    <xdr:sp macro="" textlink="">
      <xdr:nvSpPr>
        <xdr:cNvPr id="404" name="公債費負担の状況該当値テキスト"/>
        <xdr:cNvSpPr txBox="1"/>
      </xdr:nvSpPr>
      <xdr:spPr>
        <a:xfrm>
          <a:off x="17106900" y="631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5" name="楕円 404"/>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89764</xdr:rowOff>
    </xdr:from>
    <xdr:ext cx="736600" cy="259045"/>
    <xdr:sp macro="" textlink="">
      <xdr:nvSpPr>
        <xdr:cNvPr id="406" name="テキスト ボックス 405"/>
        <xdr:cNvSpPr txBox="1"/>
      </xdr:nvSpPr>
      <xdr:spPr>
        <a:xfrm>
          <a:off x="15798800" y="6433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13441</xdr:rowOff>
    </xdr:from>
    <xdr:to>
      <xdr:col>73</xdr:col>
      <xdr:colOff>44450</xdr:colOff>
      <xdr:row>37</xdr:row>
      <xdr:rowOff>115041</xdr:rowOff>
    </xdr:to>
    <xdr:sp macro="" textlink="">
      <xdr:nvSpPr>
        <xdr:cNvPr id="407" name="楕円 406"/>
        <xdr:cNvSpPr/>
      </xdr:nvSpPr>
      <xdr:spPr>
        <a:xfrm>
          <a:off x="15240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99818</xdr:rowOff>
    </xdr:from>
    <xdr:ext cx="762000" cy="259045"/>
    <xdr:sp macro="" textlink="">
      <xdr:nvSpPr>
        <xdr:cNvPr id="408" name="テキスト ボックス 407"/>
        <xdr:cNvSpPr txBox="1"/>
      </xdr:nvSpPr>
      <xdr:spPr>
        <a:xfrm>
          <a:off x="14909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9" name="楕円 408"/>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113894</xdr:rowOff>
    </xdr:from>
    <xdr:ext cx="762000" cy="259045"/>
    <xdr:sp macro="" textlink="">
      <xdr:nvSpPr>
        <xdr:cNvPr id="410" name="テキスト ボックス 409"/>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45614</xdr:rowOff>
    </xdr:from>
    <xdr:to>
      <xdr:col>64</xdr:col>
      <xdr:colOff>152400</xdr:colOff>
      <xdr:row>37</xdr:row>
      <xdr:rowOff>147214</xdr:rowOff>
    </xdr:to>
    <xdr:sp macro="" textlink="">
      <xdr:nvSpPr>
        <xdr:cNvPr id="411" name="楕円 410"/>
        <xdr:cNvSpPr/>
      </xdr:nvSpPr>
      <xdr:spPr>
        <a:xfrm>
          <a:off x="13462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131991</xdr:rowOff>
    </xdr:from>
    <xdr:ext cx="762000" cy="259045"/>
    <xdr:sp macro="" textlink="">
      <xdr:nvSpPr>
        <xdr:cNvPr id="412" name="テキスト ボックス 411"/>
        <xdr:cNvSpPr txBox="1"/>
      </xdr:nvSpPr>
      <xdr:spPr>
        <a:xfrm>
          <a:off x="13131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比率を求める算式の分母となる標準財政規模から算入公債費を差し引いた額が前年度に比べ増加したのに加え，分子についても公営企業債等繰入見込額をはじめ，将来負担額を構成するすべての項目が減となったほか，充当可能財源等も増加したことにより，前年度に比べ</a:t>
          </a:r>
          <a:r>
            <a:rPr kumimoji="1" lang="en-US" altLang="ja-JP" sz="1200">
              <a:latin typeface="ＭＳ Ｐゴシック" panose="020B0600070205080204" pitchFamily="50" charset="-128"/>
              <a:ea typeface="ＭＳ Ｐゴシック" panose="020B0600070205080204" pitchFamily="50" charset="-128"/>
            </a:rPr>
            <a:t>18.4</a:t>
          </a:r>
          <a:r>
            <a:rPr kumimoji="1" lang="ja-JP" altLang="en-US" sz="1200">
              <a:latin typeface="ＭＳ Ｐゴシック" panose="020B0600070205080204" pitchFamily="50" charset="-128"/>
              <a:ea typeface="ＭＳ Ｐゴシック" panose="020B0600070205080204" pitchFamily="50" charset="-128"/>
            </a:rPr>
            <a:t>ポイント改善した。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依然として高い水準にあることから，今後も市全体で投資的経費の適切な選択と重点化等を行いながら，交付税措置率の高い有利な地方債を活用して，後年度の実質的な公債費負担を縮減していくとともに，基金を確保することでさらなる比率の改善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17581</xdr:rowOff>
    </xdr:from>
    <xdr:to>
      <xdr:col>81</xdr:col>
      <xdr:colOff>44450</xdr:colOff>
      <xdr:row>15</xdr:row>
      <xdr:rowOff>81008</xdr:rowOff>
    </xdr:to>
    <xdr:cxnSp macro="">
      <xdr:nvCxnSpPr>
        <xdr:cNvPr id="448" name="直線コネクタ 447"/>
        <xdr:cNvCxnSpPr/>
      </xdr:nvCxnSpPr>
      <xdr:spPr>
        <a:xfrm flipV="1">
          <a:off x="16179800" y="2589331"/>
          <a:ext cx="838200" cy="6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81008</xdr:rowOff>
    </xdr:from>
    <xdr:to>
      <xdr:col>77</xdr:col>
      <xdr:colOff>44450</xdr:colOff>
      <xdr:row>15</xdr:row>
      <xdr:rowOff>123063</xdr:rowOff>
    </xdr:to>
    <xdr:cxnSp macro="">
      <xdr:nvCxnSpPr>
        <xdr:cNvPr id="451" name="直線コネクタ 450"/>
        <xdr:cNvCxnSpPr/>
      </xdr:nvCxnSpPr>
      <xdr:spPr>
        <a:xfrm flipV="1">
          <a:off x="15290800" y="2652758"/>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123063</xdr:rowOff>
    </xdr:from>
    <xdr:to>
      <xdr:col>72</xdr:col>
      <xdr:colOff>203200</xdr:colOff>
      <xdr:row>15</xdr:row>
      <xdr:rowOff>151674</xdr:rowOff>
    </xdr:to>
    <xdr:cxnSp macro="">
      <xdr:nvCxnSpPr>
        <xdr:cNvPr id="454" name="直線コネクタ 453"/>
        <xdr:cNvCxnSpPr/>
      </xdr:nvCxnSpPr>
      <xdr:spPr>
        <a:xfrm flipV="1">
          <a:off x="14401800" y="2694813"/>
          <a:ext cx="889000" cy="2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151674</xdr:rowOff>
    </xdr:from>
    <xdr:to>
      <xdr:col>68</xdr:col>
      <xdr:colOff>152400</xdr:colOff>
      <xdr:row>16</xdr:row>
      <xdr:rowOff>16764</xdr:rowOff>
    </xdr:to>
    <xdr:cxnSp macro="">
      <xdr:nvCxnSpPr>
        <xdr:cNvPr id="457" name="直線コネクタ 456"/>
        <xdr:cNvCxnSpPr/>
      </xdr:nvCxnSpPr>
      <xdr:spPr>
        <a:xfrm flipV="1">
          <a:off x="13512800" y="2723424"/>
          <a:ext cx="889000" cy="3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138231</xdr:rowOff>
    </xdr:from>
    <xdr:to>
      <xdr:col>81</xdr:col>
      <xdr:colOff>95250</xdr:colOff>
      <xdr:row>15</xdr:row>
      <xdr:rowOff>68381</xdr:rowOff>
    </xdr:to>
    <xdr:sp macro="" textlink="">
      <xdr:nvSpPr>
        <xdr:cNvPr id="467" name="楕円 466"/>
        <xdr:cNvSpPr/>
      </xdr:nvSpPr>
      <xdr:spPr>
        <a:xfrm>
          <a:off x="16967200" y="25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110308</xdr:rowOff>
    </xdr:from>
    <xdr:ext cx="762000" cy="259045"/>
    <xdr:sp macro="" textlink="">
      <xdr:nvSpPr>
        <xdr:cNvPr id="468" name="将来負担の状況該当値テキスト"/>
        <xdr:cNvSpPr txBox="1"/>
      </xdr:nvSpPr>
      <xdr:spPr>
        <a:xfrm>
          <a:off x="17106900" y="251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30208</xdr:rowOff>
    </xdr:from>
    <xdr:to>
      <xdr:col>77</xdr:col>
      <xdr:colOff>95250</xdr:colOff>
      <xdr:row>15</xdr:row>
      <xdr:rowOff>131808</xdr:rowOff>
    </xdr:to>
    <xdr:sp macro="" textlink="">
      <xdr:nvSpPr>
        <xdr:cNvPr id="469" name="楕円 468"/>
        <xdr:cNvSpPr/>
      </xdr:nvSpPr>
      <xdr:spPr>
        <a:xfrm>
          <a:off x="16129000" y="26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116585</xdr:rowOff>
    </xdr:from>
    <xdr:ext cx="736600" cy="259045"/>
    <xdr:sp macro="" textlink="">
      <xdr:nvSpPr>
        <xdr:cNvPr id="470" name="テキスト ボックス 469"/>
        <xdr:cNvSpPr txBox="1"/>
      </xdr:nvSpPr>
      <xdr:spPr>
        <a:xfrm>
          <a:off x="15798800" y="2688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72263</xdr:rowOff>
    </xdr:from>
    <xdr:to>
      <xdr:col>73</xdr:col>
      <xdr:colOff>44450</xdr:colOff>
      <xdr:row>16</xdr:row>
      <xdr:rowOff>2413</xdr:rowOff>
    </xdr:to>
    <xdr:sp macro="" textlink="">
      <xdr:nvSpPr>
        <xdr:cNvPr id="471" name="楕円 470"/>
        <xdr:cNvSpPr/>
      </xdr:nvSpPr>
      <xdr:spPr>
        <a:xfrm>
          <a:off x="15240000" y="26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158640</xdr:rowOff>
    </xdr:from>
    <xdr:ext cx="762000" cy="259045"/>
    <xdr:sp macro="" textlink="">
      <xdr:nvSpPr>
        <xdr:cNvPr id="472" name="テキスト ボックス 471"/>
        <xdr:cNvSpPr txBox="1"/>
      </xdr:nvSpPr>
      <xdr:spPr>
        <a:xfrm>
          <a:off x="14909800" y="273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100874</xdr:rowOff>
    </xdr:from>
    <xdr:to>
      <xdr:col>68</xdr:col>
      <xdr:colOff>203200</xdr:colOff>
      <xdr:row>16</xdr:row>
      <xdr:rowOff>31024</xdr:rowOff>
    </xdr:to>
    <xdr:sp macro="" textlink="">
      <xdr:nvSpPr>
        <xdr:cNvPr id="473" name="楕円 472"/>
        <xdr:cNvSpPr/>
      </xdr:nvSpPr>
      <xdr:spPr>
        <a:xfrm>
          <a:off x="143510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15801</xdr:rowOff>
    </xdr:from>
    <xdr:ext cx="762000" cy="259045"/>
    <xdr:sp macro="" textlink="">
      <xdr:nvSpPr>
        <xdr:cNvPr id="474" name="テキスト ボックス 473"/>
        <xdr:cNvSpPr txBox="1"/>
      </xdr:nvSpPr>
      <xdr:spPr>
        <a:xfrm>
          <a:off x="14020800" y="275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137414</xdr:rowOff>
    </xdr:from>
    <xdr:to>
      <xdr:col>64</xdr:col>
      <xdr:colOff>152400</xdr:colOff>
      <xdr:row>16</xdr:row>
      <xdr:rowOff>67564</xdr:rowOff>
    </xdr:to>
    <xdr:sp macro="" textlink="">
      <xdr:nvSpPr>
        <xdr:cNvPr id="475" name="楕円 474"/>
        <xdr:cNvSpPr/>
      </xdr:nvSpPr>
      <xdr:spPr>
        <a:xfrm>
          <a:off x="134620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52341</xdr:rowOff>
    </xdr:from>
    <xdr:ext cx="762000" cy="259045"/>
    <xdr:sp macro="" textlink="">
      <xdr:nvSpPr>
        <xdr:cNvPr id="476" name="テキスト ボックス 475"/>
        <xdr:cNvSpPr txBox="1"/>
      </xdr:nvSpPr>
      <xdr:spPr>
        <a:xfrm>
          <a:off x="13131800" y="279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21,447
21,062
74.78
12,285,191
11,882,462
400,313
6,024,040
10,637,411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共済組合負担金が減となったものの，職員給や退職手当負担金の増等により，人件費に係る経常経費充当一般財源は前年度に比べ増加した。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本市の場合，常備消防については直営で実施しており，現段階では平均年齢・平均勤続年数ともに県内</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市の中でも高いこと等により，類似団体と比較しても高い水準にある。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今後とも定員管理・給与の適正化など行財政改革への取組を通じて人件費の削減に努める。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147574</xdr:rowOff>
    </xdr:from>
    <xdr:to>
      <xdr:col>24</xdr:col>
      <xdr:colOff>25400</xdr:colOff>
      <xdr:row>40</xdr:row>
      <xdr:rowOff>8128</xdr:rowOff>
    </xdr:to>
    <xdr:cxnSp macro="">
      <xdr:nvCxnSpPr>
        <xdr:cNvPr id="64" name="直線コネクタ 63"/>
        <xdr:cNvCxnSpPr/>
      </xdr:nvCxnSpPr>
      <xdr:spPr>
        <a:xfrm>
          <a:off x="3987800" y="68341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88138</xdr:rowOff>
    </xdr:from>
    <xdr:to>
      <xdr:col>19</xdr:col>
      <xdr:colOff>187325</xdr:colOff>
      <xdr:row>39</xdr:row>
      <xdr:rowOff>147574</xdr:rowOff>
    </xdr:to>
    <xdr:cxnSp macro="">
      <xdr:nvCxnSpPr>
        <xdr:cNvPr id="67" name="直線コネクタ 66"/>
        <xdr:cNvCxnSpPr/>
      </xdr:nvCxnSpPr>
      <xdr:spPr>
        <a:xfrm>
          <a:off x="3098800" y="67746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60706</xdr:rowOff>
    </xdr:from>
    <xdr:to>
      <xdr:col>15</xdr:col>
      <xdr:colOff>98425</xdr:colOff>
      <xdr:row>39</xdr:row>
      <xdr:rowOff>88138</xdr:rowOff>
    </xdr:to>
    <xdr:cxnSp macro="">
      <xdr:nvCxnSpPr>
        <xdr:cNvPr id="70" name="直線コネクタ 69"/>
        <xdr:cNvCxnSpPr/>
      </xdr:nvCxnSpPr>
      <xdr:spPr>
        <a:xfrm>
          <a:off x="2209800" y="67472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60706</xdr:rowOff>
    </xdr:from>
    <xdr:to>
      <xdr:col>11</xdr:col>
      <xdr:colOff>9525</xdr:colOff>
      <xdr:row>39</xdr:row>
      <xdr:rowOff>129286</xdr:rowOff>
    </xdr:to>
    <xdr:cxnSp macro="">
      <xdr:nvCxnSpPr>
        <xdr:cNvPr id="73" name="直線コネクタ 72"/>
        <xdr:cNvCxnSpPr/>
      </xdr:nvCxnSpPr>
      <xdr:spPr>
        <a:xfrm flipV="1">
          <a:off x="1320800" y="67472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128778</xdr:rowOff>
    </xdr:from>
    <xdr:to>
      <xdr:col>24</xdr:col>
      <xdr:colOff>76200</xdr:colOff>
      <xdr:row>40</xdr:row>
      <xdr:rowOff>58928</xdr:rowOff>
    </xdr:to>
    <xdr:sp macro="" textlink="">
      <xdr:nvSpPr>
        <xdr:cNvPr id="83" name="楕円 82"/>
        <xdr:cNvSpPr/>
      </xdr:nvSpPr>
      <xdr:spPr>
        <a:xfrm>
          <a:off x="47752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37355</xdr:rowOff>
    </xdr:from>
    <xdr:ext cx="762000" cy="259045"/>
    <xdr:sp macro="" textlink="">
      <xdr:nvSpPr>
        <xdr:cNvPr id="84" name="人件費該当値テキスト"/>
        <xdr:cNvSpPr txBox="1"/>
      </xdr:nvSpPr>
      <xdr:spPr>
        <a:xfrm>
          <a:off x="4914900" y="672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96774</xdr:rowOff>
    </xdr:from>
    <xdr:to>
      <xdr:col>20</xdr:col>
      <xdr:colOff>38100</xdr:colOff>
      <xdr:row>40</xdr:row>
      <xdr:rowOff>26924</xdr:rowOff>
    </xdr:to>
    <xdr:sp macro="" textlink="">
      <xdr:nvSpPr>
        <xdr:cNvPr id="85" name="楕円 84"/>
        <xdr:cNvSpPr/>
      </xdr:nvSpPr>
      <xdr:spPr>
        <a:xfrm>
          <a:off x="3937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11701</xdr:rowOff>
    </xdr:from>
    <xdr:ext cx="736600" cy="259045"/>
    <xdr:sp macro="" textlink="">
      <xdr:nvSpPr>
        <xdr:cNvPr id="86" name="テキスト ボックス 85"/>
        <xdr:cNvSpPr txBox="1"/>
      </xdr:nvSpPr>
      <xdr:spPr>
        <a:xfrm>
          <a:off x="3606800" y="686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37338</xdr:rowOff>
    </xdr:from>
    <xdr:to>
      <xdr:col>15</xdr:col>
      <xdr:colOff>149225</xdr:colOff>
      <xdr:row>39</xdr:row>
      <xdr:rowOff>138938</xdr:rowOff>
    </xdr:to>
    <xdr:sp macro="" textlink="">
      <xdr:nvSpPr>
        <xdr:cNvPr id="87" name="楕円 86"/>
        <xdr:cNvSpPr/>
      </xdr:nvSpPr>
      <xdr:spPr>
        <a:xfrm>
          <a:off x="3048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123715</xdr:rowOff>
    </xdr:from>
    <xdr:ext cx="762000" cy="259045"/>
    <xdr:sp macro="" textlink="">
      <xdr:nvSpPr>
        <xdr:cNvPr id="88" name="テキスト ボックス 87"/>
        <xdr:cNvSpPr txBox="1"/>
      </xdr:nvSpPr>
      <xdr:spPr>
        <a:xfrm>
          <a:off x="2717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9906</xdr:rowOff>
    </xdr:from>
    <xdr:to>
      <xdr:col>11</xdr:col>
      <xdr:colOff>60325</xdr:colOff>
      <xdr:row>39</xdr:row>
      <xdr:rowOff>111506</xdr:rowOff>
    </xdr:to>
    <xdr:sp macro="" textlink="">
      <xdr:nvSpPr>
        <xdr:cNvPr id="89" name="楕円 88"/>
        <xdr:cNvSpPr/>
      </xdr:nvSpPr>
      <xdr:spPr>
        <a:xfrm>
          <a:off x="2159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96283</xdr:rowOff>
    </xdr:from>
    <xdr:ext cx="762000" cy="259045"/>
    <xdr:sp macro="" textlink="">
      <xdr:nvSpPr>
        <xdr:cNvPr id="90" name="テキスト ボックス 89"/>
        <xdr:cNvSpPr txBox="1"/>
      </xdr:nvSpPr>
      <xdr:spPr>
        <a:xfrm>
          <a:off x="1828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78486</xdr:rowOff>
    </xdr:from>
    <xdr:to>
      <xdr:col>6</xdr:col>
      <xdr:colOff>171450</xdr:colOff>
      <xdr:row>40</xdr:row>
      <xdr:rowOff>8636</xdr:rowOff>
    </xdr:to>
    <xdr:sp macro="" textlink="">
      <xdr:nvSpPr>
        <xdr:cNvPr id="91" name="楕円 90"/>
        <xdr:cNvSpPr/>
      </xdr:nvSpPr>
      <xdr:spPr>
        <a:xfrm>
          <a:off x="1270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164863</xdr:rowOff>
    </xdr:from>
    <xdr:ext cx="762000" cy="259045"/>
    <xdr:sp macro="" textlink="">
      <xdr:nvSpPr>
        <xdr:cNvPr id="92" name="テキスト ボックス 91"/>
        <xdr:cNvSpPr txBox="1"/>
      </xdr:nvSpPr>
      <xdr:spPr>
        <a:xfrm>
          <a:off x="939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がん検診事業や消防費物件費等の増により，物件費に係る経常経費充当一般財源は前年度に比べ増加し，前年度に比べ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ポイント増加したが，類似団体の中では依然として低い水準にある。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物件費の決算額は事業委託の推進などに伴い増加傾向にあることから，今後も引き続き必要性などを十分に検討し，見直しに努める。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13</xdr:row>
      <xdr:rowOff>146050</xdr:rowOff>
    </xdr:to>
    <xdr:cxnSp macro="">
      <xdr:nvCxnSpPr>
        <xdr:cNvPr id="127" name="直線コネクタ 126"/>
        <xdr:cNvCxnSpPr/>
      </xdr:nvCxnSpPr>
      <xdr:spPr>
        <a:xfrm>
          <a:off x="15671800" y="23640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13</xdr:row>
      <xdr:rowOff>156936</xdr:rowOff>
    </xdr:to>
    <xdr:cxnSp macro="">
      <xdr:nvCxnSpPr>
        <xdr:cNvPr id="130" name="直線コネクタ 129"/>
        <xdr:cNvCxnSpPr/>
      </xdr:nvCxnSpPr>
      <xdr:spPr>
        <a:xfrm flipV="1">
          <a:off x="14782800" y="2364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113393</xdr:rowOff>
    </xdr:from>
    <xdr:to>
      <xdr:col>73</xdr:col>
      <xdr:colOff>180975</xdr:colOff>
      <xdr:row>13</xdr:row>
      <xdr:rowOff>156936</xdr:rowOff>
    </xdr:to>
    <xdr:cxnSp macro="">
      <xdr:nvCxnSpPr>
        <xdr:cNvPr id="133" name="直線コネクタ 132"/>
        <xdr:cNvCxnSpPr/>
      </xdr:nvCxnSpPr>
      <xdr:spPr>
        <a:xfrm>
          <a:off x="13893800" y="2342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91621</xdr:rowOff>
    </xdr:from>
    <xdr:to>
      <xdr:col>69</xdr:col>
      <xdr:colOff>92075</xdr:colOff>
      <xdr:row>13</xdr:row>
      <xdr:rowOff>113393</xdr:rowOff>
    </xdr:to>
    <xdr:cxnSp macro="">
      <xdr:nvCxnSpPr>
        <xdr:cNvPr id="136" name="直線コネクタ 135"/>
        <xdr:cNvCxnSpPr/>
      </xdr:nvCxnSpPr>
      <xdr:spPr>
        <a:xfrm>
          <a:off x="13004800" y="2320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6" name="楕円 145"/>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47" name="物件費該当値テキスト"/>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84364</xdr:rowOff>
    </xdr:from>
    <xdr:to>
      <xdr:col>78</xdr:col>
      <xdr:colOff>120650</xdr:colOff>
      <xdr:row>14</xdr:row>
      <xdr:rowOff>14514</xdr:rowOff>
    </xdr:to>
    <xdr:sp macro="" textlink="">
      <xdr:nvSpPr>
        <xdr:cNvPr id="148" name="楕円 147"/>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24691</xdr:rowOff>
    </xdr:from>
    <xdr:ext cx="736600" cy="259045"/>
    <xdr:sp macro="" textlink="">
      <xdr:nvSpPr>
        <xdr:cNvPr id="149" name="テキスト ボックス 148"/>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106136</xdr:rowOff>
    </xdr:from>
    <xdr:to>
      <xdr:col>74</xdr:col>
      <xdr:colOff>31750</xdr:colOff>
      <xdr:row>14</xdr:row>
      <xdr:rowOff>36286</xdr:rowOff>
    </xdr:to>
    <xdr:sp macro="" textlink="">
      <xdr:nvSpPr>
        <xdr:cNvPr id="150" name="楕円 149"/>
        <xdr:cNvSpPr/>
      </xdr:nvSpPr>
      <xdr:spPr>
        <a:xfrm>
          <a:off x="14732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46463</xdr:rowOff>
    </xdr:from>
    <xdr:ext cx="762000" cy="259045"/>
    <xdr:sp macro="" textlink="">
      <xdr:nvSpPr>
        <xdr:cNvPr id="151" name="テキスト ボックス 150"/>
        <xdr:cNvSpPr txBox="1"/>
      </xdr:nvSpPr>
      <xdr:spPr>
        <a:xfrm>
          <a:off x="14401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62593</xdr:rowOff>
    </xdr:from>
    <xdr:to>
      <xdr:col>69</xdr:col>
      <xdr:colOff>142875</xdr:colOff>
      <xdr:row>13</xdr:row>
      <xdr:rowOff>164193</xdr:rowOff>
    </xdr:to>
    <xdr:sp macro="" textlink="">
      <xdr:nvSpPr>
        <xdr:cNvPr id="152" name="楕円 151"/>
        <xdr:cNvSpPr/>
      </xdr:nvSpPr>
      <xdr:spPr>
        <a:xfrm>
          <a:off x="13843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2920</xdr:rowOff>
    </xdr:from>
    <xdr:ext cx="762000" cy="259045"/>
    <xdr:sp macro="" textlink="">
      <xdr:nvSpPr>
        <xdr:cNvPr id="153" name="テキスト ボックス 152"/>
        <xdr:cNvSpPr txBox="1"/>
      </xdr:nvSpPr>
      <xdr:spPr>
        <a:xfrm>
          <a:off x="13512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40821</xdr:rowOff>
    </xdr:from>
    <xdr:to>
      <xdr:col>65</xdr:col>
      <xdr:colOff>53975</xdr:colOff>
      <xdr:row>13</xdr:row>
      <xdr:rowOff>142421</xdr:rowOff>
    </xdr:to>
    <xdr:sp macro="" textlink="">
      <xdr:nvSpPr>
        <xdr:cNvPr id="154" name="楕円 153"/>
        <xdr:cNvSpPr/>
      </xdr:nvSpPr>
      <xdr:spPr>
        <a:xfrm>
          <a:off x="12954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152598</xdr:rowOff>
    </xdr:from>
    <xdr:ext cx="762000" cy="259045"/>
    <xdr:sp macro="" textlink="">
      <xdr:nvSpPr>
        <xdr:cNvPr id="155" name="テキスト ボックス 154"/>
        <xdr:cNvSpPr txBox="1"/>
      </xdr:nvSpPr>
      <xdr:spPr>
        <a:xfrm>
          <a:off x="12623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生活保護費，障害児通所支援事業，児童手当・児童扶養手当等の減により，扶助費に係る経常経費充当一般財源は前年度に比べ減少した。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今後も市の単独事業については費用対効果等を検証し，見直しを行うなど，扶助費の抑制に努める。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58</xdr:row>
      <xdr:rowOff>18143</xdr:rowOff>
    </xdr:to>
    <xdr:cxnSp macro="">
      <xdr:nvCxnSpPr>
        <xdr:cNvPr id="190" name="直線コネクタ 189"/>
        <xdr:cNvCxnSpPr/>
      </xdr:nvCxnSpPr>
      <xdr:spPr>
        <a:xfrm flipV="1">
          <a:off x="3987800" y="9777185"/>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58</xdr:row>
      <xdr:rowOff>18143</xdr:rowOff>
    </xdr:to>
    <xdr:cxnSp macro="">
      <xdr:nvCxnSpPr>
        <xdr:cNvPr id="193" name="直線コネクタ 192"/>
        <xdr:cNvCxnSpPr/>
      </xdr:nvCxnSpPr>
      <xdr:spPr>
        <a:xfrm>
          <a:off x="3098800" y="9886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113393</xdr:rowOff>
    </xdr:to>
    <xdr:cxnSp macro="">
      <xdr:nvCxnSpPr>
        <xdr:cNvPr id="196" name="直線コネクタ 195"/>
        <xdr:cNvCxnSpPr/>
      </xdr:nvCxnSpPr>
      <xdr:spPr>
        <a:xfrm>
          <a:off x="2209800" y="97663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37193</xdr:rowOff>
    </xdr:to>
    <xdr:cxnSp macro="">
      <xdr:nvCxnSpPr>
        <xdr:cNvPr id="199" name="直線コネクタ 198"/>
        <xdr:cNvCxnSpPr/>
      </xdr:nvCxnSpPr>
      <xdr:spPr>
        <a:xfrm flipV="1">
          <a:off x="1320800" y="976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9" name="楕円 208"/>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10"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11" name="楕円 210"/>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12" name="テキスト ボックス 211"/>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62593</xdr:rowOff>
    </xdr:from>
    <xdr:to>
      <xdr:col>15</xdr:col>
      <xdr:colOff>149225</xdr:colOff>
      <xdr:row>57</xdr:row>
      <xdr:rowOff>164193</xdr:rowOff>
    </xdr:to>
    <xdr:sp macro="" textlink="">
      <xdr:nvSpPr>
        <xdr:cNvPr id="213" name="楕円 212"/>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148970</xdr:rowOff>
    </xdr:from>
    <xdr:ext cx="762000" cy="259045"/>
    <xdr:sp macro="" textlink="">
      <xdr:nvSpPr>
        <xdr:cNvPr id="214" name="テキスト ボックス 213"/>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6" name="テキスト ボックス 215"/>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8" name="テキスト ボックス 217"/>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ポイント減となったものの，繰出金に係る経常収支比率は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後期高齢者医療特別会計をはじめ，各特別会計への繰出金は増加傾向にあり，本市の経常収支比率が高い要因の１つとなっている。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また，公共下水道事業への繰出の影響により類似団体平均を上回っている状況にある。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今後も特別会計における歳入確保及び事務事業の見直しにより歳出削減に努める。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22497</xdr:rowOff>
    </xdr:from>
    <xdr:to>
      <xdr:col>82</xdr:col>
      <xdr:colOff>107950</xdr:colOff>
      <xdr:row>58</xdr:row>
      <xdr:rowOff>61685</xdr:rowOff>
    </xdr:to>
    <xdr:cxnSp macro="">
      <xdr:nvCxnSpPr>
        <xdr:cNvPr id="253" name="直線コネクタ 252"/>
        <xdr:cNvCxnSpPr/>
      </xdr:nvCxnSpPr>
      <xdr:spPr>
        <a:xfrm>
          <a:off x="15671800" y="996659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148227</xdr:rowOff>
    </xdr:from>
    <xdr:to>
      <xdr:col>78</xdr:col>
      <xdr:colOff>69850</xdr:colOff>
      <xdr:row>58</xdr:row>
      <xdr:rowOff>22497</xdr:rowOff>
    </xdr:to>
    <xdr:cxnSp macro="">
      <xdr:nvCxnSpPr>
        <xdr:cNvPr id="256" name="直線コネクタ 255"/>
        <xdr:cNvCxnSpPr/>
      </xdr:nvCxnSpPr>
      <xdr:spPr>
        <a:xfrm>
          <a:off x="14782800" y="99208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148227</xdr:rowOff>
    </xdr:to>
    <xdr:cxnSp macro="">
      <xdr:nvCxnSpPr>
        <xdr:cNvPr id="259" name="直線コネクタ 258"/>
        <xdr:cNvCxnSpPr/>
      </xdr:nvCxnSpPr>
      <xdr:spPr>
        <a:xfrm>
          <a:off x="13893800" y="98882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57</xdr:row>
      <xdr:rowOff>115570</xdr:rowOff>
    </xdr:to>
    <xdr:cxnSp macro="">
      <xdr:nvCxnSpPr>
        <xdr:cNvPr id="262" name="直線コネクタ 261"/>
        <xdr:cNvCxnSpPr/>
      </xdr:nvCxnSpPr>
      <xdr:spPr>
        <a:xfrm>
          <a:off x="13004800" y="98751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2" name="楕円 271"/>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3" name="その他該当値テキスト"/>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143147</xdr:rowOff>
    </xdr:from>
    <xdr:to>
      <xdr:col>78</xdr:col>
      <xdr:colOff>120650</xdr:colOff>
      <xdr:row>58</xdr:row>
      <xdr:rowOff>73297</xdr:rowOff>
    </xdr:to>
    <xdr:sp macro="" textlink="">
      <xdr:nvSpPr>
        <xdr:cNvPr id="274" name="楕円 273"/>
        <xdr:cNvSpPr/>
      </xdr:nvSpPr>
      <xdr:spPr>
        <a:xfrm>
          <a:off x="15621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58074</xdr:rowOff>
    </xdr:from>
    <xdr:ext cx="736600" cy="259045"/>
    <xdr:sp macro="" textlink="">
      <xdr:nvSpPr>
        <xdr:cNvPr id="275" name="テキスト ボックス 274"/>
        <xdr:cNvSpPr txBox="1"/>
      </xdr:nvSpPr>
      <xdr:spPr>
        <a:xfrm>
          <a:off x="15290800" y="10002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97427</xdr:rowOff>
    </xdr:from>
    <xdr:to>
      <xdr:col>74</xdr:col>
      <xdr:colOff>31750</xdr:colOff>
      <xdr:row>58</xdr:row>
      <xdr:rowOff>27577</xdr:rowOff>
    </xdr:to>
    <xdr:sp macro="" textlink="">
      <xdr:nvSpPr>
        <xdr:cNvPr id="276" name="楕円 275"/>
        <xdr:cNvSpPr/>
      </xdr:nvSpPr>
      <xdr:spPr>
        <a:xfrm>
          <a:off x="14732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77" name="テキスト ボックス 276"/>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8" name="楕円 277"/>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9" name="テキスト ボックス 278"/>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80" name="楕円 279"/>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138084</xdr:rowOff>
    </xdr:from>
    <xdr:ext cx="762000" cy="259045"/>
    <xdr:sp macro="" textlink="">
      <xdr:nvSpPr>
        <xdr:cNvPr id="281" name="テキスト ボックス 280"/>
        <xdr:cNvSpPr txBox="1"/>
      </xdr:nvSpPr>
      <xdr:spPr>
        <a:xfrm>
          <a:off x="12623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一部事務組合や公営企業等に対する負担金等の増により，補助費等に係る経常経費充当一般財源は増加し，前年度に比べ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ポイント増加したが，類似団体の中では依然として低い水準にある。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今後も引き続き，市の単独補助金の必要性などを十分に検討し，見直しを進めていく。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94996</xdr:rowOff>
    </xdr:to>
    <xdr:cxnSp macro="">
      <xdr:nvCxnSpPr>
        <xdr:cNvPr id="311" name="直線コネクタ 310"/>
        <xdr:cNvCxnSpPr/>
      </xdr:nvCxnSpPr>
      <xdr:spPr>
        <a:xfrm>
          <a:off x="15671800" y="59060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76708</xdr:rowOff>
    </xdr:to>
    <xdr:cxnSp macro="">
      <xdr:nvCxnSpPr>
        <xdr:cNvPr id="314" name="直線コネクタ 313"/>
        <xdr:cNvCxnSpPr/>
      </xdr:nvCxnSpPr>
      <xdr:spPr>
        <a:xfrm>
          <a:off x="14782800" y="5901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72136</xdr:rowOff>
    </xdr:to>
    <xdr:cxnSp macro="">
      <xdr:nvCxnSpPr>
        <xdr:cNvPr id="317" name="直線コネクタ 316"/>
        <xdr:cNvCxnSpPr/>
      </xdr:nvCxnSpPr>
      <xdr:spPr>
        <a:xfrm>
          <a:off x="13893800" y="5901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76708</xdr:rowOff>
    </xdr:to>
    <xdr:cxnSp macro="">
      <xdr:nvCxnSpPr>
        <xdr:cNvPr id="320" name="直線コネクタ 319"/>
        <xdr:cNvCxnSpPr/>
      </xdr:nvCxnSpPr>
      <xdr:spPr>
        <a:xfrm flipV="1">
          <a:off x="13004800" y="5901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44196</xdr:rowOff>
    </xdr:from>
    <xdr:to>
      <xdr:col>82</xdr:col>
      <xdr:colOff>158750</xdr:colOff>
      <xdr:row>34</xdr:row>
      <xdr:rowOff>145796</xdr:rowOff>
    </xdr:to>
    <xdr:sp macro="" textlink="">
      <xdr:nvSpPr>
        <xdr:cNvPr id="330" name="楕円 329"/>
        <xdr:cNvSpPr/>
      </xdr:nvSpPr>
      <xdr:spPr>
        <a:xfrm>
          <a:off x="16459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60723</xdr:rowOff>
    </xdr:from>
    <xdr:ext cx="762000" cy="259045"/>
    <xdr:sp macro="" textlink="">
      <xdr:nvSpPr>
        <xdr:cNvPr id="331" name="補助費等該当値テキスト"/>
        <xdr:cNvSpPr txBox="1"/>
      </xdr:nvSpPr>
      <xdr:spPr>
        <a:xfrm>
          <a:off x="16598900" y="571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25908</xdr:rowOff>
    </xdr:from>
    <xdr:to>
      <xdr:col>78</xdr:col>
      <xdr:colOff>120650</xdr:colOff>
      <xdr:row>34</xdr:row>
      <xdr:rowOff>127508</xdr:rowOff>
    </xdr:to>
    <xdr:sp macro="" textlink="">
      <xdr:nvSpPr>
        <xdr:cNvPr id="332" name="楕円 331"/>
        <xdr:cNvSpPr/>
      </xdr:nvSpPr>
      <xdr:spPr>
        <a:xfrm>
          <a:off x="15621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137685</xdr:rowOff>
    </xdr:from>
    <xdr:ext cx="736600" cy="259045"/>
    <xdr:sp macro="" textlink="">
      <xdr:nvSpPr>
        <xdr:cNvPr id="333" name="テキスト ボックス 332"/>
        <xdr:cNvSpPr txBox="1"/>
      </xdr:nvSpPr>
      <xdr:spPr>
        <a:xfrm>
          <a:off x="15290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34" name="楕円 333"/>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35" name="テキスト ボックス 334"/>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6" name="楕円 335"/>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7" name="テキスト ボックス 336"/>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25908</xdr:rowOff>
    </xdr:from>
    <xdr:to>
      <xdr:col>65</xdr:col>
      <xdr:colOff>53975</xdr:colOff>
      <xdr:row>34</xdr:row>
      <xdr:rowOff>127508</xdr:rowOff>
    </xdr:to>
    <xdr:sp macro="" textlink="">
      <xdr:nvSpPr>
        <xdr:cNvPr id="338" name="楕円 337"/>
        <xdr:cNvSpPr/>
      </xdr:nvSpPr>
      <xdr:spPr>
        <a:xfrm>
          <a:off x="12954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137685</xdr:rowOff>
    </xdr:from>
    <xdr:ext cx="762000" cy="259045"/>
    <xdr:sp macro="" textlink="">
      <xdr:nvSpPr>
        <xdr:cNvPr id="339" name="テキスト ボックス 338"/>
        <xdr:cNvSpPr txBox="1"/>
      </xdr:nvSpPr>
      <xdr:spPr>
        <a:xfrm>
          <a:off x="12623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台風の常襲地帯であることから災害対策等の事業を推進してきたことにより公債費は高水準で推移してきたが，退職手当債等の減や投資的経費の適切な選択と重点化による借入額の抑制に努めてきたため，公債費は減となり，前年度に比べ</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しかし，全国平均より高くなっていることから，引き続き借入額の抑制や交付税措置の高い有利な地方債の活用を図ることで公債費負担の軽減に努める。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74</xdr:row>
      <xdr:rowOff>151765</xdr:rowOff>
    </xdr:to>
    <xdr:cxnSp macro="">
      <xdr:nvCxnSpPr>
        <xdr:cNvPr id="371" name="直線コネクタ 370"/>
        <xdr:cNvCxnSpPr/>
      </xdr:nvCxnSpPr>
      <xdr:spPr>
        <a:xfrm flipV="1">
          <a:off x="3987800" y="128295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114317</xdr:rowOff>
    </xdr:from>
    <xdr:ext cx="762000" cy="259045"/>
    <xdr:sp macro="" textlink="">
      <xdr:nvSpPr>
        <xdr:cNvPr id="372" name="公債費平均値テキスト"/>
        <xdr:cNvSpPr txBox="1"/>
      </xdr:nvSpPr>
      <xdr:spPr>
        <a:xfrm>
          <a:off x="4914900" y="1280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151765</xdr:rowOff>
    </xdr:from>
    <xdr:to>
      <xdr:col>19</xdr:col>
      <xdr:colOff>187325</xdr:colOff>
      <xdr:row>75</xdr:row>
      <xdr:rowOff>20320</xdr:rowOff>
    </xdr:to>
    <xdr:cxnSp macro="">
      <xdr:nvCxnSpPr>
        <xdr:cNvPr id="374" name="直線コネクタ 373"/>
        <xdr:cNvCxnSpPr/>
      </xdr:nvCxnSpPr>
      <xdr:spPr>
        <a:xfrm flipV="1">
          <a:off x="3098800" y="128390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20320</xdr:rowOff>
    </xdr:from>
    <xdr:to>
      <xdr:col>15</xdr:col>
      <xdr:colOff>98425</xdr:colOff>
      <xdr:row>75</xdr:row>
      <xdr:rowOff>33655</xdr:rowOff>
    </xdr:to>
    <xdr:cxnSp macro="">
      <xdr:nvCxnSpPr>
        <xdr:cNvPr id="377" name="直線コネクタ 376"/>
        <xdr:cNvCxnSpPr/>
      </xdr:nvCxnSpPr>
      <xdr:spPr>
        <a:xfrm flipV="1">
          <a:off x="2209800" y="12879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33655</xdr:rowOff>
    </xdr:from>
    <xdr:to>
      <xdr:col>11</xdr:col>
      <xdr:colOff>9525</xdr:colOff>
      <xdr:row>75</xdr:row>
      <xdr:rowOff>69850</xdr:rowOff>
    </xdr:to>
    <xdr:cxnSp macro="">
      <xdr:nvCxnSpPr>
        <xdr:cNvPr id="380" name="直線コネクタ 379"/>
        <xdr:cNvCxnSpPr/>
      </xdr:nvCxnSpPr>
      <xdr:spPr>
        <a:xfrm flipV="1">
          <a:off x="1320800" y="128924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90" name="楕円 389"/>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xdr:rowOff>
    </xdr:from>
    <xdr:ext cx="762000" cy="259045"/>
    <xdr:sp macro="" textlink="">
      <xdr:nvSpPr>
        <xdr:cNvPr id="391" name="公債費該当値テキスト"/>
        <xdr:cNvSpPr txBox="1"/>
      </xdr:nvSpPr>
      <xdr:spPr>
        <a:xfrm>
          <a:off x="4914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100965</xdr:rowOff>
    </xdr:from>
    <xdr:to>
      <xdr:col>20</xdr:col>
      <xdr:colOff>38100</xdr:colOff>
      <xdr:row>75</xdr:row>
      <xdr:rowOff>31115</xdr:rowOff>
    </xdr:to>
    <xdr:sp macro="" textlink="">
      <xdr:nvSpPr>
        <xdr:cNvPr id="392" name="楕円 391"/>
        <xdr:cNvSpPr/>
      </xdr:nvSpPr>
      <xdr:spPr>
        <a:xfrm>
          <a:off x="3937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41292</xdr:rowOff>
    </xdr:from>
    <xdr:ext cx="736600" cy="259045"/>
    <xdr:sp macro="" textlink="">
      <xdr:nvSpPr>
        <xdr:cNvPr id="393" name="テキスト ボックス 392"/>
        <xdr:cNvSpPr txBox="1"/>
      </xdr:nvSpPr>
      <xdr:spPr>
        <a:xfrm>
          <a:off x="3606800" y="1255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140970</xdr:rowOff>
    </xdr:from>
    <xdr:to>
      <xdr:col>15</xdr:col>
      <xdr:colOff>149225</xdr:colOff>
      <xdr:row>75</xdr:row>
      <xdr:rowOff>71120</xdr:rowOff>
    </xdr:to>
    <xdr:sp macro="" textlink="">
      <xdr:nvSpPr>
        <xdr:cNvPr id="394" name="楕円 393"/>
        <xdr:cNvSpPr/>
      </xdr:nvSpPr>
      <xdr:spPr>
        <a:xfrm>
          <a:off x="3048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95" name="テキスト ボックス 394"/>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154305</xdr:rowOff>
    </xdr:from>
    <xdr:to>
      <xdr:col>11</xdr:col>
      <xdr:colOff>60325</xdr:colOff>
      <xdr:row>75</xdr:row>
      <xdr:rowOff>84455</xdr:rowOff>
    </xdr:to>
    <xdr:sp macro="" textlink="">
      <xdr:nvSpPr>
        <xdr:cNvPr id="396" name="楕円 395"/>
        <xdr:cNvSpPr/>
      </xdr:nvSpPr>
      <xdr:spPr>
        <a:xfrm>
          <a:off x="2159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69232</xdr:rowOff>
    </xdr:from>
    <xdr:ext cx="762000" cy="259045"/>
    <xdr:sp macro="" textlink="">
      <xdr:nvSpPr>
        <xdr:cNvPr id="397" name="テキスト ボックス 396"/>
        <xdr:cNvSpPr txBox="1"/>
      </xdr:nvSpPr>
      <xdr:spPr>
        <a:xfrm>
          <a:off x="1828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8" name="楕円 397"/>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99" name="テキスト ボックス 398"/>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公債費以外の経常収支比率については，類似団体平均と比べて高い状態が続いている。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各性質別の分析については前述のとおりであるが，人件費，扶助費，繰出金が類似団体平均より高くなっている。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今後も行財政改革等の取組により削減に努める。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161289</xdr:rowOff>
    </xdr:from>
    <xdr:to>
      <xdr:col>82</xdr:col>
      <xdr:colOff>107950</xdr:colOff>
      <xdr:row>78</xdr:row>
      <xdr:rowOff>165100</xdr:rowOff>
    </xdr:to>
    <xdr:cxnSp macro="">
      <xdr:nvCxnSpPr>
        <xdr:cNvPr id="432" name="直線コネクタ 431"/>
        <xdr:cNvCxnSpPr/>
      </xdr:nvCxnSpPr>
      <xdr:spPr>
        <a:xfrm>
          <a:off x="15671800" y="135343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62230</xdr:rowOff>
    </xdr:from>
    <xdr:to>
      <xdr:col>78</xdr:col>
      <xdr:colOff>69850</xdr:colOff>
      <xdr:row>78</xdr:row>
      <xdr:rowOff>161289</xdr:rowOff>
    </xdr:to>
    <xdr:cxnSp macro="">
      <xdr:nvCxnSpPr>
        <xdr:cNvPr id="435" name="直線コネクタ 434"/>
        <xdr:cNvCxnSpPr/>
      </xdr:nvCxnSpPr>
      <xdr:spPr>
        <a:xfrm>
          <a:off x="14782800" y="134353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134620</xdr:rowOff>
    </xdr:from>
    <xdr:to>
      <xdr:col>73</xdr:col>
      <xdr:colOff>180975</xdr:colOff>
      <xdr:row>78</xdr:row>
      <xdr:rowOff>62230</xdr:rowOff>
    </xdr:to>
    <xdr:cxnSp macro="">
      <xdr:nvCxnSpPr>
        <xdr:cNvPr id="438" name="直線コネクタ 437"/>
        <xdr:cNvCxnSpPr/>
      </xdr:nvCxnSpPr>
      <xdr:spPr>
        <a:xfrm>
          <a:off x="13893800" y="133362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134620</xdr:rowOff>
    </xdr:from>
    <xdr:to>
      <xdr:col>69</xdr:col>
      <xdr:colOff>92075</xdr:colOff>
      <xdr:row>78</xdr:row>
      <xdr:rowOff>24130</xdr:rowOff>
    </xdr:to>
    <xdr:cxnSp macro="">
      <xdr:nvCxnSpPr>
        <xdr:cNvPr id="441" name="直線コネクタ 440"/>
        <xdr:cNvCxnSpPr/>
      </xdr:nvCxnSpPr>
      <xdr:spPr>
        <a:xfrm flipV="1">
          <a:off x="13004800" y="13336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51" name="楕円 450"/>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52" name="公債費以外該当値テキスト"/>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110489</xdr:rowOff>
    </xdr:from>
    <xdr:to>
      <xdr:col>78</xdr:col>
      <xdr:colOff>120650</xdr:colOff>
      <xdr:row>79</xdr:row>
      <xdr:rowOff>40639</xdr:rowOff>
    </xdr:to>
    <xdr:sp macro="" textlink="">
      <xdr:nvSpPr>
        <xdr:cNvPr id="453" name="楕円 452"/>
        <xdr:cNvSpPr/>
      </xdr:nvSpPr>
      <xdr:spPr>
        <a:xfrm>
          <a:off x="15621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25416</xdr:rowOff>
    </xdr:from>
    <xdr:ext cx="736600" cy="259045"/>
    <xdr:sp macro="" textlink="">
      <xdr:nvSpPr>
        <xdr:cNvPr id="454" name="テキスト ボックス 453"/>
        <xdr:cNvSpPr txBox="1"/>
      </xdr:nvSpPr>
      <xdr:spPr>
        <a:xfrm>
          <a:off x="15290800" y="13569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55" name="楕円 454"/>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56" name="テキスト ボックス 455"/>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83820</xdr:rowOff>
    </xdr:from>
    <xdr:to>
      <xdr:col>69</xdr:col>
      <xdr:colOff>142875</xdr:colOff>
      <xdr:row>78</xdr:row>
      <xdr:rowOff>13970</xdr:rowOff>
    </xdr:to>
    <xdr:sp macro="" textlink="">
      <xdr:nvSpPr>
        <xdr:cNvPr id="457" name="楕円 456"/>
        <xdr:cNvSpPr/>
      </xdr:nvSpPr>
      <xdr:spPr>
        <a:xfrm>
          <a:off x="13843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170197</xdr:rowOff>
    </xdr:from>
    <xdr:ext cx="762000" cy="259045"/>
    <xdr:sp macro="" textlink="">
      <xdr:nvSpPr>
        <xdr:cNvPr id="458" name="テキスト ボックス 457"/>
        <xdr:cNvSpPr txBox="1"/>
      </xdr:nvSpPr>
      <xdr:spPr>
        <a:xfrm>
          <a:off x="13512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144780</xdr:rowOff>
    </xdr:from>
    <xdr:to>
      <xdr:col>65</xdr:col>
      <xdr:colOff>53975</xdr:colOff>
      <xdr:row>78</xdr:row>
      <xdr:rowOff>74930</xdr:rowOff>
    </xdr:to>
    <xdr:sp macro="" textlink="">
      <xdr:nvSpPr>
        <xdr:cNvPr id="459" name="楕円 458"/>
        <xdr:cNvSpPr/>
      </xdr:nvSpPr>
      <xdr:spPr>
        <a:xfrm>
          <a:off x="12954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59707</xdr:rowOff>
    </xdr:from>
    <xdr:ext cx="762000" cy="259045"/>
    <xdr:sp macro="" textlink="">
      <xdr:nvSpPr>
        <xdr:cNvPr id="460" name="テキスト ボックス 459"/>
        <xdr:cNvSpPr txBox="1"/>
      </xdr:nvSpPr>
      <xdr:spPr>
        <a:xfrm>
          <a:off x="12623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39827</xdr:rowOff>
    </xdr:from>
    <xdr:to>
      <xdr:col>29</xdr:col>
      <xdr:colOff>127000</xdr:colOff>
      <xdr:row>17</xdr:row>
      <xdr:rowOff>55563</xdr:rowOff>
    </xdr:to>
    <xdr:cxnSp macro="">
      <xdr:nvCxnSpPr>
        <xdr:cNvPr id="50" name="直線コネクタ 49"/>
        <xdr:cNvCxnSpPr/>
      </xdr:nvCxnSpPr>
      <xdr:spPr bwMode="auto">
        <a:xfrm flipV="1">
          <a:off x="5003800" y="3002102"/>
          <a:ext cx="647700" cy="15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55563</xdr:rowOff>
    </xdr:from>
    <xdr:to>
      <xdr:col>26</xdr:col>
      <xdr:colOff>50800</xdr:colOff>
      <xdr:row>17</xdr:row>
      <xdr:rowOff>81648</xdr:rowOff>
    </xdr:to>
    <xdr:cxnSp macro="">
      <xdr:nvCxnSpPr>
        <xdr:cNvPr id="53" name="直線コネクタ 52"/>
        <xdr:cNvCxnSpPr/>
      </xdr:nvCxnSpPr>
      <xdr:spPr bwMode="auto">
        <a:xfrm flipV="1">
          <a:off x="4305300" y="3017838"/>
          <a:ext cx="698500" cy="26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70802</xdr:rowOff>
    </xdr:from>
    <xdr:to>
      <xdr:col>22</xdr:col>
      <xdr:colOff>114300</xdr:colOff>
      <xdr:row>17</xdr:row>
      <xdr:rowOff>81648</xdr:rowOff>
    </xdr:to>
    <xdr:cxnSp macro="">
      <xdr:nvCxnSpPr>
        <xdr:cNvPr id="56" name="直線コネクタ 55"/>
        <xdr:cNvCxnSpPr/>
      </xdr:nvCxnSpPr>
      <xdr:spPr bwMode="auto">
        <a:xfrm>
          <a:off x="3606800" y="3033077"/>
          <a:ext cx="698500" cy="10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70802</xdr:rowOff>
    </xdr:from>
    <xdr:to>
      <xdr:col>18</xdr:col>
      <xdr:colOff>177800</xdr:colOff>
      <xdr:row>17</xdr:row>
      <xdr:rowOff>80696</xdr:rowOff>
    </xdr:to>
    <xdr:cxnSp macro="">
      <xdr:nvCxnSpPr>
        <xdr:cNvPr id="59" name="直線コネクタ 58"/>
        <xdr:cNvCxnSpPr/>
      </xdr:nvCxnSpPr>
      <xdr:spPr bwMode="auto">
        <a:xfrm flipV="1">
          <a:off x="2908300" y="3033077"/>
          <a:ext cx="698500" cy="9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160477</xdr:rowOff>
    </xdr:from>
    <xdr:to>
      <xdr:col>29</xdr:col>
      <xdr:colOff>177800</xdr:colOff>
      <xdr:row>17</xdr:row>
      <xdr:rowOff>90627</xdr:rowOff>
    </xdr:to>
    <xdr:sp macro="" textlink="">
      <xdr:nvSpPr>
        <xdr:cNvPr id="69" name="楕円 68"/>
        <xdr:cNvSpPr/>
      </xdr:nvSpPr>
      <xdr:spPr bwMode="auto">
        <a:xfrm>
          <a:off x="5600700" y="2951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132554</xdr:rowOff>
    </xdr:from>
    <xdr:ext cx="762000" cy="259045"/>
    <xdr:sp macro="" textlink="">
      <xdr:nvSpPr>
        <xdr:cNvPr id="70" name="人口1人当たり決算額の推移該当値テキスト130"/>
        <xdr:cNvSpPr txBox="1"/>
      </xdr:nvSpPr>
      <xdr:spPr>
        <a:xfrm>
          <a:off x="5740400" y="2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4763</xdr:rowOff>
    </xdr:from>
    <xdr:to>
      <xdr:col>26</xdr:col>
      <xdr:colOff>101600</xdr:colOff>
      <xdr:row>17</xdr:row>
      <xdr:rowOff>106363</xdr:rowOff>
    </xdr:to>
    <xdr:sp macro="" textlink="">
      <xdr:nvSpPr>
        <xdr:cNvPr id="71" name="楕円 70"/>
        <xdr:cNvSpPr/>
      </xdr:nvSpPr>
      <xdr:spPr bwMode="auto">
        <a:xfrm>
          <a:off x="4953000" y="2967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91140</xdr:rowOff>
    </xdr:from>
    <xdr:ext cx="736600" cy="259045"/>
    <xdr:sp macro="" textlink="">
      <xdr:nvSpPr>
        <xdr:cNvPr id="72" name="テキスト ボックス 71"/>
        <xdr:cNvSpPr txBox="1"/>
      </xdr:nvSpPr>
      <xdr:spPr>
        <a:xfrm>
          <a:off x="4622800" y="305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30848</xdr:rowOff>
    </xdr:from>
    <xdr:to>
      <xdr:col>22</xdr:col>
      <xdr:colOff>165100</xdr:colOff>
      <xdr:row>17</xdr:row>
      <xdr:rowOff>132448</xdr:rowOff>
    </xdr:to>
    <xdr:sp macro="" textlink="">
      <xdr:nvSpPr>
        <xdr:cNvPr id="73" name="楕円 72"/>
        <xdr:cNvSpPr/>
      </xdr:nvSpPr>
      <xdr:spPr bwMode="auto">
        <a:xfrm>
          <a:off x="4254500" y="299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117225</xdr:rowOff>
    </xdr:from>
    <xdr:ext cx="762000" cy="259045"/>
    <xdr:sp macro="" textlink="">
      <xdr:nvSpPr>
        <xdr:cNvPr id="74" name="テキスト ボックス 73"/>
        <xdr:cNvSpPr txBox="1"/>
      </xdr:nvSpPr>
      <xdr:spPr>
        <a:xfrm>
          <a:off x="3924300" y="307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20002</xdr:rowOff>
    </xdr:from>
    <xdr:to>
      <xdr:col>19</xdr:col>
      <xdr:colOff>38100</xdr:colOff>
      <xdr:row>17</xdr:row>
      <xdr:rowOff>121602</xdr:rowOff>
    </xdr:to>
    <xdr:sp macro="" textlink="">
      <xdr:nvSpPr>
        <xdr:cNvPr id="75" name="楕円 74"/>
        <xdr:cNvSpPr/>
      </xdr:nvSpPr>
      <xdr:spPr bwMode="auto">
        <a:xfrm>
          <a:off x="3556000" y="2982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106379</xdr:rowOff>
    </xdr:from>
    <xdr:ext cx="762000" cy="259045"/>
    <xdr:sp macro="" textlink="">
      <xdr:nvSpPr>
        <xdr:cNvPr id="76" name="テキスト ボックス 75"/>
        <xdr:cNvSpPr txBox="1"/>
      </xdr:nvSpPr>
      <xdr:spPr>
        <a:xfrm>
          <a:off x="3225800" y="306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29896</xdr:rowOff>
    </xdr:from>
    <xdr:to>
      <xdr:col>15</xdr:col>
      <xdr:colOff>101600</xdr:colOff>
      <xdr:row>17</xdr:row>
      <xdr:rowOff>131496</xdr:rowOff>
    </xdr:to>
    <xdr:sp macro="" textlink="">
      <xdr:nvSpPr>
        <xdr:cNvPr id="77" name="楕円 76"/>
        <xdr:cNvSpPr/>
      </xdr:nvSpPr>
      <xdr:spPr bwMode="auto">
        <a:xfrm>
          <a:off x="2857500" y="299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141673</xdr:rowOff>
    </xdr:from>
    <xdr:ext cx="762000" cy="259045"/>
    <xdr:sp macro="" textlink="">
      <xdr:nvSpPr>
        <xdr:cNvPr id="78" name="テキスト ボックス 77"/>
        <xdr:cNvSpPr txBox="1"/>
      </xdr:nvSpPr>
      <xdr:spPr>
        <a:xfrm>
          <a:off x="2527300" y="276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336001</xdr:rowOff>
    </xdr:from>
    <xdr:to>
      <xdr:col>29</xdr:col>
      <xdr:colOff>127000</xdr:colOff>
      <xdr:row>37</xdr:row>
      <xdr:rowOff>336942</xdr:rowOff>
    </xdr:to>
    <xdr:cxnSp macro="">
      <xdr:nvCxnSpPr>
        <xdr:cNvPr id="112" name="直線コネクタ 111"/>
        <xdr:cNvCxnSpPr/>
      </xdr:nvCxnSpPr>
      <xdr:spPr bwMode="auto">
        <a:xfrm flipV="1">
          <a:off x="5003800" y="7460701"/>
          <a:ext cx="647700" cy="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333948</xdr:rowOff>
    </xdr:from>
    <xdr:to>
      <xdr:col>26</xdr:col>
      <xdr:colOff>50800</xdr:colOff>
      <xdr:row>37</xdr:row>
      <xdr:rowOff>336942</xdr:rowOff>
    </xdr:to>
    <xdr:cxnSp macro="">
      <xdr:nvCxnSpPr>
        <xdr:cNvPr id="115" name="直線コネクタ 114"/>
        <xdr:cNvCxnSpPr/>
      </xdr:nvCxnSpPr>
      <xdr:spPr bwMode="auto">
        <a:xfrm>
          <a:off x="4305300" y="7458648"/>
          <a:ext cx="698500" cy="2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329212</xdr:rowOff>
    </xdr:from>
    <xdr:to>
      <xdr:col>22</xdr:col>
      <xdr:colOff>114300</xdr:colOff>
      <xdr:row>37</xdr:row>
      <xdr:rowOff>333948</xdr:rowOff>
    </xdr:to>
    <xdr:cxnSp macro="">
      <xdr:nvCxnSpPr>
        <xdr:cNvPr id="118" name="直線コネクタ 117"/>
        <xdr:cNvCxnSpPr/>
      </xdr:nvCxnSpPr>
      <xdr:spPr bwMode="auto">
        <a:xfrm>
          <a:off x="3606800" y="7453912"/>
          <a:ext cx="698500" cy="4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327543</xdr:rowOff>
    </xdr:from>
    <xdr:to>
      <xdr:col>18</xdr:col>
      <xdr:colOff>177800</xdr:colOff>
      <xdr:row>37</xdr:row>
      <xdr:rowOff>329212</xdr:rowOff>
    </xdr:to>
    <xdr:cxnSp macro="">
      <xdr:nvCxnSpPr>
        <xdr:cNvPr id="121" name="直線コネクタ 120"/>
        <xdr:cNvCxnSpPr/>
      </xdr:nvCxnSpPr>
      <xdr:spPr bwMode="auto">
        <a:xfrm>
          <a:off x="2908300" y="7452243"/>
          <a:ext cx="698500" cy="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285201</xdr:rowOff>
    </xdr:from>
    <xdr:to>
      <xdr:col>29</xdr:col>
      <xdr:colOff>177800</xdr:colOff>
      <xdr:row>38</xdr:row>
      <xdr:rowOff>43901</xdr:rowOff>
    </xdr:to>
    <xdr:sp macro="" textlink="">
      <xdr:nvSpPr>
        <xdr:cNvPr id="131" name="楕円 130"/>
        <xdr:cNvSpPr/>
      </xdr:nvSpPr>
      <xdr:spPr bwMode="auto">
        <a:xfrm>
          <a:off x="5600700" y="7409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242227</xdr:rowOff>
    </xdr:from>
    <xdr:ext cx="762000" cy="259045"/>
    <xdr:sp macro="" textlink="">
      <xdr:nvSpPr>
        <xdr:cNvPr id="132" name="人口1人当たり決算額の推移該当値テキスト445"/>
        <xdr:cNvSpPr txBox="1"/>
      </xdr:nvSpPr>
      <xdr:spPr>
        <a:xfrm>
          <a:off x="5740400" y="73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286142</xdr:rowOff>
    </xdr:from>
    <xdr:to>
      <xdr:col>26</xdr:col>
      <xdr:colOff>101600</xdr:colOff>
      <xdr:row>38</xdr:row>
      <xdr:rowOff>44842</xdr:rowOff>
    </xdr:to>
    <xdr:sp macro="" textlink="">
      <xdr:nvSpPr>
        <xdr:cNvPr id="133" name="楕円 132"/>
        <xdr:cNvSpPr/>
      </xdr:nvSpPr>
      <xdr:spPr bwMode="auto">
        <a:xfrm>
          <a:off x="4953000" y="741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29619</xdr:rowOff>
    </xdr:from>
    <xdr:ext cx="736600" cy="259045"/>
    <xdr:sp macro="" textlink="">
      <xdr:nvSpPr>
        <xdr:cNvPr id="134" name="テキスト ボックス 133"/>
        <xdr:cNvSpPr txBox="1"/>
      </xdr:nvSpPr>
      <xdr:spPr>
        <a:xfrm>
          <a:off x="4622800" y="74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283148</xdr:rowOff>
    </xdr:from>
    <xdr:to>
      <xdr:col>22</xdr:col>
      <xdr:colOff>165100</xdr:colOff>
      <xdr:row>38</xdr:row>
      <xdr:rowOff>41848</xdr:rowOff>
    </xdr:to>
    <xdr:sp macro="" textlink="">
      <xdr:nvSpPr>
        <xdr:cNvPr id="135" name="楕円 134"/>
        <xdr:cNvSpPr/>
      </xdr:nvSpPr>
      <xdr:spPr bwMode="auto">
        <a:xfrm>
          <a:off x="4254500" y="7407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26625</xdr:rowOff>
    </xdr:from>
    <xdr:ext cx="762000" cy="259045"/>
    <xdr:sp macro="" textlink="">
      <xdr:nvSpPr>
        <xdr:cNvPr id="136" name="テキスト ボックス 135"/>
        <xdr:cNvSpPr txBox="1"/>
      </xdr:nvSpPr>
      <xdr:spPr>
        <a:xfrm>
          <a:off x="3924300" y="749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278412</xdr:rowOff>
    </xdr:from>
    <xdr:to>
      <xdr:col>19</xdr:col>
      <xdr:colOff>38100</xdr:colOff>
      <xdr:row>38</xdr:row>
      <xdr:rowOff>37112</xdr:rowOff>
    </xdr:to>
    <xdr:sp macro="" textlink="">
      <xdr:nvSpPr>
        <xdr:cNvPr id="137" name="楕円 136"/>
        <xdr:cNvSpPr/>
      </xdr:nvSpPr>
      <xdr:spPr bwMode="auto">
        <a:xfrm>
          <a:off x="3556000" y="740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21889</xdr:rowOff>
    </xdr:from>
    <xdr:ext cx="762000" cy="259045"/>
    <xdr:sp macro="" textlink="">
      <xdr:nvSpPr>
        <xdr:cNvPr id="138" name="テキスト ボックス 137"/>
        <xdr:cNvSpPr txBox="1"/>
      </xdr:nvSpPr>
      <xdr:spPr>
        <a:xfrm>
          <a:off x="3225800" y="74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276743</xdr:rowOff>
    </xdr:from>
    <xdr:to>
      <xdr:col>15</xdr:col>
      <xdr:colOff>101600</xdr:colOff>
      <xdr:row>38</xdr:row>
      <xdr:rowOff>35443</xdr:rowOff>
    </xdr:to>
    <xdr:sp macro="" textlink="">
      <xdr:nvSpPr>
        <xdr:cNvPr id="139" name="楕円 138"/>
        <xdr:cNvSpPr/>
      </xdr:nvSpPr>
      <xdr:spPr bwMode="auto">
        <a:xfrm>
          <a:off x="2857500" y="740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45620</xdr:rowOff>
    </xdr:from>
    <xdr:ext cx="762000" cy="259045"/>
    <xdr:sp macro="" textlink="">
      <xdr:nvSpPr>
        <xdr:cNvPr id="140" name="テキスト ボックス 139"/>
        <xdr:cNvSpPr txBox="1"/>
      </xdr:nvSpPr>
      <xdr:spPr>
        <a:xfrm>
          <a:off x="2527300" y="71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21,447
21,062
74.78
12,285,191
11,882,462
400,313
6,024,040
10,637,411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122974</xdr:rowOff>
    </xdr:from>
    <xdr:to>
      <xdr:col>24</xdr:col>
      <xdr:colOff>63500</xdr:colOff>
      <xdr:row>33</xdr:row>
      <xdr:rowOff>140462</xdr:rowOff>
    </xdr:to>
    <xdr:cxnSp macro="">
      <xdr:nvCxnSpPr>
        <xdr:cNvPr id="61" name="直線コネクタ 60"/>
        <xdr:cNvCxnSpPr/>
      </xdr:nvCxnSpPr>
      <xdr:spPr>
        <a:xfrm flipV="1">
          <a:off x="3797300" y="5780824"/>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140462</xdr:rowOff>
    </xdr:from>
    <xdr:to>
      <xdr:col>19</xdr:col>
      <xdr:colOff>177800</xdr:colOff>
      <xdr:row>34</xdr:row>
      <xdr:rowOff>5550</xdr:rowOff>
    </xdr:to>
    <xdr:cxnSp macro="">
      <xdr:nvCxnSpPr>
        <xdr:cNvPr id="64" name="直線コネクタ 63"/>
        <xdr:cNvCxnSpPr/>
      </xdr:nvCxnSpPr>
      <xdr:spPr>
        <a:xfrm flipV="1">
          <a:off x="2908300" y="5798312"/>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153314</xdr:rowOff>
    </xdr:from>
    <xdr:to>
      <xdr:col>15</xdr:col>
      <xdr:colOff>50800</xdr:colOff>
      <xdr:row>34</xdr:row>
      <xdr:rowOff>5550</xdr:rowOff>
    </xdr:to>
    <xdr:cxnSp macro="">
      <xdr:nvCxnSpPr>
        <xdr:cNvPr id="67" name="直線コネクタ 66"/>
        <xdr:cNvCxnSpPr/>
      </xdr:nvCxnSpPr>
      <xdr:spPr>
        <a:xfrm>
          <a:off x="2019300" y="5811164"/>
          <a:ext cx="889000" cy="2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153314</xdr:rowOff>
    </xdr:from>
    <xdr:to>
      <xdr:col>10</xdr:col>
      <xdr:colOff>114300</xdr:colOff>
      <xdr:row>34</xdr:row>
      <xdr:rowOff>10859</xdr:rowOff>
    </xdr:to>
    <xdr:cxnSp macro="">
      <xdr:nvCxnSpPr>
        <xdr:cNvPr id="70" name="直線コネクタ 69"/>
        <xdr:cNvCxnSpPr/>
      </xdr:nvCxnSpPr>
      <xdr:spPr>
        <a:xfrm flipV="1">
          <a:off x="1130300" y="5811164"/>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72174</xdr:rowOff>
    </xdr:from>
    <xdr:to>
      <xdr:col>24</xdr:col>
      <xdr:colOff>114300</xdr:colOff>
      <xdr:row>34</xdr:row>
      <xdr:rowOff>2324</xdr:rowOff>
    </xdr:to>
    <xdr:sp macro="" textlink="">
      <xdr:nvSpPr>
        <xdr:cNvPr id="80" name="楕円 79"/>
        <xdr:cNvSpPr/>
      </xdr:nvSpPr>
      <xdr:spPr>
        <a:xfrm>
          <a:off x="4584700" y="57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95051</xdr:rowOff>
    </xdr:from>
    <xdr:ext cx="599010" cy="259045"/>
    <xdr:sp macro="" textlink="">
      <xdr:nvSpPr>
        <xdr:cNvPr id="81" name="人件費該当値テキスト"/>
        <xdr:cNvSpPr txBox="1"/>
      </xdr:nvSpPr>
      <xdr:spPr>
        <a:xfrm>
          <a:off x="4686300" y="558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89662</xdr:rowOff>
    </xdr:from>
    <xdr:to>
      <xdr:col>20</xdr:col>
      <xdr:colOff>38100</xdr:colOff>
      <xdr:row>34</xdr:row>
      <xdr:rowOff>19812</xdr:rowOff>
    </xdr:to>
    <xdr:sp macro="" textlink="">
      <xdr:nvSpPr>
        <xdr:cNvPr id="82" name="楕円 81"/>
        <xdr:cNvSpPr/>
      </xdr:nvSpPr>
      <xdr:spPr>
        <a:xfrm>
          <a:off x="3746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36339</xdr:rowOff>
    </xdr:from>
    <xdr:ext cx="599010" cy="259045"/>
    <xdr:sp macro="" textlink="">
      <xdr:nvSpPr>
        <xdr:cNvPr id="83" name="テキスト ボックス 82"/>
        <xdr:cNvSpPr txBox="1"/>
      </xdr:nvSpPr>
      <xdr:spPr>
        <a:xfrm>
          <a:off x="3497795" y="552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126200</xdr:rowOff>
    </xdr:from>
    <xdr:to>
      <xdr:col>15</xdr:col>
      <xdr:colOff>101600</xdr:colOff>
      <xdr:row>34</xdr:row>
      <xdr:rowOff>56350</xdr:rowOff>
    </xdr:to>
    <xdr:sp macro="" textlink="">
      <xdr:nvSpPr>
        <xdr:cNvPr id="84" name="楕円 83"/>
        <xdr:cNvSpPr/>
      </xdr:nvSpPr>
      <xdr:spPr>
        <a:xfrm>
          <a:off x="2857500" y="578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72877</xdr:rowOff>
    </xdr:from>
    <xdr:ext cx="599010" cy="259045"/>
    <xdr:sp macro="" textlink="">
      <xdr:nvSpPr>
        <xdr:cNvPr id="85" name="テキスト ボックス 84"/>
        <xdr:cNvSpPr txBox="1"/>
      </xdr:nvSpPr>
      <xdr:spPr>
        <a:xfrm>
          <a:off x="2608795" y="555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102514</xdr:rowOff>
    </xdr:from>
    <xdr:to>
      <xdr:col>10</xdr:col>
      <xdr:colOff>165100</xdr:colOff>
      <xdr:row>34</xdr:row>
      <xdr:rowOff>32664</xdr:rowOff>
    </xdr:to>
    <xdr:sp macro="" textlink="">
      <xdr:nvSpPr>
        <xdr:cNvPr id="86" name="楕円 85"/>
        <xdr:cNvSpPr/>
      </xdr:nvSpPr>
      <xdr:spPr>
        <a:xfrm>
          <a:off x="1968500" y="57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49191</xdr:rowOff>
    </xdr:from>
    <xdr:ext cx="599010" cy="259045"/>
    <xdr:sp macro="" textlink="">
      <xdr:nvSpPr>
        <xdr:cNvPr id="87" name="テキスト ボックス 86"/>
        <xdr:cNvSpPr txBox="1"/>
      </xdr:nvSpPr>
      <xdr:spPr>
        <a:xfrm>
          <a:off x="1719795" y="55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131509</xdr:rowOff>
    </xdr:from>
    <xdr:to>
      <xdr:col>6</xdr:col>
      <xdr:colOff>38100</xdr:colOff>
      <xdr:row>34</xdr:row>
      <xdr:rowOff>61659</xdr:rowOff>
    </xdr:to>
    <xdr:sp macro="" textlink="">
      <xdr:nvSpPr>
        <xdr:cNvPr id="88" name="楕円 87"/>
        <xdr:cNvSpPr/>
      </xdr:nvSpPr>
      <xdr:spPr>
        <a:xfrm>
          <a:off x="1079500" y="57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78186</xdr:rowOff>
    </xdr:from>
    <xdr:ext cx="599010" cy="259045"/>
    <xdr:sp macro="" textlink="">
      <xdr:nvSpPr>
        <xdr:cNvPr id="89" name="テキスト ボックス 88"/>
        <xdr:cNvSpPr txBox="1"/>
      </xdr:nvSpPr>
      <xdr:spPr>
        <a:xfrm>
          <a:off x="830795" y="55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13774</xdr:rowOff>
    </xdr:from>
    <xdr:to>
      <xdr:col>24</xdr:col>
      <xdr:colOff>63500</xdr:colOff>
      <xdr:row>59</xdr:row>
      <xdr:rowOff>65438</xdr:rowOff>
    </xdr:to>
    <xdr:cxnSp macro="">
      <xdr:nvCxnSpPr>
        <xdr:cNvPr id="121" name="直線コネクタ 120"/>
        <xdr:cNvCxnSpPr/>
      </xdr:nvCxnSpPr>
      <xdr:spPr>
        <a:xfrm flipV="1">
          <a:off x="3797300" y="10129324"/>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36220</xdr:rowOff>
    </xdr:from>
    <xdr:to>
      <xdr:col>19</xdr:col>
      <xdr:colOff>177800</xdr:colOff>
      <xdr:row>59</xdr:row>
      <xdr:rowOff>65438</xdr:rowOff>
    </xdr:to>
    <xdr:cxnSp macro="">
      <xdr:nvCxnSpPr>
        <xdr:cNvPr id="124" name="直線コネクタ 123"/>
        <xdr:cNvCxnSpPr/>
      </xdr:nvCxnSpPr>
      <xdr:spPr>
        <a:xfrm>
          <a:off x="2908300" y="10151770"/>
          <a:ext cx="889000" cy="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36220</xdr:rowOff>
    </xdr:from>
    <xdr:to>
      <xdr:col>15</xdr:col>
      <xdr:colOff>50800</xdr:colOff>
      <xdr:row>59</xdr:row>
      <xdr:rowOff>82169</xdr:rowOff>
    </xdr:to>
    <xdr:cxnSp macro="">
      <xdr:nvCxnSpPr>
        <xdr:cNvPr id="127" name="直線コネクタ 126"/>
        <xdr:cNvCxnSpPr/>
      </xdr:nvCxnSpPr>
      <xdr:spPr>
        <a:xfrm flipV="1">
          <a:off x="2019300" y="10151770"/>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82169</xdr:rowOff>
    </xdr:from>
    <xdr:to>
      <xdr:col>10</xdr:col>
      <xdr:colOff>114300</xdr:colOff>
      <xdr:row>59</xdr:row>
      <xdr:rowOff>94676</xdr:rowOff>
    </xdr:to>
    <xdr:cxnSp macro="">
      <xdr:nvCxnSpPr>
        <xdr:cNvPr id="130" name="直線コネクタ 129"/>
        <xdr:cNvCxnSpPr/>
      </xdr:nvCxnSpPr>
      <xdr:spPr>
        <a:xfrm flipV="1">
          <a:off x="1130300" y="10197719"/>
          <a:ext cx="889000" cy="1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134424</xdr:rowOff>
    </xdr:from>
    <xdr:to>
      <xdr:col>24</xdr:col>
      <xdr:colOff>114300</xdr:colOff>
      <xdr:row>59</xdr:row>
      <xdr:rowOff>64574</xdr:rowOff>
    </xdr:to>
    <xdr:sp macro="" textlink="">
      <xdr:nvSpPr>
        <xdr:cNvPr id="140" name="楕円 139"/>
        <xdr:cNvSpPr/>
      </xdr:nvSpPr>
      <xdr:spPr>
        <a:xfrm>
          <a:off x="4584700" y="100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49351</xdr:rowOff>
    </xdr:from>
    <xdr:ext cx="534377" cy="259045"/>
    <xdr:sp macro="" textlink="">
      <xdr:nvSpPr>
        <xdr:cNvPr id="141" name="物件費該当値テキスト"/>
        <xdr:cNvSpPr txBox="1"/>
      </xdr:nvSpPr>
      <xdr:spPr>
        <a:xfrm>
          <a:off x="4686300" y="999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14638</xdr:rowOff>
    </xdr:from>
    <xdr:to>
      <xdr:col>20</xdr:col>
      <xdr:colOff>38100</xdr:colOff>
      <xdr:row>59</xdr:row>
      <xdr:rowOff>116238</xdr:rowOff>
    </xdr:to>
    <xdr:sp macro="" textlink="">
      <xdr:nvSpPr>
        <xdr:cNvPr id="142" name="楕円 141"/>
        <xdr:cNvSpPr/>
      </xdr:nvSpPr>
      <xdr:spPr>
        <a:xfrm>
          <a:off x="3746500" y="101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107365</xdr:rowOff>
    </xdr:from>
    <xdr:ext cx="534377" cy="259045"/>
    <xdr:sp macro="" textlink="">
      <xdr:nvSpPr>
        <xdr:cNvPr id="143" name="テキスト ボックス 142"/>
        <xdr:cNvSpPr txBox="1"/>
      </xdr:nvSpPr>
      <xdr:spPr>
        <a:xfrm>
          <a:off x="3530111" y="1022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156870</xdr:rowOff>
    </xdr:from>
    <xdr:to>
      <xdr:col>15</xdr:col>
      <xdr:colOff>101600</xdr:colOff>
      <xdr:row>59</xdr:row>
      <xdr:rowOff>87020</xdr:rowOff>
    </xdr:to>
    <xdr:sp macro="" textlink="">
      <xdr:nvSpPr>
        <xdr:cNvPr id="144" name="楕円 143"/>
        <xdr:cNvSpPr/>
      </xdr:nvSpPr>
      <xdr:spPr>
        <a:xfrm>
          <a:off x="2857500" y="101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78147</xdr:rowOff>
    </xdr:from>
    <xdr:ext cx="534377" cy="259045"/>
    <xdr:sp macro="" textlink="">
      <xdr:nvSpPr>
        <xdr:cNvPr id="145" name="テキスト ボックス 144"/>
        <xdr:cNvSpPr txBox="1"/>
      </xdr:nvSpPr>
      <xdr:spPr>
        <a:xfrm>
          <a:off x="2641111" y="101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31369</xdr:rowOff>
    </xdr:from>
    <xdr:to>
      <xdr:col>10</xdr:col>
      <xdr:colOff>165100</xdr:colOff>
      <xdr:row>59</xdr:row>
      <xdr:rowOff>132969</xdr:rowOff>
    </xdr:to>
    <xdr:sp macro="" textlink="">
      <xdr:nvSpPr>
        <xdr:cNvPr id="146" name="楕円 145"/>
        <xdr:cNvSpPr/>
      </xdr:nvSpPr>
      <xdr:spPr>
        <a:xfrm>
          <a:off x="1968500" y="1014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124096</xdr:rowOff>
    </xdr:from>
    <xdr:ext cx="534377" cy="259045"/>
    <xdr:sp macro="" textlink="">
      <xdr:nvSpPr>
        <xdr:cNvPr id="147" name="テキスト ボックス 146"/>
        <xdr:cNvSpPr txBox="1"/>
      </xdr:nvSpPr>
      <xdr:spPr>
        <a:xfrm>
          <a:off x="1752111" y="1023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43876</xdr:rowOff>
    </xdr:from>
    <xdr:to>
      <xdr:col>6</xdr:col>
      <xdr:colOff>38100</xdr:colOff>
      <xdr:row>59</xdr:row>
      <xdr:rowOff>145476</xdr:rowOff>
    </xdr:to>
    <xdr:sp macro="" textlink="">
      <xdr:nvSpPr>
        <xdr:cNvPr id="148" name="楕円 147"/>
        <xdr:cNvSpPr/>
      </xdr:nvSpPr>
      <xdr:spPr>
        <a:xfrm>
          <a:off x="1079500" y="1015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136603</xdr:rowOff>
    </xdr:from>
    <xdr:ext cx="534377" cy="259045"/>
    <xdr:sp macro="" textlink="">
      <xdr:nvSpPr>
        <xdr:cNvPr id="149" name="テキスト ボックス 148"/>
        <xdr:cNvSpPr txBox="1"/>
      </xdr:nvSpPr>
      <xdr:spPr>
        <a:xfrm>
          <a:off x="863111" y="1025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75257</xdr:rowOff>
    </xdr:from>
    <xdr:to>
      <xdr:col>24</xdr:col>
      <xdr:colOff>63500</xdr:colOff>
      <xdr:row>78</xdr:row>
      <xdr:rowOff>77040</xdr:rowOff>
    </xdr:to>
    <xdr:cxnSp macro="">
      <xdr:nvCxnSpPr>
        <xdr:cNvPr id="176" name="直線コネクタ 175"/>
        <xdr:cNvCxnSpPr/>
      </xdr:nvCxnSpPr>
      <xdr:spPr>
        <a:xfrm flipV="1">
          <a:off x="3797300" y="13448357"/>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77040</xdr:rowOff>
    </xdr:from>
    <xdr:to>
      <xdr:col>19</xdr:col>
      <xdr:colOff>177800</xdr:colOff>
      <xdr:row>78</xdr:row>
      <xdr:rowOff>79189</xdr:rowOff>
    </xdr:to>
    <xdr:cxnSp macro="">
      <xdr:nvCxnSpPr>
        <xdr:cNvPr id="179" name="直線コネクタ 178"/>
        <xdr:cNvCxnSpPr/>
      </xdr:nvCxnSpPr>
      <xdr:spPr>
        <a:xfrm flipV="1">
          <a:off x="2908300" y="13450140"/>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78755</xdr:rowOff>
    </xdr:from>
    <xdr:to>
      <xdr:col>15</xdr:col>
      <xdr:colOff>50800</xdr:colOff>
      <xdr:row>78</xdr:row>
      <xdr:rowOff>79189</xdr:rowOff>
    </xdr:to>
    <xdr:cxnSp macro="">
      <xdr:nvCxnSpPr>
        <xdr:cNvPr id="182" name="直線コネクタ 181"/>
        <xdr:cNvCxnSpPr/>
      </xdr:nvCxnSpPr>
      <xdr:spPr>
        <a:xfrm>
          <a:off x="2019300" y="13451855"/>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72034</xdr:rowOff>
    </xdr:from>
    <xdr:to>
      <xdr:col>10</xdr:col>
      <xdr:colOff>114300</xdr:colOff>
      <xdr:row>78</xdr:row>
      <xdr:rowOff>78755</xdr:rowOff>
    </xdr:to>
    <xdr:cxnSp macro="">
      <xdr:nvCxnSpPr>
        <xdr:cNvPr id="185" name="直線コネクタ 184"/>
        <xdr:cNvCxnSpPr/>
      </xdr:nvCxnSpPr>
      <xdr:spPr>
        <a:xfrm>
          <a:off x="1130300" y="13445134"/>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24457</xdr:rowOff>
    </xdr:from>
    <xdr:to>
      <xdr:col>24</xdr:col>
      <xdr:colOff>114300</xdr:colOff>
      <xdr:row>78</xdr:row>
      <xdr:rowOff>126057</xdr:rowOff>
    </xdr:to>
    <xdr:sp macro="" textlink="">
      <xdr:nvSpPr>
        <xdr:cNvPr id="195" name="楕円 194"/>
        <xdr:cNvSpPr/>
      </xdr:nvSpPr>
      <xdr:spPr>
        <a:xfrm>
          <a:off x="4584700" y="1339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110834</xdr:rowOff>
    </xdr:from>
    <xdr:ext cx="469744" cy="259045"/>
    <xdr:sp macro="" textlink="">
      <xdr:nvSpPr>
        <xdr:cNvPr id="196" name="維持補修費該当値テキスト"/>
        <xdr:cNvSpPr txBox="1"/>
      </xdr:nvSpPr>
      <xdr:spPr>
        <a:xfrm>
          <a:off x="4686300" y="133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26240</xdr:rowOff>
    </xdr:from>
    <xdr:to>
      <xdr:col>20</xdr:col>
      <xdr:colOff>38100</xdr:colOff>
      <xdr:row>78</xdr:row>
      <xdr:rowOff>127840</xdr:rowOff>
    </xdr:to>
    <xdr:sp macro="" textlink="">
      <xdr:nvSpPr>
        <xdr:cNvPr id="197" name="楕円 196"/>
        <xdr:cNvSpPr/>
      </xdr:nvSpPr>
      <xdr:spPr>
        <a:xfrm>
          <a:off x="3746500" y="133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118967</xdr:rowOff>
    </xdr:from>
    <xdr:ext cx="469744" cy="259045"/>
    <xdr:sp macro="" textlink="">
      <xdr:nvSpPr>
        <xdr:cNvPr id="198" name="テキスト ボックス 197"/>
        <xdr:cNvSpPr txBox="1"/>
      </xdr:nvSpPr>
      <xdr:spPr>
        <a:xfrm>
          <a:off x="3562428" y="1349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28389</xdr:rowOff>
    </xdr:from>
    <xdr:to>
      <xdr:col>15</xdr:col>
      <xdr:colOff>101600</xdr:colOff>
      <xdr:row>78</xdr:row>
      <xdr:rowOff>129989</xdr:rowOff>
    </xdr:to>
    <xdr:sp macro="" textlink="">
      <xdr:nvSpPr>
        <xdr:cNvPr id="199" name="楕円 198"/>
        <xdr:cNvSpPr/>
      </xdr:nvSpPr>
      <xdr:spPr>
        <a:xfrm>
          <a:off x="2857500" y="134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121116</xdr:rowOff>
    </xdr:from>
    <xdr:ext cx="469744" cy="259045"/>
    <xdr:sp macro="" textlink="">
      <xdr:nvSpPr>
        <xdr:cNvPr id="200" name="テキスト ボックス 199"/>
        <xdr:cNvSpPr txBox="1"/>
      </xdr:nvSpPr>
      <xdr:spPr>
        <a:xfrm>
          <a:off x="2673428" y="1349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27955</xdr:rowOff>
    </xdr:from>
    <xdr:to>
      <xdr:col>10</xdr:col>
      <xdr:colOff>165100</xdr:colOff>
      <xdr:row>78</xdr:row>
      <xdr:rowOff>129555</xdr:rowOff>
    </xdr:to>
    <xdr:sp macro="" textlink="">
      <xdr:nvSpPr>
        <xdr:cNvPr id="201" name="楕円 200"/>
        <xdr:cNvSpPr/>
      </xdr:nvSpPr>
      <xdr:spPr>
        <a:xfrm>
          <a:off x="1968500" y="134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120682</xdr:rowOff>
    </xdr:from>
    <xdr:ext cx="469744" cy="259045"/>
    <xdr:sp macro="" textlink="">
      <xdr:nvSpPr>
        <xdr:cNvPr id="202" name="テキスト ボックス 201"/>
        <xdr:cNvSpPr txBox="1"/>
      </xdr:nvSpPr>
      <xdr:spPr>
        <a:xfrm>
          <a:off x="1784428" y="134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21234</xdr:rowOff>
    </xdr:from>
    <xdr:to>
      <xdr:col>6</xdr:col>
      <xdr:colOff>38100</xdr:colOff>
      <xdr:row>78</xdr:row>
      <xdr:rowOff>122834</xdr:rowOff>
    </xdr:to>
    <xdr:sp macro="" textlink="">
      <xdr:nvSpPr>
        <xdr:cNvPr id="203" name="楕円 202"/>
        <xdr:cNvSpPr/>
      </xdr:nvSpPr>
      <xdr:spPr>
        <a:xfrm>
          <a:off x="1079500" y="133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113961</xdr:rowOff>
    </xdr:from>
    <xdr:ext cx="469744" cy="259045"/>
    <xdr:sp macro="" textlink="">
      <xdr:nvSpPr>
        <xdr:cNvPr id="204" name="テキスト ボックス 203"/>
        <xdr:cNvSpPr txBox="1"/>
      </xdr:nvSpPr>
      <xdr:spPr>
        <a:xfrm>
          <a:off x="895428" y="1348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62585</xdr:rowOff>
    </xdr:from>
    <xdr:to>
      <xdr:col>24</xdr:col>
      <xdr:colOff>63500</xdr:colOff>
      <xdr:row>95</xdr:row>
      <xdr:rowOff>121958</xdr:rowOff>
    </xdr:to>
    <xdr:cxnSp macro="">
      <xdr:nvCxnSpPr>
        <xdr:cNvPr id="234" name="直線コネクタ 233"/>
        <xdr:cNvCxnSpPr/>
      </xdr:nvCxnSpPr>
      <xdr:spPr>
        <a:xfrm>
          <a:off x="3797300" y="16350335"/>
          <a:ext cx="8382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62585</xdr:rowOff>
    </xdr:from>
    <xdr:to>
      <xdr:col>19</xdr:col>
      <xdr:colOff>177800</xdr:colOff>
      <xdr:row>95</xdr:row>
      <xdr:rowOff>90233</xdr:rowOff>
    </xdr:to>
    <xdr:cxnSp macro="">
      <xdr:nvCxnSpPr>
        <xdr:cNvPr id="237" name="直線コネクタ 236"/>
        <xdr:cNvCxnSpPr/>
      </xdr:nvCxnSpPr>
      <xdr:spPr>
        <a:xfrm flipV="1">
          <a:off x="2908300" y="16350335"/>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90233</xdr:rowOff>
    </xdr:from>
    <xdr:to>
      <xdr:col>15</xdr:col>
      <xdr:colOff>50800</xdr:colOff>
      <xdr:row>96</xdr:row>
      <xdr:rowOff>19062</xdr:rowOff>
    </xdr:to>
    <xdr:cxnSp macro="">
      <xdr:nvCxnSpPr>
        <xdr:cNvPr id="240" name="直線コネクタ 239"/>
        <xdr:cNvCxnSpPr/>
      </xdr:nvCxnSpPr>
      <xdr:spPr>
        <a:xfrm flipV="1">
          <a:off x="2019300" y="16377983"/>
          <a:ext cx="8890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19062</xdr:rowOff>
    </xdr:from>
    <xdr:to>
      <xdr:col>10</xdr:col>
      <xdr:colOff>114300</xdr:colOff>
      <xdr:row>96</xdr:row>
      <xdr:rowOff>28575</xdr:rowOff>
    </xdr:to>
    <xdr:cxnSp macro="">
      <xdr:nvCxnSpPr>
        <xdr:cNvPr id="243" name="直線コネクタ 242"/>
        <xdr:cNvCxnSpPr/>
      </xdr:nvCxnSpPr>
      <xdr:spPr>
        <a:xfrm flipV="1">
          <a:off x="1130300" y="16478262"/>
          <a:ext cx="8890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71158</xdr:rowOff>
    </xdr:from>
    <xdr:to>
      <xdr:col>24</xdr:col>
      <xdr:colOff>114300</xdr:colOff>
      <xdr:row>96</xdr:row>
      <xdr:rowOff>1308</xdr:rowOff>
    </xdr:to>
    <xdr:sp macro="" textlink="">
      <xdr:nvSpPr>
        <xdr:cNvPr id="253" name="楕円 252"/>
        <xdr:cNvSpPr/>
      </xdr:nvSpPr>
      <xdr:spPr>
        <a:xfrm>
          <a:off x="4584700" y="163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94035</xdr:rowOff>
    </xdr:from>
    <xdr:ext cx="599010" cy="259045"/>
    <xdr:sp macro="" textlink="">
      <xdr:nvSpPr>
        <xdr:cNvPr id="254" name="扶助費該当値テキスト"/>
        <xdr:cNvSpPr txBox="1"/>
      </xdr:nvSpPr>
      <xdr:spPr>
        <a:xfrm>
          <a:off x="4686300" y="1621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11785</xdr:rowOff>
    </xdr:from>
    <xdr:to>
      <xdr:col>20</xdr:col>
      <xdr:colOff>38100</xdr:colOff>
      <xdr:row>95</xdr:row>
      <xdr:rowOff>113385</xdr:rowOff>
    </xdr:to>
    <xdr:sp macro="" textlink="">
      <xdr:nvSpPr>
        <xdr:cNvPr id="255" name="楕円 254"/>
        <xdr:cNvSpPr/>
      </xdr:nvSpPr>
      <xdr:spPr>
        <a:xfrm>
          <a:off x="3746500" y="162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129912</xdr:rowOff>
    </xdr:from>
    <xdr:ext cx="599010" cy="259045"/>
    <xdr:sp macro="" textlink="">
      <xdr:nvSpPr>
        <xdr:cNvPr id="256" name="テキスト ボックス 255"/>
        <xdr:cNvSpPr txBox="1"/>
      </xdr:nvSpPr>
      <xdr:spPr>
        <a:xfrm>
          <a:off x="3497795" y="1607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39433</xdr:rowOff>
    </xdr:from>
    <xdr:to>
      <xdr:col>15</xdr:col>
      <xdr:colOff>101600</xdr:colOff>
      <xdr:row>95</xdr:row>
      <xdr:rowOff>141033</xdr:rowOff>
    </xdr:to>
    <xdr:sp macro="" textlink="">
      <xdr:nvSpPr>
        <xdr:cNvPr id="257" name="楕円 256"/>
        <xdr:cNvSpPr/>
      </xdr:nvSpPr>
      <xdr:spPr>
        <a:xfrm>
          <a:off x="2857500" y="163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157560</xdr:rowOff>
    </xdr:from>
    <xdr:ext cx="599010" cy="259045"/>
    <xdr:sp macro="" textlink="">
      <xdr:nvSpPr>
        <xdr:cNvPr id="258" name="テキスト ボックス 257"/>
        <xdr:cNvSpPr txBox="1"/>
      </xdr:nvSpPr>
      <xdr:spPr>
        <a:xfrm>
          <a:off x="2608795" y="1610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139712</xdr:rowOff>
    </xdr:from>
    <xdr:to>
      <xdr:col>10</xdr:col>
      <xdr:colOff>165100</xdr:colOff>
      <xdr:row>96</xdr:row>
      <xdr:rowOff>69862</xdr:rowOff>
    </xdr:to>
    <xdr:sp macro="" textlink="">
      <xdr:nvSpPr>
        <xdr:cNvPr id="259" name="楕円 258"/>
        <xdr:cNvSpPr/>
      </xdr:nvSpPr>
      <xdr:spPr>
        <a:xfrm>
          <a:off x="1968500" y="164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86389</xdr:rowOff>
    </xdr:from>
    <xdr:ext cx="599010" cy="259045"/>
    <xdr:sp macro="" textlink="">
      <xdr:nvSpPr>
        <xdr:cNvPr id="260" name="テキスト ボックス 259"/>
        <xdr:cNvSpPr txBox="1"/>
      </xdr:nvSpPr>
      <xdr:spPr>
        <a:xfrm>
          <a:off x="1719795" y="1620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149225</xdr:rowOff>
    </xdr:from>
    <xdr:to>
      <xdr:col>6</xdr:col>
      <xdr:colOff>38100</xdr:colOff>
      <xdr:row>96</xdr:row>
      <xdr:rowOff>79375</xdr:rowOff>
    </xdr:to>
    <xdr:sp macro="" textlink="">
      <xdr:nvSpPr>
        <xdr:cNvPr id="261" name="楕円 260"/>
        <xdr:cNvSpPr/>
      </xdr:nvSpPr>
      <xdr:spPr>
        <a:xfrm>
          <a:off x="1079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95902</xdr:rowOff>
    </xdr:from>
    <xdr:ext cx="599010" cy="259045"/>
    <xdr:sp macro="" textlink="">
      <xdr:nvSpPr>
        <xdr:cNvPr id="262" name="テキスト ボックス 261"/>
        <xdr:cNvSpPr txBox="1"/>
      </xdr:nvSpPr>
      <xdr:spPr>
        <a:xfrm>
          <a:off x="830795" y="1621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68948</xdr:rowOff>
    </xdr:from>
    <xdr:to>
      <xdr:col>55</xdr:col>
      <xdr:colOff>0</xdr:colOff>
      <xdr:row>37</xdr:row>
      <xdr:rowOff>85666</xdr:rowOff>
    </xdr:to>
    <xdr:cxnSp macro="">
      <xdr:nvCxnSpPr>
        <xdr:cNvPr id="291" name="直線コネクタ 290"/>
        <xdr:cNvCxnSpPr/>
      </xdr:nvCxnSpPr>
      <xdr:spPr>
        <a:xfrm flipV="1">
          <a:off x="9639300" y="6412598"/>
          <a:ext cx="838200" cy="1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85666</xdr:rowOff>
    </xdr:from>
    <xdr:to>
      <xdr:col>50</xdr:col>
      <xdr:colOff>114300</xdr:colOff>
      <xdr:row>38</xdr:row>
      <xdr:rowOff>7371</xdr:rowOff>
    </xdr:to>
    <xdr:cxnSp macro="">
      <xdr:nvCxnSpPr>
        <xdr:cNvPr id="294" name="直線コネクタ 293"/>
        <xdr:cNvCxnSpPr/>
      </xdr:nvCxnSpPr>
      <xdr:spPr>
        <a:xfrm flipV="1">
          <a:off x="8750300" y="6429316"/>
          <a:ext cx="8890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68354</xdr:rowOff>
    </xdr:from>
    <xdr:to>
      <xdr:col>45</xdr:col>
      <xdr:colOff>177800</xdr:colOff>
      <xdr:row>38</xdr:row>
      <xdr:rowOff>7371</xdr:rowOff>
    </xdr:to>
    <xdr:cxnSp macro="">
      <xdr:nvCxnSpPr>
        <xdr:cNvPr id="297" name="直線コネクタ 296"/>
        <xdr:cNvCxnSpPr/>
      </xdr:nvCxnSpPr>
      <xdr:spPr>
        <a:xfrm>
          <a:off x="7861300" y="6412004"/>
          <a:ext cx="889000" cy="1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68354</xdr:rowOff>
    </xdr:from>
    <xdr:to>
      <xdr:col>41</xdr:col>
      <xdr:colOff>50800</xdr:colOff>
      <xdr:row>38</xdr:row>
      <xdr:rowOff>19319</xdr:rowOff>
    </xdr:to>
    <xdr:cxnSp macro="">
      <xdr:nvCxnSpPr>
        <xdr:cNvPr id="300" name="直線コネクタ 299"/>
        <xdr:cNvCxnSpPr/>
      </xdr:nvCxnSpPr>
      <xdr:spPr>
        <a:xfrm flipV="1">
          <a:off x="6972300" y="6412004"/>
          <a:ext cx="889000" cy="1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18148</xdr:rowOff>
    </xdr:from>
    <xdr:to>
      <xdr:col>55</xdr:col>
      <xdr:colOff>50800</xdr:colOff>
      <xdr:row>37</xdr:row>
      <xdr:rowOff>119748</xdr:rowOff>
    </xdr:to>
    <xdr:sp macro="" textlink="">
      <xdr:nvSpPr>
        <xdr:cNvPr id="310" name="楕円 309"/>
        <xdr:cNvSpPr/>
      </xdr:nvSpPr>
      <xdr:spPr>
        <a:xfrm>
          <a:off x="10426700" y="63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168025</xdr:rowOff>
    </xdr:from>
    <xdr:ext cx="534377" cy="259045"/>
    <xdr:sp macro="" textlink="">
      <xdr:nvSpPr>
        <xdr:cNvPr id="311" name="補助費等該当値テキスト"/>
        <xdr:cNvSpPr txBox="1"/>
      </xdr:nvSpPr>
      <xdr:spPr>
        <a:xfrm>
          <a:off x="10528300" y="63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34866</xdr:rowOff>
    </xdr:from>
    <xdr:to>
      <xdr:col>50</xdr:col>
      <xdr:colOff>165100</xdr:colOff>
      <xdr:row>37</xdr:row>
      <xdr:rowOff>136466</xdr:rowOff>
    </xdr:to>
    <xdr:sp macro="" textlink="">
      <xdr:nvSpPr>
        <xdr:cNvPr id="312" name="楕円 311"/>
        <xdr:cNvSpPr/>
      </xdr:nvSpPr>
      <xdr:spPr>
        <a:xfrm>
          <a:off x="9588500" y="63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127594</xdr:rowOff>
    </xdr:from>
    <xdr:ext cx="534377" cy="259045"/>
    <xdr:sp macro="" textlink="">
      <xdr:nvSpPr>
        <xdr:cNvPr id="313" name="テキスト ボックス 312"/>
        <xdr:cNvSpPr txBox="1"/>
      </xdr:nvSpPr>
      <xdr:spPr>
        <a:xfrm>
          <a:off x="9372111" y="64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128021</xdr:rowOff>
    </xdr:from>
    <xdr:to>
      <xdr:col>46</xdr:col>
      <xdr:colOff>38100</xdr:colOff>
      <xdr:row>38</xdr:row>
      <xdr:rowOff>58172</xdr:rowOff>
    </xdr:to>
    <xdr:sp macro="" textlink="">
      <xdr:nvSpPr>
        <xdr:cNvPr id="314" name="楕円 313"/>
        <xdr:cNvSpPr/>
      </xdr:nvSpPr>
      <xdr:spPr>
        <a:xfrm>
          <a:off x="8699500" y="64716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49298</xdr:rowOff>
    </xdr:from>
    <xdr:ext cx="534377" cy="259045"/>
    <xdr:sp macro="" textlink="">
      <xdr:nvSpPr>
        <xdr:cNvPr id="315" name="テキスト ボックス 314"/>
        <xdr:cNvSpPr txBox="1"/>
      </xdr:nvSpPr>
      <xdr:spPr>
        <a:xfrm>
          <a:off x="8483111" y="65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17554</xdr:rowOff>
    </xdr:from>
    <xdr:to>
      <xdr:col>41</xdr:col>
      <xdr:colOff>101600</xdr:colOff>
      <xdr:row>37</xdr:row>
      <xdr:rowOff>119154</xdr:rowOff>
    </xdr:to>
    <xdr:sp macro="" textlink="">
      <xdr:nvSpPr>
        <xdr:cNvPr id="316" name="楕円 315"/>
        <xdr:cNvSpPr/>
      </xdr:nvSpPr>
      <xdr:spPr>
        <a:xfrm>
          <a:off x="7810500" y="636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110281</xdr:rowOff>
    </xdr:from>
    <xdr:ext cx="534377" cy="259045"/>
    <xdr:sp macro="" textlink="">
      <xdr:nvSpPr>
        <xdr:cNvPr id="317" name="テキスト ボックス 316"/>
        <xdr:cNvSpPr txBox="1"/>
      </xdr:nvSpPr>
      <xdr:spPr>
        <a:xfrm>
          <a:off x="7594111" y="645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139969</xdr:rowOff>
    </xdr:from>
    <xdr:to>
      <xdr:col>36</xdr:col>
      <xdr:colOff>165100</xdr:colOff>
      <xdr:row>38</xdr:row>
      <xdr:rowOff>70120</xdr:rowOff>
    </xdr:to>
    <xdr:sp macro="" textlink="">
      <xdr:nvSpPr>
        <xdr:cNvPr id="318" name="楕円 317"/>
        <xdr:cNvSpPr/>
      </xdr:nvSpPr>
      <xdr:spPr>
        <a:xfrm>
          <a:off x="6921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61246</xdr:rowOff>
    </xdr:from>
    <xdr:ext cx="534377" cy="259045"/>
    <xdr:sp macro="" textlink="">
      <xdr:nvSpPr>
        <xdr:cNvPr id="319" name="テキスト ボックス 318"/>
        <xdr:cNvSpPr txBox="1"/>
      </xdr:nvSpPr>
      <xdr:spPr>
        <a:xfrm>
          <a:off x="6705111" y="657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62127</xdr:rowOff>
    </xdr:from>
    <xdr:to>
      <xdr:col>55</xdr:col>
      <xdr:colOff>0</xdr:colOff>
      <xdr:row>57</xdr:row>
      <xdr:rowOff>39610</xdr:rowOff>
    </xdr:to>
    <xdr:cxnSp macro="">
      <xdr:nvCxnSpPr>
        <xdr:cNvPr id="346" name="直線コネクタ 345"/>
        <xdr:cNvCxnSpPr/>
      </xdr:nvCxnSpPr>
      <xdr:spPr>
        <a:xfrm flipV="1">
          <a:off x="9639300" y="9663327"/>
          <a:ext cx="838200" cy="1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6902</xdr:rowOff>
    </xdr:from>
    <xdr:to>
      <xdr:col>50</xdr:col>
      <xdr:colOff>114300</xdr:colOff>
      <xdr:row>57</xdr:row>
      <xdr:rowOff>39610</xdr:rowOff>
    </xdr:to>
    <xdr:cxnSp macro="">
      <xdr:nvCxnSpPr>
        <xdr:cNvPr id="349" name="直線コネクタ 348"/>
        <xdr:cNvCxnSpPr/>
      </xdr:nvCxnSpPr>
      <xdr:spPr>
        <a:xfrm>
          <a:off x="8750300" y="9779552"/>
          <a:ext cx="889000" cy="3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6902</xdr:rowOff>
    </xdr:from>
    <xdr:to>
      <xdr:col>45</xdr:col>
      <xdr:colOff>177800</xdr:colOff>
      <xdr:row>57</xdr:row>
      <xdr:rowOff>37095</xdr:rowOff>
    </xdr:to>
    <xdr:cxnSp macro="">
      <xdr:nvCxnSpPr>
        <xdr:cNvPr id="352" name="直線コネクタ 351"/>
        <xdr:cNvCxnSpPr/>
      </xdr:nvCxnSpPr>
      <xdr:spPr>
        <a:xfrm flipV="1">
          <a:off x="7861300" y="9779552"/>
          <a:ext cx="8890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37095</xdr:rowOff>
    </xdr:from>
    <xdr:to>
      <xdr:col>41</xdr:col>
      <xdr:colOff>50800</xdr:colOff>
      <xdr:row>57</xdr:row>
      <xdr:rowOff>106402</xdr:rowOff>
    </xdr:to>
    <xdr:cxnSp macro="">
      <xdr:nvCxnSpPr>
        <xdr:cNvPr id="355" name="直線コネクタ 354"/>
        <xdr:cNvCxnSpPr/>
      </xdr:nvCxnSpPr>
      <xdr:spPr>
        <a:xfrm flipV="1">
          <a:off x="6972300" y="9809745"/>
          <a:ext cx="889000" cy="6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11327</xdr:rowOff>
    </xdr:from>
    <xdr:to>
      <xdr:col>55</xdr:col>
      <xdr:colOff>50800</xdr:colOff>
      <xdr:row>56</xdr:row>
      <xdr:rowOff>112927</xdr:rowOff>
    </xdr:to>
    <xdr:sp macro="" textlink="">
      <xdr:nvSpPr>
        <xdr:cNvPr id="365" name="楕円 364"/>
        <xdr:cNvSpPr/>
      </xdr:nvSpPr>
      <xdr:spPr>
        <a:xfrm>
          <a:off x="10426700" y="96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34204</xdr:rowOff>
    </xdr:from>
    <xdr:ext cx="534377" cy="259045"/>
    <xdr:sp macro="" textlink="">
      <xdr:nvSpPr>
        <xdr:cNvPr id="366" name="普通建設事業費該当値テキスト"/>
        <xdr:cNvSpPr txBox="1"/>
      </xdr:nvSpPr>
      <xdr:spPr>
        <a:xfrm>
          <a:off x="10528300" y="94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160260</xdr:rowOff>
    </xdr:from>
    <xdr:to>
      <xdr:col>50</xdr:col>
      <xdr:colOff>165100</xdr:colOff>
      <xdr:row>57</xdr:row>
      <xdr:rowOff>90410</xdr:rowOff>
    </xdr:to>
    <xdr:sp macro="" textlink="">
      <xdr:nvSpPr>
        <xdr:cNvPr id="367" name="楕円 366"/>
        <xdr:cNvSpPr/>
      </xdr:nvSpPr>
      <xdr:spPr>
        <a:xfrm>
          <a:off x="9588500" y="9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81537</xdr:rowOff>
    </xdr:from>
    <xdr:ext cx="534377" cy="259045"/>
    <xdr:sp macro="" textlink="">
      <xdr:nvSpPr>
        <xdr:cNvPr id="368" name="テキスト ボックス 367"/>
        <xdr:cNvSpPr txBox="1"/>
      </xdr:nvSpPr>
      <xdr:spPr>
        <a:xfrm>
          <a:off x="9372111" y="985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127552</xdr:rowOff>
    </xdr:from>
    <xdr:to>
      <xdr:col>46</xdr:col>
      <xdr:colOff>38100</xdr:colOff>
      <xdr:row>57</xdr:row>
      <xdr:rowOff>57702</xdr:rowOff>
    </xdr:to>
    <xdr:sp macro="" textlink="">
      <xdr:nvSpPr>
        <xdr:cNvPr id="369" name="楕円 368"/>
        <xdr:cNvSpPr/>
      </xdr:nvSpPr>
      <xdr:spPr>
        <a:xfrm>
          <a:off x="8699500" y="97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48829</xdr:rowOff>
    </xdr:from>
    <xdr:ext cx="534377" cy="259045"/>
    <xdr:sp macro="" textlink="">
      <xdr:nvSpPr>
        <xdr:cNvPr id="370" name="テキスト ボックス 369"/>
        <xdr:cNvSpPr txBox="1"/>
      </xdr:nvSpPr>
      <xdr:spPr>
        <a:xfrm>
          <a:off x="8483111" y="98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157745</xdr:rowOff>
    </xdr:from>
    <xdr:to>
      <xdr:col>41</xdr:col>
      <xdr:colOff>101600</xdr:colOff>
      <xdr:row>57</xdr:row>
      <xdr:rowOff>87895</xdr:rowOff>
    </xdr:to>
    <xdr:sp macro="" textlink="">
      <xdr:nvSpPr>
        <xdr:cNvPr id="371" name="楕円 370"/>
        <xdr:cNvSpPr/>
      </xdr:nvSpPr>
      <xdr:spPr>
        <a:xfrm>
          <a:off x="7810500" y="97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79022</xdr:rowOff>
    </xdr:from>
    <xdr:ext cx="534377" cy="259045"/>
    <xdr:sp macro="" textlink="">
      <xdr:nvSpPr>
        <xdr:cNvPr id="372" name="テキスト ボックス 371"/>
        <xdr:cNvSpPr txBox="1"/>
      </xdr:nvSpPr>
      <xdr:spPr>
        <a:xfrm>
          <a:off x="7594111" y="985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55602</xdr:rowOff>
    </xdr:from>
    <xdr:to>
      <xdr:col>36</xdr:col>
      <xdr:colOff>165100</xdr:colOff>
      <xdr:row>57</xdr:row>
      <xdr:rowOff>157202</xdr:rowOff>
    </xdr:to>
    <xdr:sp macro="" textlink="">
      <xdr:nvSpPr>
        <xdr:cNvPr id="373" name="楕円 372"/>
        <xdr:cNvSpPr/>
      </xdr:nvSpPr>
      <xdr:spPr>
        <a:xfrm>
          <a:off x="6921500" y="98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148329</xdr:rowOff>
    </xdr:from>
    <xdr:ext cx="534377" cy="259045"/>
    <xdr:sp macro="" textlink="">
      <xdr:nvSpPr>
        <xdr:cNvPr id="374" name="テキスト ボックス 373"/>
        <xdr:cNvSpPr txBox="1"/>
      </xdr:nvSpPr>
      <xdr:spPr>
        <a:xfrm>
          <a:off x="6705111" y="99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70261</xdr:rowOff>
    </xdr:from>
    <xdr:to>
      <xdr:col>55</xdr:col>
      <xdr:colOff>0</xdr:colOff>
      <xdr:row>78</xdr:row>
      <xdr:rowOff>123121</xdr:rowOff>
    </xdr:to>
    <xdr:cxnSp macro="">
      <xdr:nvCxnSpPr>
        <xdr:cNvPr id="401" name="直線コネクタ 400"/>
        <xdr:cNvCxnSpPr/>
      </xdr:nvCxnSpPr>
      <xdr:spPr>
        <a:xfrm flipV="1">
          <a:off x="9639300" y="13443361"/>
          <a:ext cx="838200" cy="5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123121</xdr:rowOff>
    </xdr:from>
    <xdr:to>
      <xdr:col>50</xdr:col>
      <xdr:colOff>114300</xdr:colOff>
      <xdr:row>78</xdr:row>
      <xdr:rowOff>134077</xdr:rowOff>
    </xdr:to>
    <xdr:cxnSp macro="">
      <xdr:nvCxnSpPr>
        <xdr:cNvPr id="404" name="直線コネクタ 403"/>
        <xdr:cNvCxnSpPr/>
      </xdr:nvCxnSpPr>
      <xdr:spPr>
        <a:xfrm flipV="1">
          <a:off x="8750300" y="13496221"/>
          <a:ext cx="889000" cy="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113667</xdr:rowOff>
    </xdr:from>
    <xdr:to>
      <xdr:col>45</xdr:col>
      <xdr:colOff>177800</xdr:colOff>
      <xdr:row>78</xdr:row>
      <xdr:rowOff>134077</xdr:rowOff>
    </xdr:to>
    <xdr:cxnSp macro="">
      <xdr:nvCxnSpPr>
        <xdr:cNvPr id="407" name="直線コネクタ 406"/>
        <xdr:cNvCxnSpPr/>
      </xdr:nvCxnSpPr>
      <xdr:spPr>
        <a:xfrm>
          <a:off x="7861300" y="13486767"/>
          <a:ext cx="889000" cy="2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70700</xdr:rowOff>
    </xdr:from>
    <xdr:to>
      <xdr:col>41</xdr:col>
      <xdr:colOff>50800</xdr:colOff>
      <xdr:row>78</xdr:row>
      <xdr:rowOff>113667</xdr:rowOff>
    </xdr:to>
    <xdr:cxnSp macro="">
      <xdr:nvCxnSpPr>
        <xdr:cNvPr id="410" name="直線コネクタ 409"/>
        <xdr:cNvCxnSpPr/>
      </xdr:nvCxnSpPr>
      <xdr:spPr>
        <a:xfrm>
          <a:off x="6972300" y="13443800"/>
          <a:ext cx="889000" cy="4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19461</xdr:rowOff>
    </xdr:from>
    <xdr:to>
      <xdr:col>55</xdr:col>
      <xdr:colOff>50800</xdr:colOff>
      <xdr:row>78</xdr:row>
      <xdr:rowOff>121061</xdr:rowOff>
    </xdr:to>
    <xdr:sp macro="" textlink="">
      <xdr:nvSpPr>
        <xdr:cNvPr id="420" name="楕円 419"/>
        <xdr:cNvSpPr/>
      </xdr:nvSpPr>
      <xdr:spPr>
        <a:xfrm>
          <a:off x="10426700" y="133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105838</xdr:rowOff>
    </xdr:from>
    <xdr:ext cx="469744" cy="259045"/>
    <xdr:sp macro="" textlink="">
      <xdr:nvSpPr>
        <xdr:cNvPr id="421" name="普通建設事業費 （ うち新規整備　）該当値テキスト"/>
        <xdr:cNvSpPr txBox="1"/>
      </xdr:nvSpPr>
      <xdr:spPr>
        <a:xfrm>
          <a:off x="10528300" y="1330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72321</xdr:rowOff>
    </xdr:from>
    <xdr:to>
      <xdr:col>50</xdr:col>
      <xdr:colOff>165100</xdr:colOff>
      <xdr:row>79</xdr:row>
      <xdr:rowOff>2471</xdr:rowOff>
    </xdr:to>
    <xdr:sp macro="" textlink="">
      <xdr:nvSpPr>
        <xdr:cNvPr id="422" name="楕円 421"/>
        <xdr:cNvSpPr/>
      </xdr:nvSpPr>
      <xdr:spPr>
        <a:xfrm>
          <a:off x="9588500" y="134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165048</xdr:rowOff>
    </xdr:from>
    <xdr:ext cx="469744" cy="259045"/>
    <xdr:sp macro="" textlink="">
      <xdr:nvSpPr>
        <xdr:cNvPr id="423" name="テキスト ボックス 422"/>
        <xdr:cNvSpPr txBox="1"/>
      </xdr:nvSpPr>
      <xdr:spPr>
        <a:xfrm>
          <a:off x="9404428" y="1353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83277</xdr:rowOff>
    </xdr:from>
    <xdr:to>
      <xdr:col>46</xdr:col>
      <xdr:colOff>38100</xdr:colOff>
      <xdr:row>79</xdr:row>
      <xdr:rowOff>13427</xdr:rowOff>
    </xdr:to>
    <xdr:sp macro="" textlink="">
      <xdr:nvSpPr>
        <xdr:cNvPr id="424" name="楕円 423"/>
        <xdr:cNvSpPr/>
      </xdr:nvSpPr>
      <xdr:spPr>
        <a:xfrm>
          <a:off x="8699500" y="134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4554</xdr:rowOff>
    </xdr:from>
    <xdr:ext cx="378565" cy="259045"/>
    <xdr:sp macro="" textlink="">
      <xdr:nvSpPr>
        <xdr:cNvPr id="425" name="テキスト ボックス 424"/>
        <xdr:cNvSpPr txBox="1"/>
      </xdr:nvSpPr>
      <xdr:spPr>
        <a:xfrm>
          <a:off x="8561017" y="13549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62867</xdr:rowOff>
    </xdr:from>
    <xdr:to>
      <xdr:col>41</xdr:col>
      <xdr:colOff>101600</xdr:colOff>
      <xdr:row>78</xdr:row>
      <xdr:rowOff>164467</xdr:rowOff>
    </xdr:to>
    <xdr:sp macro="" textlink="">
      <xdr:nvSpPr>
        <xdr:cNvPr id="426" name="楕円 425"/>
        <xdr:cNvSpPr/>
      </xdr:nvSpPr>
      <xdr:spPr>
        <a:xfrm>
          <a:off x="7810500" y="134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155594</xdr:rowOff>
    </xdr:from>
    <xdr:ext cx="469744" cy="259045"/>
    <xdr:sp macro="" textlink="">
      <xdr:nvSpPr>
        <xdr:cNvPr id="427" name="テキスト ボックス 426"/>
        <xdr:cNvSpPr txBox="1"/>
      </xdr:nvSpPr>
      <xdr:spPr>
        <a:xfrm>
          <a:off x="7626428" y="1352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19900</xdr:rowOff>
    </xdr:from>
    <xdr:to>
      <xdr:col>36</xdr:col>
      <xdr:colOff>165100</xdr:colOff>
      <xdr:row>78</xdr:row>
      <xdr:rowOff>121500</xdr:rowOff>
    </xdr:to>
    <xdr:sp macro="" textlink="">
      <xdr:nvSpPr>
        <xdr:cNvPr id="428" name="楕円 427"/>
        <xdr:cNvSpPr/>
      </xdr:nvSpPr>
      <xdr:spPr>
        <a:xfrm>
          <a:off x="6921500" y="133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112627</xdr:rowOff>
    </xdr:from>
    <xdr:ext cx="469744" cy="259045"/>
    <xdr:sp macro="" textlink="">
      <xdr:nvSpPr>
        <xdr:cNvPr id="429" name="テキスト ボックス 428"/>
        <xdr:cNvSpPr txBox="1"/>
      </xdr:nvSpPr>
      <xdr:spPr>
        <a:xfrm>
          <a:off x="6737428" y="1348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88440</xdr:rowOff>
    </xdr:from>
    <xdr:to>
      <xdr:col>55</xdr:col>
      <xdr:colOff>0</xdr:colOff>
      <xdr:row>96</xdr:row>
      <xdr:rowOff>122228</xdr:rowOff>
    </xdr:to>
    <xdr:cxnSp macro="">
      <xdr:nvCxnSpPr>
        <xdr:cNvPr id="460" name="直線コネクタ 459"/>
        <xdr:cNvCxnSpPr/>
      </xdr:nvCxnSpPr>
      <xdr:spPr>
        <a:xfrm flipV="1">
          <a:off x="9639300" y="16547640"/>
          <a:ext cx="838200" cy="3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122228</xdr:rowOff>
    </xdr:from>
    <xdr:to>
      <xdr:col>50</xdr:col>
      <xdr:colOff>114300</xdr:colOff>
      <xdr:row>96</xdr:row>
      <xdr:rowOff>125005</xdr:rowOff>
    </xdr:to>
    <xdr:cxnSp macro="">
      <xdr:nvCxnSpPr>
        <xdr:cNvPr id="463" name="直線コネクタ 462"/>
        <xdr:cNvCxnSpPr/>
      </xdr:nvCxnSpPr>
      <xdr:spPr>
        <a:xfrm flipV="1">
          <a:off x="8750300" y="16581428"/>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125005</xdr:rowOff>
    </xdr:from>
    <xdr:to>
      <xdr:col>45</xdr:col>
      <xdr:colOff>177800</xdr:colOff>
      <xdr:row>97</xdr:row>
      <xdr:rowOff>36492</xdr:rowOff>
    </xdr:to>
    <xdr:cxnSp macro="">
      <xdr:nvCxnSpPr>
        <xdr:cNvPr id="466" name="直線コネクタ 465"/>
        <xdr:cNvCxnSpPr/>
      </xdr:nvCxnSpPr>
      <xdr:spPr>
        <a:xfrm flipV="1">
          <a:off x="7861300" y="16584205"/>
          <a:ext cx="889000" cy="8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36492</xdr:rowOff>
    </xdr:from>
    <xdr:to>
      <xdr:col>41</xdr:col>
      <xdr:colOff>50800</xdr:colOff>
      <xdr:row>97</xdr:row>
      <xdr:rowOff>171421</xdr:rowOff>
    </xdr:to>
    <xdr:cxnSp macro="">
      <xdr:nvCxnSpPr>
        <xdr:cNvPr id="469" name="直線コネクタ 468"/>
        <xdr:cNvCxnSpPr/>
      </xdr:nvCxnSpPr>
      <xdr:spPr>
        <a:xfrm flipV="1">
          <a:off x="6972300" y="16667142"/>
          <a:ext cx="889000" cy="13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37640</xdr:rowOff>
    </xdr:from>
    <xdr:to>
      <xdr:col>55</xdr:col>
      <xdr:colOff>50800</xdr:colOff>
      <xdr:row>96</xdr:row>
      <xdr:rowOff>139240</xdr:rowOff>
    </xdr:to>
    <xdr:sp macro="" textlink="">
      <xdr:nvSpPr>
        <xdr:cNvPr id="479" name="楕円 478"/>
        <xdr:cNvSpPr/>
      </xdr:nvSpPr>
      <xdr:spPr>
        <a:xfrm>
          <a:off x="10426700" y="164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60517</xdr:rowOff>
    </xdr:from>
    <xdr:ext cx="534377" cy="259045"/>
    <xdr:sp macro="" textlink="">
      <xdr:nvSpPr>
        <xdr:cNvPr id="480" name="普通建設事業費 （ うち更新整備　）該当値テキスト"/>
        <xdr:cNvSpPr txBox="1"/>
      </xdr:nvSpPr>
      <xdr:spPr>
        <a:xfrm>
          <a:off x="10528300" y="1634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71428</xdr:rowOff>
    </xdr:from>
    <xdr:to>
      <xdr:col>50</xdr:col>
      <xdr:colOff>165100</xdr:colOff>
      <xdr:row>97</xdr:row>
      <xdr:rowOff>1578</xdr:rowOff>
    </xdr:to>
    <xdr:sp macro="" textlink="">
      <xdr:nvSpPr>
        <xdr:cNvPr id="481" name="楕円 480"/>
        <xdr:cNvSpPr/>
      </xdr:nvSpPr>
      <xdr:spPr>
        <a:xfrm>
          <a:off x="9588500" y="165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164155</xdr:rowOff>
    </xdr:from>
    <xdr:ext cx="534377" cy="259045"/>
    <xdr:sp macro="" textlink="">
      <xdr:nvSpPr>
        <xdr:cNvPr id="482" name="テキスト ボックス 481"/>
        <xdr:cNvSpPr txBox="1"/>
      </xdr:nvSpPr>
      <xdr:spPr>
        <a:xfrm>
          <a:off x="9372111" y="166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74205</xdr:rowOff>
    </xdr:from>
    <xdr:to>
      <xdr:col>46</xdr:col>
      <xdr:colOff>38100</xdr:colOff>
      <xdr:row>97</xdr:row>
      <xdr:rowOff>4355</xdr:rowOff>
    </xdr:to>
    <xdr:sp macro="" textlink="">
      <xdr:nvSpPr>
        <xdr:cNvPr id="483" name="楕円 482"/>
        <xdr:cNvSpPr/>
      </xdr:nvSpPr>
      <xdr:spPr>
        <a:xfrm>
          <a:off x="8699500" y="165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20882</xdr:rowOff>
    </xdr:from>
    <xdr:ext cx="534377" cy="259045"/>
    <xdr:sp macro="" textlink="">
      <xdr:nvSpPr>
        <xdr:cNvPr id="484" name="テキスト ボックス 483"/>
        <xdr:cNvSpPr txBox="1"/>
      </xdr:nvSpPr>
      <xdr:spPr>
        <a:xfrm>
          <a:off x="8483111" y="163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157142</xdr:rowOff>
    </xdr:from>
    <xdr:to>
      <xdr:col>41</xdr:col>
      <xdr:colOff>101600</xdr:colOff>
      <xdr:row>97</xdr:row>
      <xdr:rowOff>87292</xdr:rowOff>
    </xdr:to>
    <xdr:sp macro="" textlink="">
      <xdr:nvSpPr>
        <xdr:cNvPr id="485" name="楕円 484"/>
        <xdr:cNvSpPr/>
      </xdr:nvSpPr>
      <xdr:spPr>
        <a:xfrm>
          <a:off x="7810500" y="1661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103819</xdr:rowOff>
    </xdr:from>
    <xdr:ext cx="534377" cy="259045"/>
    <xdr:sp macro="" textlink="">
      <xdr:nvSpPr>
        <xdr:cNvPr id="486" name="テキスト ボックス 485"/>
        <xdr:cNvSpPr txBox="1"/>
      </xdr:nvSpPr>
      <xdr:spPr>
        <a:xfrm>
          <a:off x="7594111" y="1639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120621</xdr:rowOff>
    </xdr:from>
    <xdr:to>
      <xdr:col>36</xdr:col>
      <xdr:colOff>165100</xdr:colOff>
      <xdr:row>98</xdr:row>
      <xdr:rowOff>50771</xdr:rowOff>
    </xdr:to>
    <xdr:sp macro="" textlink="">
      <xdr:nvSpPr>
        <xdr:cNvPr id="487" name="楕円 486"/>
        <xdr:cNvSpPr/>
      </xdr:nvSpPr>
      <xdr:spPr>
        <a:xfrm>
          <a:off x="6921500" y="167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41898</xdr:rowOff>
    </xdr:from>
    <xdr:ext cx="534377" cy="259045"/>
    <xdr:sp macro="" textlink="">
      <xdr:nvSpPr>
        <xdr:cNvPr id="488" name="テキスト ボックス 487"/>
        <xdr:cNvSpPr txBox="1"/>
      </xdr:nvSpPr>
      <xdr:spPr>
        <a:xfrm>
          <a:off x="6705111" y="1684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9220</xdr:rowOff>
    </xdr:from>
    <xdr:to>
      <xdr:col>85</xdr:col>
      <xdr:colOff>127000</xdr:colOff>
      <xdr:row>39</xdr:row>
      <xdr:rowOff>37681</xdr:rowOff>
    </xdr:to>
    <xdr:cxnSp macro="">
      <xdr:nvCxnSpPr>
        <xdr:cNvPr id="517" name="直線コネクタ 516"/>
        <xdr:cNvCxnSpPr/>
      </xdr:nvCxnSpPr>
      <xdr:spPr>
        <a:xfrm>
          <a:off x="15481300" y="6695770"/>
          <a:ext cx="8382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6071</xdr:rowOff>
    </xdr:from>
    <xdr:to>
      <xdr:col>81</xdr:col>
      <xdr:colOff>50800</xdr:colOff>
      <xdr:row>39</xdr:row>
      <xdr:rowOff>9220</xdr:rowOff>
    </xdr:to>
    <xdr:cxnSp macro="">
      <xdr:nvCxnSpPr>
        <xdr:cNvPr id="520" name="直線コネクタ 519"/>
        <xdr:cNvCxnSpPr/>
      </xdr:nvCxnSpPr>
      <xdr:spPr>
        <a:xfrm>
          <a:off x="14592300" y="6692621"/>
          <a:ext cx="8890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6071</xdr:rowOff>
    </xdr:from>
    <xdr:to>
      <xdr:col>76</xdr:col>
      <xdr:colOff>114300</xdr:colOff>
      <xdr:row>39</xdr:row>
      <xdr:rowOff>16446</xdr:rowOff>
    </xdr:to>
    <xdr:cxnSp macro="">
      <xdr:nvCxnSpPr>
        <xdr:cNvPr id="523" name="直線コネクタ 522"/>
        <xdr:cNvCxnSpPr/>
      </xdr:nvCxnSpPr>
      <xdr:spPr>
        <a:xfrm flipV="1">
          <a:off x="13703300" y="6692621"/>
          <a:ext cx="889000" cy="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16446</xdr:rowOff>
    </xdr:from>
    <xdr:to>
      <xdr:col>71</xdr:col>
      <xdr:colOff>177800</xdr:colOff>
      <xdr:row>39</xdr:row>
      <xdr:rowOff>38176</xdr:rowOff>
    </xdr:to>
    <xdr:cxnSp macro="">
      <xdr:nvCxnSpPr>
        <xdr:cNvPr id="526" name="直線コネクタ 525"/>
        <xdr:cNvCxnSpPr/>
      </xdr:nvCxnSpPr>
      <xdr:spPr>
        <a:xfrm flipV="1">
          <a:off x="12814300" y="6702996"/>
          <a:ext cx="889000" cy="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158331</xdr:rowOff>
    </xdr:from>
    <xdr:to>
      <xdr:col>85</xdr:col>
      <xdr:colOff>177800</xdr:colOff>
      <xdr:row>39</xdr:row>
      <xdr:rowOff>88481</xdr:rowOff>
    </xdr:to>
    <xdr:sp macro="" textlink="">
      <xdr:nvSpPr>
        <xdr:cNvPr id="536" name="楕円 535"/>
        <xdr:cNvSpPr/>
      </xdr:nvSpPr>
      <xdr:spPr>
        <a:xfrm>
          <a:off x="16268700" y="667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73258</xdr:rowOff>
    </xdr:from>
    <xdr:ext cx="378565" cy="259045"/>
    <xdr:sp macro="" textlink="">
      <xdr:nvSpPr>
        <xdr:cNvPr id="537" name="災害復旧事業費該当値テキスト"/>
        <xdr:cNvSpPr txBox="1"/>
      </xdr:nvSpPr>
      <xdr:spPr>
        <a:xfrm>
          <a:off x="16370300" y="658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129870</xdr:rowOff>
    </xdr:from>
    <xdr:to>
      <xdr:col>81</xdr:col>
      <xdr:colOff>101600</xdr:colOff>
      <xdr:row>39</xdr:row>
      <xdr:rowOff>60020</xdr:rowOff>
    </xdr:to>
    <xdr:sp macro="" textlink="">
      <xdr:nvSpPr>
        <xdr:cNvPr id="538" name="楕円 537"/>
        <xdr:cNvSpPr/>
      </xdr:nvSpPr>
      <xdr:spPr>
        <a:xfrm>
          <a:off x="15430500" y="66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51147</xdr:rowOff>
    </xdr:from>
    <xdr:ext cx="469744" cy="259045"/>
    <xdr:sp macro="" textlink="">
      <xdr:nvSpPr>
        <xdr:cNvPr id="539" name="テキスト ボックス 538"/>
        <xdr:cNvSpPr txBox="1"/>
      </xdr:nvSpPr>
      <xdr:spPr>
        <a:xfrm>
          <a:off x="15246428" y="673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126721</xdr:rowOff>
    </xdr:from>
    <xdr:to>
      <xdr:col>76</xdr:col>
      <xdr:colOff>165100</xdr:colOff>
      <xdr:row>39</xdr:row>
      <xdr:rowOff>56871</xdr:rowOff>
    </xdr:to>
    <xdr:sp macro="" textlink="">
      <xdr:nvSpPr>
        <xdr:cNvPr id="540" name="楕円 539"/>
        <xdr:cNvSpPr/>
      </xdr:nvSpPr>
      <xdr:spPr>
        <a:xfrm>
          <a:off x="14541500" y="66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47998</xdr:rowOff>
    </xdr:from>
    <xdr:ext cx="469744" cy="259045"/>
    <xdr:sp macro="" textlink="">
      <xdr:nvSpPr>
        <xdr:cNvPr id="541" name="テキスト ボックス 540"/>
        <xdr:cNvSpPr txBox="1"/>
      </xdr:nvSpPr>
      <xdr:spPr>
        <a:xfrm>
          <a:off x="14357428" y="673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137096</xdr:rowOff>
    </xdr:from>
    <xdr:to>
      <xdr:col>72</xdr:col>
      <xdr:colOff>38100</xdr:colOff>
      <xdr:row>39</xdr:row>
      <xdr:rowOff>67246</xdr:rowOff>
    </xdr:to>
    <xdr:sp macro="" textlink="">
      <xdr:nvSpPr>
        <xdr:cNvPr id="542" name="楕円 541"/>
        <xdr:cNvSpPr/>
      </xdr:nvSpPr>
      <xdr:spPr>
        <a:xfrm>
          <a:off x="13652500" y="66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58373</xdr:rowOff>
    </xdr:from>
    <xdr:ext cx="469744" cy="259045"/>
    <xdr:sp macro="" textlink="">
      <xdr:nvSpPr>
        <xdr:cNvPr id="543" name="テキスト ボックス 542"/>
        <xdr:cNvSpPr txBox="1"/>
      </xdr:nvSpPr>
      <xdr:spPr>
        <a:xfrm>
          <a:off x="13468428" y="674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158826</xdr:rowOff>
    </xdr:from>
    <xdr:to>
      <xdr:col>67</xdr:col>
      <xdr:colOff>101600</xdr:colOff>
      <xdr:row>39</xdr:row>
      <xdr:rowOff>88976</xdr:rowOff>
    </xdr:to>
    <xdr:sp macro="" textlink="">
      <xdr:nvSpPr>
        <xdr:cNvPr id="544" name="楕円 543"/>
        <xdr:cNvSpPr/>
      </xdr:nvSpPr>
      <xdr:spPr>
        <a:xfrm>
          <a:off x="12763500" y="66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80103</xdr:rowOff>
    </xdr:from>
    <xdr:ext cx="378565" cy="259045"/>
    <xdr:sp macro="" textlink="">
      <xdr:nvSpPr>
        <xdr:cNvPr id="545" name="テキスト ボックス 544"/>
        <xdr:cNvSpPr txBox="1"/>
      </xdr:nvSpPr>
      <xdr:spPr>
        <a:xfrm>
          <a:off x="12625017" y="6766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10514</xdr:rowOff>
    </xdr:from>
    <xdr:to>
      <xdr:col>85</xdr:col>
      <xdr:colOff>127000</xdr:colOff>
      <xdr:row>78</xdr:row>
      <xdr:rowOff>11173</xdr:rowOff>
    </xdr:to>
    <xdr:cxnSp macro="">
      <xdr:nvCxnSpPr>
        <xdr:cNvPr id="631" name="直線コネクタ 630"/>
        <xdr:cNvCxnSpPr/>
      </xdr:nvCxnSpPr>
      <xdr:spPr>
        <a:xfrm flipV="1">
          <a:off x="15481300" y="13383614"/>
          <a:ext cx="8382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163593</xdr:rowOff>
    </xdr:from>
    <xdr:to>
      <xdr:col>81</xdr:col>
      <xdr:colOff>50800</xdr:colOff>
      <xdr:row>78</xdr:row>
      <xdr:rowOff>11173</xdr:rowOff>
    </xdr:to>
    <xdr:cxnSp macro="">
      <xdr:nvCxnSpPr>
        <xdr:cNvPr id="634" name="直線コネクタ 633"/>
        <xdr:cNvCxnSpPr/>
      </xdr:nvCxnSpPr>
      <xdr:spPr>
        <a:xfrm>
          <a:off x="14592300" y="13365243"/>
          <a:ext cx="889000" cy="1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160865</xdr:rowOff>
    </xdr:from>
    <xdr:to>
      <xdr:col>76</xdr:col>
      <xdr:colOff>114300</xdr:colOff>
      <xdr:row>77</xdr:row>
      <xdr:rowOff>163593</xdr:rowOff>
    </xdr:to>
    <xdr:cxnSp macro="">
      <xdr:nvCxnSpPr>
        <xdr:cNvPr id="637" name="直線コネクタ 636"/>
        <xdr:cNvCxnSpPr/>
      </xdr:nvCxnSpPr>
      <xdr:spPr>
        <a:xfrm>
          <a:off x="13703300" y="13362515"/>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146893</xdr:rowOff>
    </xdr:from>
    <xdr:to>
      <xdr:col>71</xdr:col>
      <xdr:colOff>177800</xdr:colOff>
      <xdr:row>77</xdr:row>
      <xdr:rowOff>160865</xdr:rowOff>
    </xdr:to>
    <xdr:cxnSp macro="">
      <xdr:nvCxnSpPr>
        <xdr:cNvPr id="640" name="直線コネクタ 639"/>
        <xdr:cNvCxnSpPr/>
      </xdr:nvCxnSpPr>
      <xdr:spPr>
        <a:xfrm>
          <a:off x="12814300" y="13348543"/>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131164</xdr:rowOff>
    </xdr:from>
    <xdr:to>
      <xdr:col>85</xdr:col>
      <xdr:colOff>177800</xdr:colOff>
      <xdr:row>78</xdr:row>
      <xdr:rowOff>61314</xdr:rowOff>
    </xdr:to>
    <xdr:sp macro="" textlink="">
      <xdr:nvSpPr>
        <xdr:cNvPr id="650" name="楕円 649"/>
        <xdr:cNvSpPr/>
      </xdr:nvSpPr>
      <xdr:spPr>
        <a:xfrm>
          <a:off x="16268700" y="133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48909</xdr:rowOff>
    </xdr:from>
    <xdr:ext cx="534377" cy="259045"/>
    <xdr:sp macro="" textlink="">
      <xdr:nvSpPr>
        <xdr:cNvPr id="651" name="公債費該当値テキスト"/>
        <xdr:cNvSpPr txBox="1"/>
      </xdr:nvSpPr>
      <xdr:spPr>
        <a:xfrm>
          <a:off x="16370300" y="1325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131823</xdr:rowOff>
    </xdr:from>
    <xdr:to>
      <xdr:col>81</xdr:col>
      <xdr:colOff>101600</xdr:colOff>
      <xdr:row>78</xdr:row>
      <xdr:rowOff>61973</xdr:rowOff>
    </xdr:to>
    <xdr:sp macro="" textlink="">
      <xdr:nvSpPr>
        <xdr:cNvPr id="652" name="楕円 651"/>
        <xdr:cNvSpPr/>
      </xdr:nvSpPr>
      <xdr:spPr>
        <a:xfrm>
          <a:off x="15430500" y="133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53100</xdr:rowOff>
    </xdr:from>
    <xdr:ext cx="534377" cy="259045"/>
    <xdr:sp macro="" textlink="">
      <xdr:nvSpPr>
        <xdr:cNvPr id="653" name="テキスト ボックス 652"/>
        <xdr:cNvSpPr txBox="1"/>
      </xdr:nvSpPr>
      <xdr:spPr>
        <a:xfrm>
          <a:off x="15214111" y="1342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112793</xdr:rowOff>
    </xdr:from>
    <xdr:to>
      <xdr:col>76</xdr:col>
      <xdr:colOff>165100</xdr:colOff>
      <xdr:row>78</xdr:row>
      <xdr:rowOff>42943</xdr:rowOff>
    </xdr:to>
    <xdr:sp macro="" textlink="">
      <xdr:nvSpPr>
        <xdr:cNvPr id="654" name="楕円 653"/>
        <xdr:cNvSpPr/>
      </xdr:nvSpPr>
      <xdr:spPr>
        <a:xfrm>
          <a:off x="14541500" y="1331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34070</xdr:rowOff>
    </xdr:from>
    <xdr:ext cx="534377" cy="259045"/>
    <xdr:sp macro="" textlink="">
      <xdr:nvSpPr>
        <xdr:cNvPr id="655" name="テキスト ボックス 654"/>
        <xdr:cNvSpPr txBox="1"/>
      </xdr:nvSpPr>
      <xdr:spPr>
        <a:xfrm>
          <a:off x="14325111" y="1340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110065</xdr:rowOff>
    </xdr:from>
    <xdr:to>
      <xdr:col>72</xdr:col>
      <xdr:colOff>38100</xdr:colOff>
      <xdr:row>78</xdr:row>
      <xdr:rowOff>40215</xdr:rowOff>
    </xdr:to>
    <xdr:sp macro="" textlink="">
      <xdr:nvSpPr>
        <xdr:cNvPr id="656" name="楕円 655"/>
        <xdr:cNvSpPr/>
      </xdr:nvSpPr>
      <xdr:spPr>
        <a:xfrm>
          <a:off x="13652500" y="133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31342</xdr:rowOff>
    </xdr:from>
    <xdr:ext cx="534377" cy="259045"/>
    <xdr:sp macro="" textlink="">
      <xdr:nvSpPr>
        <xdr:cNvPr id="657" name="テキスト ボックス 656"/>
        <xdr:cNvSpPr txBox="1"/>
      </xdr:nvSpPr>
      <xdr:spPr>
        <a:xfrm>
          <a:off x="13436111" y="1340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96093</xdr:rowOff>
    </xdr:from>
    <xdr:to>
      <xdr:col>67</xdr:col>
      <xdr:colOff>101600</xdr:colOff>
      <xdr:row>78</xdr:row>
      <xdr:rowOff>26243</xdr:rowOff>
    </xdr:to>
    <xdr:sp macro="" textlink="">
      <xdr:nvSpPr>
        <xdr:cNvPr id="658" name="楕円 657"/>
        <xdr:cNvSpPr/>
      </xdr:nvSpPr>
      <xdr:spPr>
        <a:xfrm>
          <a:off x="12763500" y="1329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17370</xdr:rowOff>
    </xdr:from>
    <xdr:ext cx="534377" cy="259045"/>
    <xdr:sp macro="" textlink="">
      <xdr:nvSpPr>
        <xdr:cNvPr id="659" name="テキスト ボックス 658"/>
        <xdr:cNvSpPr txBox="1"/>
      </xdr:nvSpPr>
      <xdr:spPr>
        <a:xfrm>
          <a:off x="12547111" y="1339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3746</xdr:rowOff>
    </xdr:from>
    <xdr:to>
      <xdr:col>85</xdr:col>
      <xdr:colOff>127000</xdr:colOff>
      <xdr:row>97</xdr:row>
      <xdr:rowOff>74709</xdr:rowOff>
    </xdr:to>
    <xdr:cxnSp macro="">
      <xdr:nvCxnSpPr>
        <xdr:cNvPr id="684" name="直線コネクタ 683"/>
        <xdr:cNvCxnSpPr/>
      </xdr:nvCxnSpPr>
      <xdr:spPr>
        <a:xfrm flipV="1">
          <a:off x="15481300" y="16634396"/>
          <a:ext cx="838200" cy="7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74709</xdr:rowOff>
    </xdr:from>
    <xdr:to>
      <xdr:col>81</xdr:col>
      <xdr:colOff>50800</xdr:colOff>
      <xdr:row>97</xdr:row>
      <xdr:rowOff>101947</xdr:rowOff>
    </xdr:to>
    <xdr:cxnSp macro="">
      <xdr:nvCxnSpPr>
        <xdr:cNvPr id="687" name="直線コネクタ 686"/>
        <xdr:cNvCxnSpPr/>
      </xdr:nvCxnSpPr>
      <xdr:spPr>
        <a:xfrm flipV="1">
          <a:off x="14592300" y="16705359"/>
          <a:ext cx="889000" cy="2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101947</xdr:rowOff>
    </xdr:from>
    <xdr:to>
      <xdr:col>76</xdr:col>
      <xdr:colOff>114300</xdr:colOff>
      <xdr:row>97</xdr:row>
      <xdr:rowOff>127036</xdr:rowOff>
    </xdr:to>
    <xdr:cxnSp macro="">
      <xdr:nvCxnSpPr>
        <xdr:cNvPr id="690" name="直線コネクタ 689"/>
        <xdr:cNvCxnSpPr/>
      </xdr:nvCxnSpPr>
      <xdr:spPr>
        <a:xfrm flipV="1">
          <a:off x="13703300" y="16732597"/>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127036</xdr:rowOff>
    </xdr:from>
    <xdr:to>
      <xdr:col>71</xdr:col>
      <xdr:colOff>177800</xdr:colOff>
      <xdr:row>97</xdr:row>
      <xdr:rowOff>127916</xdr:rowOff>
    </xdr:to>
    <xdr:cxnSp macro="">
      <xdr:nvCxnSpPr>
        <xdr:cNvPr id="693" name="直線コネクタ 692"/>
        <xdr:cNvCxnSpPr/>
      </xdr:nvCxnSpPr>
      <xdr:spPr>
        <a:xfrm flipV="1">
          <a:off x="12814300" y="16757686"/>
          <a:ext cx="8890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124396</xdr:rowOff>
    </xdr:from>
    <xdr:to>
      <xdr:col>85</xdr:col>
      <xdr:colOff>177800</xdr:colOff>
      <xdr:row>97</xdr:row>
      <xdr:rowOff>54546</xdr:rowOff>
    </xdr:to>
    <xdr:sp macro="" textlink="">
      <xdr:nvSpPr>
        <xdr:cNvPr id="703" name="楕円 702"/>
        <xdr:cNvSpPr/>
      </xdr:nvSpPr>
      <xdr:spPr>
        <a:xfrm>
          <a:off x="16268700" y="165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147273</xdr:rowOff>
    </xdr:from>
    <xdr:ext cx="534377" cy="259045"/>
    <xdr:sp macro="" textlink="">
      <xdr:nvSpPr>
        <xdr:cNvPr id="704" name="積立金該当値テキスト"/>
        <xdr:cNvSpPr txBox="1"/>
      </xdr:nvSpPr>
      <xdr:spPr>
        <a:xfrm>
          <a:off x="16370300" y="164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23909</xdr:rowOff>
    </xdr:from>
    <xdr:to>
      <xdr:col>81</xdr:col>
      <xdr:colOff>101600</xdr:colOff>
      <xdr:row>97</xdr:row>
      <xdr:rowOff>125509</xdr:rowOff>
    </xdr:to>
    <xdr:sp macro="" textlink="">
      <xdr:nvSpPr>
        <xdr:cNvPr id="705" name="楕円 704"/>
        <xdr:cNvSpPr/>
      </xdr:nvSpPr>
      <xdr:spPr>
        <a:xfrm>
          <a:off x="15430500" y="1665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142036</xdr:rowOff>
    </xdr:from>
    <xdr:ext cx="534377" cy="259045"/>
    <xdr:sp macro="" textlink="">
      <xdr:nvSpPr>
        <xdr:cNvPr id="706" name="テキスト ボックス 705"/>
        <xdr:cNvSpPr txBox="1"/>
      </xdr:nvSpPr>
      <xdr:spPr>
        <a:xfrm>
          <a:off x="15214111" y="1642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51147</xdr:rowOff>
    </xdr:from>
    <xdr:to>
      <xdr:col>76</xdr:col>
      <xdr:colOff>165100</xdr:colOff>
      <xdr:row>97</xdr:row>
      <xdr:rowOff>152747</xdr:rowOff>
    </xdr:to>
    <xdr:sp macro="" textlink="">
      <xdr:nvSpPr>
        <xdr:cNvPr id="707" name="楕円 706"/>
        <xdr:cNvSpPr/>
      </xdr:nvSpPr>
      <xdr:spPr>
        <a:xfrm>
          <a:off x="14541500" y="1668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143874</xdr:rowOff>
    </xdr:from>
    <xdr:ext cx="534377" cy="259045"/>
    <xdr:sp macro="" textlink="">
      <xdr:nvSpPr>
        <xdr:cNvPr id="708" name="テキスト ボックス 707"/>
        <xdr:cNvSpPr txBox="1"/>
      </xdr:nvSpPr>
      <xdr:spPr>
        <a:xfrm>
          <a:off x="14325111" y="167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76236</xdr:rowOff>
    </xdr:from>
    <xdr:to>
      <xdr:col>72</xdr:col>
      <xdr:colOff>38100</xdr:colOff>
      <xdr:row>98</xdr:row>
      <xdr:rowOff>6386</xdr:rowOff>
    </xdr:to>
    <xdr:sp macro="" textlink="">
      <xdr:nvSpPr>
        <xdr:cNvPr id="709" name="楕円 708"/>
        <xdr:cNvSpPr/>
      </xdr:nvSpPr>
      <xdr:spPr>
        <a:xfrm>
          <a:off x="13652500" y="167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168963</xdr:rowOff>
    </xdr:from>
    <xdr:ext cx="534377" cy="259045"/>
    <xdr:sp macro="" textlink="">
      <xdr:nvSpPr>
        <xdr:cNvPr id="710" name="テキスト ボックス 709"/>
        <xdr:cNvSpPr txBox="1"/>
      </xdr:nvSpPr>
      <xdr:spPr>
        <a:xfrm>
          <a:off x="13436111" y="1679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77116</xdr:rowOff>
    </xdr:from>
    <xdr:to>
      <xdr:col>67</xdr:col>
      <xdr:colOff>101600</xdr:colOff>
      <xdr:row>98</xdr:row>
      <xdr:rowOff>7266</xdr:rowOff>
    </xdr:to>
    <xdr:sp macro="" textlink="">
      <xdr:nvSpPr>
        <xdr:cNvPr id="711" name="楕円 710"/>
        <xdr:cNvSpPr/>
      </xdr:nvSpPr>
      <xdr:spPr>
        <a:xfrm>
          <a:off x="12763500" y="1670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169843</xdr:rowOff>
    </xdr:from>
    <xdr:ext cx="534377" cy="259045"/>
    <xdr:sp macro="" textlink="">
      <xdr:nvSpPr>
        <xdr:cNvPr id="712" name="テキスト ボックス 711"/>
        <xdr:cNvSpPr txBox="1"/>
      </xdr:nvSpPr>
      <xdr:spPr>
        <a:xfrm>
          <a:off x="12547111" y="168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42850</xdr:rowOff>
    </xdr:from>
    <xdr:to>
      <xdr:col>116</xdr:col>
      <xdr:colOff>63500</xdr:colOff>
      <xdr:row>39</xdr:row>
      <xdr:rowOff>42964</xdr:rowOff>
    </xdr:to>
    <xdr:cxnSp macro="">
      <xdr:nvCxnSpPr>
        <xdr:cNvPr id="741" name="直線コネクタ 740"/>
        <xdr:cNvCxnSpPr/>
      </xdr:nvCxnSpPr>
      <xdr:spPr>
        <a:xfrm flipV="1">
          <a:off x="21323300" y="672940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42811</xdr:rowOff>
    </xdr:from>
    <xdr:to>
      <xdr:col>111</xdr:col>
      <xdr:colOff>177800</xdr:colOff>
      <xdr:row>39</xdr:row>
      <xdr:rowOff>42964</xdr:rowOff>
    </xdr:to>
    <xdr:cxnSp macro="">
      <xdr:nvCxnSpPr>
        <xdr:cNvPr id="744" name="直線コネクタ 743"/>
        <xdr:cNvCxnSpPr/>
      </xdr:nvCxnSpPr>
      <xdr:spPr>
        <a:xfrm>
          <a:off x="20434300" y="672936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42811</xdr:rowOff>
    </xdr:from>
    <xdr:to>
      <xdr:col>107</xdr:col>
      <xdr:colOff>50800</xdr:colOff>
      <xdr:row>39</xdr:row>
      <xdr:rowOff>42926</xdr:rowOff>
    </xdr:to>
    <xdr:cxnSp macro="">
      <xdr:nvCxnSpPr>
        <xdr:cNvPr id="747" name="直線コネクタ 746"/>
        <xdr:cNvCxnSpPr/>
      </xdr:nvCxnSpPr>
      <xdr:spPr>
        <a:xfrm flipV="1">
          <a:off x="19545300" y="672936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42926</xdr:rowOff>
    </xdr:from>
    <xdr:to>
      <xdr:col>102</xdr:col>
      <xdr:colOff>114300</xdr:colOff>
      <xdr:row>39</xdr:row>
      <xdr:rowOff>42964</xdr:rowOff>
    </xdr:to>
    <xdr:cxnSp macro="">
      <xdr:nvCxnSpPr>
        <xdr:cNvPr id="750" name="直線コネクタ 749"/>
        <xdr:cNvCxnSpPr/>
      </xdr:nvCxnSpPr>
      <xdr:spPr>
        <a:xfrm flipV="1">
          <a:off x="18656300" y="672947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163500</xdr:rowOff>
    </xdr:from>
    <xdr:to>
      <xdr:col>116</xdr:col>
      <xdr:colOff>114300</xdr:colOff>
      <xdr:row>39</xdr:row>
      <xdr:rowOff>93650</xdr:rowOff>
    </xdr:to>
    <xdr:sp macro="" textlink="">
      <xdr:nvSpPr>
        <xdr:cNvPr id="760" name="楕円 759"/>
        <xdr:cNvSpPr/>
      </xdr:nvSpPr>
      <xdr:spPr>
        <a:xfrm>
          <a:off x="221107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78427</xdr:rowOff>
    </xdr:from>
    <xdr:ext cx="313932" cy="259045"/>
    <xdr:sp macro="" textlink="">
      <xdr:nvSpPr>
        <xdr:cNvPr id="761" name="投資及び出資金該当値テキスト"/>
        <xdr:cNvSpPr txBox="1"/>
      </xdr:nvSpPr>
      <xdr:spPr>
        <a:xfrm>
          <a:off x="22212300" y="65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163614</xdr:rowOff>
    </xdr:from>
    <xdr:to>
      <xdr:col>112</xdr:col>
      <xdr:colOff>38100</xdr:colOff>
      <xdr:row>39</xdr:row>
      <xdr:rowOff>93764</xdr:rowOff>
    </xdr:to>
    <xdr:sp macro="" textlink="">
      <xdr:nvSpPr>
        <xdr:cNvPr id="762" name="楕円 761"/>
        <xdr:cNvSpPr/>
      </xdr:nvSpPr>
      <xdr:spPr>
        <a:xfrm>
          <a:off x="212725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84891</xdr:rowOff>
    </xdr:from>
    <xdr:ext cx="313932" cy="259045"/>
    <xdr:sp macro="" textlink="">
      <xdr:nvSpPr>
        <xdr:cNvPr id="763" name="テキスト ボックス 762"/>
        <xdr:cNvSpPr txBox="1"/>
      </xdr:nvSpPr>
      <xdr:spPr>
        <a:xfrm>
          <a:off x="21166333" y="67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163461</xdr:rowOff>
    </xdr:from>
    <xdr:to>
      <xdr:col>107</xdr:col>
      <xdr:colOff>101600</xdr:colOff>
      <xdr:row>39</xdr:row>
      <xdr:rowOff>93611</xdr:rowOff>
    </xdr:to>
    <xdr:sp macro="" textlink="">
      <xdr:nvSpPr>
        <xdr:cNvPr id="764" name="楕円 763"/>
        <xdr:cNvSpPr/>
      </xdr:nvSpPr>
      <xdr:spPr>
        <a:xfrm>
          <a:off x="20383500" y="66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84738</xdr:rowOff>
    </xdr:from>
    <xdr:ext cx="313932" cy="259045"/>
    <xdr:sp macro="" textlink="">
      <xdr:nvSpPr>
        <xdr:cNvPr id="765" name="テキスト ボックス 764"/>
        <xdr:cNvSpPr txBox="1"/>
      </xdr:nvSpPr>
      <xdr:spPr>
        <a:xfrm>
          <a:off x="20277333" y="6771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163576</xdr:rowOff>
    </xdr:from>
    <xdr:to>
      <xdr:col>102</xdr:col>
      <xdr:colOff>165100</xdr:colOff>
      <xdr:row>39</xdr:row>
      <xdr:rowOff>93726</xdr:rowOff>
    </xdr:to>
    <xdr:sp macro="" textlink="">
      <xdr:nvSpPr>
        <xdr:cNvPr id="766" name="楕円 765"/>
        <xdr:cNvSpPr/>
      </xdr:nvSpPr>
      <xdr:spPr>
        <a:xfrm>
          <a:off x="19494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84853</xdr:rowOff>
    </xdr:from>
    <xdr:ext cx="313932" cy="259045"/>
    <xdr:sp macro="" textlink="">
      <xdr:nvSpPr>
        <xdr:cNvPr id="767" name="テキスト ボックス 766"/>
        <xdr:cNvSpPr txBox="1"/>
      </xdr:nvSpPr>
      <xdr:spPr>
        <a:xfrm>
          <a:off x="19388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163614</xdr:rowOff>
    </xdr:from>
    <xdr:to>
      <xdr:col>98</xdr:col>
      <xdr:colOff>38100</xdr:colOff>
      <xdr:row>39</xdr:row>
      <xdr:rowOff>93764</xdr:rowOff>
    </xdr:to>
    <xdr:sp macro="" textlink="">
      <xdr:nvSpPr>
        <xdr:cNvPr id="768" name="楕円 767"/>
        <xdr:cNvSpPr/>
      </xdr:nvSpPr>
      <xdr:spPr>
        <a:xfrm>
          <a:off x="186055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84891</xdr:rowOff>
    </xdr:from>
    <xdr:ext cx="313932" cy="259045"/>
    <xdr:sp macro="" textlink="">
      <xdr:nvSpPr>
        <xdr:cNvPr id="769" name="テキスト ボックス 768"/>
        <xdr:cNvSpPr txBox="1"/>
      </xdr:nvSpPr>
      <xdr:spPr>
        <a:xfrm>
          <a:off x="18499333" y="67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23617</xdr:rowOff>
    </xdr:from>
    <xdr:to>
      <xdr:col>116</xdr:col>
      <xdr:colOff>63500</xdr:colOff>
      <xdr:row>58</xdr:row>
      <xdr:rowOff>25286</xdr:rowOff>
    </xdr:to>
    <xdr:cxnSp macro="">
      <xdr:nvCxnSpPr>
        <xdr:cNvPr id="796" name="直線コネクタ 795"/>
        <xdr:cNvCxnSpPr/>
      </xdr:nvCxnSpPr>
      <xdr:spPr>
        <a:xfrm>
          <a:off x="21323300" y="9967717"/>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19479</xdr:rowOff>
    </xdr:from>
    <xdr:to>
      <xdr:col>111</xdr:col>
      <xdr:colOff>177800</xdr:colOff>
      <xdr:row>58</xdr:row>
      <xdr:rowOff>23617</xdr:rowOff>
    </xdr:to>
    <xdr:cxnSp macro="">
      <xdr:nvCxnSpPr>
        <xdr:cNvPr id="799" name="直線コネクタ 798"/>
        <xdr:cNvCxnSpPr/>
      </xdr:nvCxnSpPr>
      <xdr:spPr>
        <a:xfrm>
          <a:off x="20434300" y="9963579"/>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19479</xdr:rowOff>
    </xdr:from>
    <xdr:to>
      <xdr:col>107</xdr:col>
      <xdr:colOff>50800</xdr:colOff>
      <xdr:row>58</xdr:row>
      <xdr:rowOff>19662</xdr:rowOff>
    </xdr:to>
    <xdr:cxnSp macro="">
      <xdr:nvCxnSpPr>
        <xdr:cNvPr id="802" name="直線コネクタ 801"/>
        <xdr:cNvCxnSpPr/>
      </xdr:nvCxnSpPr>
      <xdr:spPr>
        <a:xfrm flipV="1">
          <a:off x="19545300" y="996357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19548</xdr:rowOff>
    </xdr:from>
    <xdr:to>
      <xdr:col>102</xdr:col>
      <xdr:colOff>114300</xdr:colOff>
      <xdr:row>58</xdr:row>
      <xdr:rowOff>19662</xdr:rowOff>
    </xdr:to>
    <xdr:cxnSp macro="">
      <xdr:nvCxnSpPr>
        <xdr:cNvPr id="805" name="直線コネクタ 804"/>
        <xdr:cNvCxnSpPr/>
      </xdr:nvCxnSpPr>
      <xdr:spPr>
        <a:xfrm>
          <a:off x="18656300" y="996364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145936</xdr:rowOff>
    </xdr:from>
    <xdr:to>
      <xdr:col>116</xdr:col>
      <xdr:colOff>114300</xdr:colOff>
      <xdr:row>58</xdr:row>
      <xdr:rowOff>76086</xdr:rowOff>
    </xdr:to>
    <xdr:sp macro="" textlink="">
      <xdr:nvSpPr>
        <xdr:cNvPr id="815" name="楕円 814"/>
        <xdr:cNvSpPr/>
      </xdr:nvSpPr>
      <xdr:spPr>
        <a:xfrm>
          <a:off x="22110700" y="99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111058</xdr:rowOff>
    </xdr:from>
    <xdr:ext cx="469744" cy="259045"/>
    <xdr:sp macro="" textlink="">
      <xdr:nvSpPr>
        <xdr:cNvPr id="816" name="貸付金該当値テキスト"/>
        <xdr:cNvSpPr txBox="1"/>
      </xdr:nvSpPr>
      <xdr:spPr>
        <a:xfrm>
          <a:off x="22212300" y="98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144267</xdr:rowOff>
    </xdr:from>
    <xdr:to>
      <xdr:col>112</xdr:col>
      <xdr:colOff>38100</xdr:colOff>
      <xdr:row>58</xdr:row>
      <xdr:rowOff>74417</xdr:rowOff>
    </xdr:to>
    <xdr:sp macro="" textlink="">
      <xdr:nvSpPr>
        <xdr:cNvPr id="817" name="楕円 816"/>
        <xdr:cNvSpPr/>
      </xdr:nvSpPr>
      <xdr:spPr>
        <a:xfrm>
          <a:off x="21272500" y="991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65544</xdr:rowOff>
    </xdr:from>
    <xdr:ext cx="469744" cy="259045"/>
    <xdr:sp macro="" textlink="">
      <xdr:nvSpPr>
        <xdr:cNvPr id="818" name="テキスト ボックス 817"/>
        <xdr:cNvSpPr txBox="1"/>
      </xdr:nvSpPr>
      <xdr:spPr>
        <a:xfrm>
          <a:off x="21088428" y="1000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140129</xdr:rowOff>
    </xdr:from>
    <xdr:to>
      <xdr:col>107</xdr:col>
      <xdr:colOff>101600</xdr:colOff>
      <xdr:row>58</xdr:row>
      <xdr:rowOff>70279</xdr:rowOff>
    </xdr:to>
    <xdr:sp macro="" textlink="">
      <xdr:nvSpPr>
        <xdr:cNvPr id="819" name="楕円 818"/>
        <xdr:cNvSpPr/>
      </xdr:nvSpPr>
      <xdr:spPr>
        <a:xfrm>
          <a:off x="20383500" y="99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61406</xdr:rowOff>
    </xdr:from>
    <xdr:ext cx="469744" cy="259045"/>
    <xdr:sp macro="" textlink="">
      <xdr:nvSpPr>
        <xdr:cNvPr id="820" name="テキスト ボックス 819"/>
        <xdr:cNvSpPr txBox="1"/>
      </xdr:nvSpPr>
      <xdr:spPr>
        <a:xfrm>
          <a:off x="20199428" y="1000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140312</xdr:rowOff>
    </xdr:from>
    <xdr:to>
      <xdr:col>102</xdr:col>
      <xdr:colOff>165100</xdr:colOff>
      <xdr:row>58</xdr:row>
      <xdr:rowOff>70462</xdr:rowOff>
    </xdr:to>
    <xdr:sp macro="" textlink="">
      <xdr:nvSpPr>
        <xdr:cNvPr id="821" name="楕円 820"/>
        <xdr:cNvSpPr/>
      </xdr:nvSpPr>
      <xdr:spPr>
        <a:xfrm>
          <a:off x="19494500" y="991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61589</xdr:rowOff>
    </xdr:from>
    <xdr:ext cx="469744" cy="259045"/>
    <xdr:sp macro="" textlink="">
      <xdr:nvSpPr>
        <xdr:cNvPr id="822" name="テキスト ボックス 821"/>
        <xdr:cNvSpPr txBox="1"/>
      </xdr:nvSpPr>
      <xdr:spPr>
        <a:xfrm>
          <a:off x="19310428" y="1000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140198</xdr:rowOff>
    </xdr:from>
    <xdr:to>
      <xdr:col>98</xdr:col>
      <xdr:colOff>38100</xdr:colOff>
      <xdr:row>58</xdr:row>
      <xdr:rowOff>70348</xdr:rowOff>
    </xdr:to>
    <xdr:sp macro="" textlink="">
      <xdr:nvSpPr>
        <xdr:cNvPr id="823" name="楕円 822"/>
        <xdr:cNvSpPr/>
      </xdr:nvSpPr>
      <xdr:spPr>
        <a:xfrm>
          <a:off x="18605500" y="99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61475</xdr:rowOff>
    </xdr:from>
    <xdr:ext cx="469744" cy="259045"/>
    <xdr:sp macro="" textlink="">
      <xdr:nvSpPr>
        <xdr:cNvPr id="824" name="テキスト ボックス 823"/>
        <xdr:cNvSpPr txBox="1"/>
      </xdr:nvSpPr>
      <xdr:spPr>
        <a:xfrm>
          <a:off x="18421428" y="1000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79954</xdr:rowOff>
    </xdr:from>
    <xdr:to>
      <xdr:col>116</xdr:col>
      <xdr:colOff>63500</xdr:colOff>
      <xdr:row>74</xdr:row>
      <xdr:rowOff>164291</xdr:rowOff>
    </xdr:to>
    <xdr:cxnSp macro="">
      <xdr:nvCxnSpPr>
        <xdr:cNvPr id="856" name="直線コネクタ 855"/>
        <xdr:cNvCxnSpPr/>
      </xdr:nvCxnSpPr>
      <xdr:spPr>
        <a:xfrm flipV="1">
          <a:off x="21323300" y="12767254"/>
          <a:ext cx="838200" cy="8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140664</xdr:rowOff>
    </xdr:from>
    <xdr:to>
      <xdr:col>111</xdr:col>
      <xdr:colOff>177800</xdr:colOff>
      <xdr:row>74</xdr:row>
      <xdr:rowOff>164291</xdr:rowOff>
    </xdr:to>
    <xdr:cxnSp macro="">
      <xdr:nvCxnSpPr>
        <xdr:cNvPr id="859" name="直線コネクタ 858"/>
        <xdr:cNvCxnSpPr/>
      </xdr:nvCxnSpPr>
      <xdr:spPr>
        <a:xfrm>
          <a:off x="20434300" y="12827964"/>
          <a:ext cx="889000" cy="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61078</xdr:rowOff>
    </xdr:from>
    <xdr:to>
      <xdr:col>107</xdr:col>
      <xdr:colOff>50800</xdr:colOff>
      <xdr:row>74</xdr:row>
      <xdr:rowOff>140664</xdr:rowOff>
    </xdr:to>
    <xdr:cxnSp macro="">
      <xdr:nvCxnSpPr>
        <xdr:cNvPr id="862" name="直線コネクタ 861"/>
        <xdr:cNvCxnSpPr/>
      </xdr:nvCxnSpPr>
      <xdr:spPr>
        <a:xfrm>
          <a:off x="19545300" y="12748378"/>
          <a:ext cx="889000" cy="7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61078</xdr:rowOff>
    </xdr:from>
    <xdr:to>
      <xdr:col>102</xdr:col>
      <xdr:colOff>114300</xdr:colOff>
      <xdr:row>75</xdr:row>
      <xdr:rowOff>9268</xdr:rowOff>
    </xdr:to>
    <xdr:cxnSp macro="">
      <xdr:nvCxnSpPr>
        <xdr:cNvPr id="865" name="直線コネクタ 864"/>
        <xdr:cNvCxnSpPr/>
      </xdr:nvCxnSpPr>
      <xdr:spPr>
        <a:xfrm flipV="1">
          <a:off x="18656300" y="12748378"/>
          <a:ext cx="889000" cy="11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29154</xdr:rowOff>
    </xdr:from>
    <xdr:to>
      <xdr:col>116</xdr:col>
      <xdr:colOff>114300</xdr:colOff>
      <xdr:row>74</xdr:row>
      <xdr:rowOff>130754</xdr:rowOff>
    </xdr:to>
    <xdr:sp macro="" textlink="">
      <xdr:nvSpPr>
        <xdr:cNvPr id="875" name="楕円 874"/>
        <xdr:cNvSpPr/>
      </xdr:nvSpPr>
      <xdr:spPr>
        <a:xfrm>
          <a:off x="22110700" y="127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52031</xdr:rowOff>
    </xdr:from>
    <xdr:ext cx="534377" cy="259045"/>
    <xdr:sp macro="" textlink="">
      <xdr:nvSpPr>
        <xdr:cNvPr id="876" name="繰出金該当値テキスト"/>
        <xdr:cNvSpPr txBox="1"/>
      </xdr:nvSpPr>
      <xdr:spPr>
        <a:xfrm>
          <a:off x="22212300" y="1256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113491</xdr:rowOff>
    </xdr:from>
    <xdr:to>
      <xdr:col>112</xdr:col>
      <xdr:colOff>38100</xdr:colOff>
      <xdr:row>75</xdr:row>
      <xdr:rowOff>43641</xdr:rowOff>
    </xdr:to>
    <xdr:sp macro="" textlink="">
      <xdr:nvSpPr>
        <xdr:cNvPr id="877" name="楕円 876"/>
        <xdr:cNvSpPr/>
      </xdr:nvSpPr>
      <xdr:spPr>
        <a:xfrm>
          <a:off x="21272500" y="1280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60168</xdr:rowOff>
    </xdr:from>
    <xdr:ext cx="534377" cy="259045"/>
    <xdr:sp macro="" textlink="">
      <xdr:nvSpPr>
        <xdr:cNvPr id="878" name="テキスト ボックス 877"/>
        <xdr:cNvSpPr txBox="1"/>
      </xdr:nvSpPr>
      <xdr:spPr>
        <a:xfrm>
          <a:off x="21056111" y="1257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89864</xdr:rowOff>
    </xdr:from>
    <xdr:to>
      <xdr:col>107</xdr:col>
      <xdr:colOff>101600</xdr:colOff>
      <xdr:row>75</xdr:row>
      <xdr:rowOff>20014</xdr:rowOff>
    </xdr:to>
    <xdr:sp macro="" textlink="">
      <xdr:nvSpPr>
        <xdr:cNvPr id="879" name="楕円 878"/>
        <xdr:cNvSpPr/>
      </xdr:nvSpPr>
      <xdr:spPr>
        <a:xfrm>
          <a:off x="20383500" y="127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36541</xdr:rowOff>
    </xdr:from>
    <xdr:ext cx="534377" cy="259045"/>
    <xdr:sp macro="" textlink="">
      <xdr:nvSpPr>
        <xdr:cNvPr id="880" name="テキスト ボックス 879"/>
        <xdr:cNvSpPr txBox="1"/>
      </xdr:nvSpPr>
      <xdr:spPr>
        <a:xfrm>
          <a:off x="20167111" y="1255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10278</xdr:rowOff>
    </xdr:from>
    <xdr:to>
      <xdr:col>102</xdr:col>
      <xdr:colOff>165100</xdr:colOff>
      <xdr:row>74</xdr:row>
      <xdr:rowOff>111878</xdr:rowOff>
    </xdr:to>
    <xdr:sp macro="" textlink="">
      <xdr:nvSpPr>
        <xdr:cNvPr id="881" name="楕円 880"/>
        <xdr:cNvSpPr/>
      </xdr:nvSpPr>
      <xdr:spPr>
        <a:xfrm>
          <a:off x="19494500" y="1269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128405</xdr:rowOff>
    </xdr:from>
    <xdr:ext cx="534377" cy="259045"/>
    <xdr:sp macro="" textlink="">
      <xdr:nvSpPr>
        <xdr:cNvPr id="882" name="テキスト ボックス 881"/>
        <xdr:cNvSpPr txBox="1"/>
      </xdr:nvSpPr>
      <xdr:spPr>
        <a:xfrm>
          <a:off x="19278111" y="1247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129918</xdr:rowOff>
    </xdr:from>
    <xdr:to>
      <xdr:col>98</xdr:col>
      <xdr:colOff>38100</xdr:colOff>
      <xdr:row>75</xdr:row>
      <xdr:rowOff>60068</xdr:rowOff>
    </xdr:to>
    <xdr:sp macro="" textlink="">
      <xdr:nvSpPr>
        <xdr:cNvPr id="883" name="楕円 882"/>
        <xdr:cNvSpPr/>
      </xdr:nvSpPr>
      <xdr:spPr>
        <a:xfrm>
          <a:off x="18605500" y="128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76595</xdr:rowOff>
    </xdr:from>
    <xdr:ext cx="534377" cy="259045"/>
    <xdr:sp macro="" textlink="">
      <xdr:nvSpPr>
        <xdr:cNvPr id="884" name="テキスト ボックス 883"/>
        <xdr:cNvSpPr txBox="1"/>
      </xdr:nvSpPr>
      <xdr:spPr>
        <a:xfrm>
          <a:off x="18389111" y="125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554,038</a:t>
          </a:r>
          <a:r>
            <a:rPr kumimoji="1" lang="ja-JP" altLang="en-US" sz="1300" baseline="0">
              <a:latin typeface="ＭＳ Ｐゴシック" panose="020B0600070205080204" pitchFamily="50" charset="-128"/>
              <a:ea typeface="ＭＳ Ｐゴシック" panose="020B0600070205080204" pitchFamily="50" charset="-128"/>
            </a:rPr>
            <a:t>円となっている。人口減少に伴い，住民一人当たりのコストは増加傾向にあるが，特に人件費と繰出金が類似団体平均と比較して高い状況となっている。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人件費は住民一人当たり</a:t>
          </a:r>
          <a:r>
            <a:rPr kumimoji="1" lang="en-US" altLang="ja-JP" sz="1300" baseline="0">
              <a:latin typeface="ＭＳ Ｐゴシック" panose="020B0600070205080204" pitchFamily="50" charset="-128"/>
              <a:ea typeface="ＭＳ Ｐゴシック" panose="020B0600070205080204" pitchFamily="50" charset="-128"/>
            </a:rPr>
            <a:t>104,817</a:t>
          </a:r>
          <a:r>
            <a:rPr kumimoji="1" lang="ja-JP" altLang="en-US" sz="1300" baseline="0">
              <a:latin typeface="ＭＳ Ｐゴシック" panose="020B0600070205080204" pitchFamily="50" charset="-128"/>
              <a:ea typeface="ＭＳ Ｐゴシック" panose="020B0600070205080204" pitchFamily="50" charset="-128"/>
            </a:rPr>
            <a:t>円となっており，類似団体平均より</a:t>
          </a:r>
          <a:r>
            <a:rPr kumimoji="1" lang="en-US" altLang="ja-JP" sz="1300" baseline="0">
              <a:latin typeface="ＭＳ Ｐゴシック" panose="020B0600070205080204" pitchFamily="50" charset="-128"/>
              <a:ea typeface="ＭＳ Ｐゴシック" panose="020B0600070205080204" pitchFamily="50" charset="-128"/>
            </a:rPr>
            <a:t>14,403</a:t>
          </a:r>
          <a:r>
            <a:rPr kumimoji="1" lang="ja-JP" altLang="en-US" sz="1300" baseline="0">
              <a:latin typeface="ＭＳ Ｐゴシック" panose="020B0600070205080204" pitchFamily="50" charset="-128"/>
              <a:ea typeface="ＭＳ Ｐゴシック" panose="020B0600070205080204" pitchFamily="50" charset="-128"/>
            </a:rPr>
            <a:t>円高くなっている。人件費決算額全体は職員給や退職手当負担金等が減となったことにより前年度に比べ減となっているが，人口減少により住民一人当たりのコストは前年度より増加している。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繰出金は公共下水道事業特別会計への繰出を行っていることから住民一人当たりのコストが全国・県・類似団体平均より高い状況となっており，公共下水道事業特別会計等への繰出の増により前年度よりも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人件費については引き続き定員管理・給与適正化など行財政改革への取組を通して人件費の削減に努め，繰出金については特別会計における歳入確保と歳出削減に努めていく。</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主な構成項目である扶助費</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107,897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と比較して一人当たりのコストが高い状況となっているが，前年度と比較すると</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。これは生活保護費の減や経済対策臨時福祉給付金の皆減等によるものである。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21,447
21,062
74.78
12,285,191
11,882,462
400,313
6,024,040
10,637,411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153226</xdr:rowOff>
    </xdr:from>
    <xdr:to>
      <xdr:col>24</xdr:col>
      <xdr:colOff>63500</xdr:colOff>
      <xdr:row>34</xdr:row>
      <xdr:rowOff>156464</xdr:rowOff>
    </xdr:to>
    <xdr:cxnSp macro="">
      <xdr:nvCxnSpPr>
        <xdr:cNvPr id="61" name="直線コネクタ 60"/>
        <xdr:cNvCxnSpPr/>
      </xdr:nvCxnSpPr>
      <xdr:spPr>
        <a:xfrm>
          <a:off x="3797300" y="5982526"/>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153226</xdr:rowOff>
    </xdr:from>
    <xdr:to>
      <xdr:col>19</xdr:col>
      <xdr:colOff>177800</xdr:colOff>
      <xdr:row>35</xdr:row>
      <xdr:rowOff>32639</xdr:rowOff>
    </xdr:to>
    <xdr:cxnSp macro="">
      <xdr:nvCxnSpPr>
        <xdr:cNvPr id="64" name="直線コネクタ 63"/>
        <xdr:cNvCxnSpPr/>
      </xdr:nvCxnSpPr>
      <xdr:spPr>
        <a:xfrm flipV="1">
          <a:off x="2908300" y="5982526"/>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98361</xdr:rowOff>
    </xdr:from>
    <xdr:to>
      <xdr:col>15</xdr:col>
      <xdr:colOff>50800</xdr:colOff>
      <xdr:row>35</xdr:row>
      <xdr:rowOff>32639</xdr:rowOff>
    </xdr:to>
    <xdr:cxnSp macro="">
      <xdr:nvCxnSpPr>
        <xdr:cNvPr id="67" name="直線コネクタ 66"/>
        <xdr:cNvCxnSpPr/>
      </xdr:nvCxnSpPr>
      <xdr:spPr>
        <a:xfrm>
          <a:off x="2019300" y="5927661"/>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98361</xdr:rowOff>
    </xdr:from>
    <xdr:to>
      <xdr:col>10</xdr:col>
      <xdr:colOff>114300</xdr:colOff>
      <xdr:row>34</xdr:row>
      <xdr:rowOff>120650</xdr:rowOff>
    </xdr:to>
    <xdr:cxnSp macro="">
      <xdr:nvCxnSpPr>
        <xdr:cNvPr id="70" name="直線コネクタ 69"/>
        <xdr:cNvCxnSpPr/>
      </xdr:nvCxnSpPr>
      <xdr:spPr>
        <a:xfrm flipV="1">
          <a:off x="1130300" y="5927661"/>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105664</xdr:rowOff>
    </xdr:from>
    <xdr:to>
      <xdr:col>24</xdr:col>
      <xdr:colOff>114300</xdr:colOff>
      <xdr:row>35</xdr:row>
      <xdr:rowOff>35814</xdr:rowOff>
    </xdr:to>
    <xdr:sp macro="" textlink="">
      <xdr:nvSpPr>
        <xdr:cNvPr id="80" name="楕円 79"/>
        <xdr:cNvSpPr/>
      </xdr:nvSpPr>
      <xdr:spPr>
        <a:xfrm>
          <a:off x="4584700" y="59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128541</xdr:rowOff>
    </xdr:from>
    <xdr:ext cx="469744" cy="259045"/>
    <xdr:sp macro="" textlink="">
      <xdr:nvSpPr>
        <xdr:cNvPr id="81" name="議会費該当値テキスト"/>
        <xdr:cNvSpPr txBox="1"/>
      </xdr:nvSpPr>
      <xdr:spPr>
        <a:xfrm>
          <a:off x="4686300"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102426</xdr:rowOff>
    </xdr:from>
    <xdr:to>
      <xdr:col>20</xdr:col>
      <xdr:colOff>38100</xdr:colOff>
      <xdr:row>35</xdr:row>
      <xdr:rowOff>32576</xdr:rowOff>
    </xdr:to>
    <xdr:sp macro="" textlink="">
      <xdr:nvSpPr>
        <xdr:cNvPr id="82" name="楕円 81"/>
        <xdr:cNvSpPr/>
      </xdr:nvSpPr>
      <xdr:spPr>
        <a:xfrm>
          <a:off x="3746500" y="59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49103</xdr:rowOff>
    </xdr:from>
    <xdr:ext cx="469744" cy="259045"/>
    <xdr:sp macro="" textlink="">
      <xdr:nvSpPr>
        <xdr:cNvPr id="83" name="テキスト ボックス 82"/>
        <xdr:cNvSpPr txBox="1"/>
      </xdr:nvSpPr>
      <xdr:spPr>
        <a:xfrm>
          <a:off x="3562428" y="570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153289</xdr:rowOff>
    </xdr:from>
    <xdr:to>
      <xdr:col>15</xdr:col>
      <xdr:colOff>101600</xdr:colOff>
      <xdr:row>35</xdr:row>
      <xdr:rowOff>83439</xdr:rowOff>
    </xdr:to>
    <xdr:sp macro="" textlink="">
      <xdr:nvSpPr>
        <xdr:cNvPr id="84" name="楕円 83"/>
        <xdr:cNvSpPr/>
      </xdr:nvSpPr>
      <xdr:spPr>
        <a:xfrm>
          <a:off x="2857500" y="59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99966</xdr:rowOff>
    </xdr:from>
    <xdr:ext cx="469744" cy="259045"/>
    <xdr:sp macro="" textlink="">
      <xdr:nvSpPr>
        <xdr:cNvPr id="85" name="テキスト ボックス 84"/>
        <xdr:cNvSpPr txBox="1"/>
      </xdr:nvSpPr>
      <xdr:spPr>
        <a:xfrm>
          <a:off x="2673428" y="57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47561</xdr:rowOff>
    </xdr:from>
    <xdr:to>
      <xdr:col>10</xdr:col>
      <xdr:colOff>165100</xdr:colOff>
      <xdr:row>34</xdr:row>
      <xdr:rowOff>149161</xdr:rowOff>
    </xdr:to>
    <xdr:sp macro="" textlink="">
      <xdr:nvSpPr>
        <xdr:cNvPr id="86" name="楕円 85"/>
        <xdr:cNvSpPr/>
      </xdr:nvSpPr>
      <xdr:spPr>
        <a:xfrm>
          <a:off x="1968500" y="58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165688</xdr:rowOff>
    </xdr:from>
    <xdr:ext cx="469744" cy="259045"/>
    <xdr:sp macro="" textlink="">
      <xdr:nvSpPr>
        <xdr:cNvPr id="87" name="テキスト ボックス 86"/>
        <xdr:cNvSpPr txBox="1"/>
      </xdr:nvSpPr>
      <xdr:spPr>
        <a:xfrm>
          <a:off x="1784428" y="565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69850</xdr:rowOff>
    </xdr:from>
    <xdr:to>
      <xdr:col>6</xdr:col>
      <xdr:colOff>38100</xdr:colOff>
      <xdr:row>35</xdr:row>
      <xdr:rowOff>0</xdr:rowOff>
    </xdr:to>
    <xdr:sp macro="" textlink="">
      <xdr:nvSpPr>
        <xdr:cNvPr id="88" name="楕円 87"/>
        <xdr:cNvSpPr/>
      </xdr:nvSpPr>
      <xdr:spPr>
        <a:xfrm>
          <a:off x="1079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16527</xdr:rowOff>
    </xdr:from>
    <xdr:ext cx="469744" cy="259045"/>
    <xdr:sp macro="" textlink="">
      <xdr:nvSpPr>
        <xdr:cNvPr id="89" name="テキスト ボックス 88"/>
        <xdr:cNvSpPr txBox="1"/>
      </xdr:nvSpPr>
      <xdr:spPr>
        <a:xfrm>
          <a:off x="895428"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152167</xdr:rowOff>
    </xdr:from>
    <xdr:to>
      <xdr:col>24</xdr:col>
      <xdr:colOff>63500</xdr:colOff>
      <xdr:row>57</xdr:row>
      <xdr:rowOff>43090</xdr:rowOff>
    </xdr:to>
    <xdr:cxnSp macro="">
      <xdr:nvCxnSpPr>
        <xdr:cNvPr id="118" name="直線コネクタ 117"/>
        <xdr:cNvCxnSpPr/>
      </xdr:nvCxnSpPr>
      <xdr:spPr>
        <a:xfrm flipV="1">
          <a:off x="3797300" y="9753367"/>
          <a:ext cx="838200" cy="6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43090</xdr:rowOff>
    </xdr:from>
    <xdr:to>
      <xdr:col>19</xdr:col>
      <xdr:colOff>177800</xdr:colOff>
      <xdr:row>57</xdr:row>
      <xdr:rowOff>79970</xdr:rowOff>
    </xdr:to>
    <xdr:cxnSp macro="">
      <xdr:nvCxnSpPr>
        <xdr:cNvPr id="121" name="直線コネクタ 120"/>
        <xdr:cNvCxnSpPr/>
      </xdr:nvCxnSpPr>
      <xdr:spPr>
        <a:xfrm flipV="1">
          <a:off x="2908300" y="9815740"/>
          <a:ext cx="8890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79970</xdr:rowOff>
    </xdr:from>
    <xdr:to>
      <xdr:col>15</xdr:col>
      <xdr:colOff>50800</xdr:colOff>
      <xdr:row>57</xdr:row>
      <xdr:rowOff>138675</xdr:rowOff>
    </xdr:to>
    <xdr:cxnSp macro="">
      <xdr:nvCxnSpPr>
        <xdr:cNvPr id="124" name="直線コネクタ 123"/>
        <xdr:cNvCxnSpPr/>
      </xdr:nvCxnSpPr>
      <xdr:spPr>
        <a:xfrm flipV="1">
          <a:off x="2019300" y="9852620"/>
          <a:ext cx="889000" cy="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138675</xdr:rowOff>
    </xdr:from>
    <xdr:to>
      <xdr:col>10</xdr:col>
      <xdr:colOff>114300</xdr:colOff>
      <xdr:row>57</xdr:row>
      <xdr:rowOff>150136</xdr:rowOff>
    </xdr:to>
    <xdr:cxnSp macro="">
      <xdr:nvCxnSpPr>
        <xdr:cNvPr id="127" name="直線コネクタ 126"/>
        <xdr:cNvCxnSpPr/>
      </xdr:nvCxnSpPr>
      <xdr:spPr>
        <a:xfrm flipV="1">
          <a:off x="1130300" y="9911325"/>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101367</xdr:rowOff>
    </xdr:from>
    <xdr:to>
      <xdr:col>24</xdr:col>
      <xdr:colOff>114300</xdr:colOff>
      <xdr:row>57</xdr:row>
      <xdr:rowOff>31517</xdr:rowOff>
    </xdr:to>
    <xdr:sp macro="" textlink="">
      <xdr:nvSpPr>
        <xdr:cNvPr id="137" name="楕円 136"/>
        <xdr:cNvSpPr/>
      </xdr:nvSpPr>
      <xdr:spPr>
        <a:xfrm>
          <a:off x="4584700" y="970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124244</xdr:rowOff>
    </xdr:from>
    <xdr:ext cx="599010" cy="259045"/>
    <xdr:sp macro="" textlink="">
      <xdr:nvSpPr>
        <xdr:cNvPr id="138" name="総務費該当値テキスト"/>
        <xdr:cNvSpPr txBox="1"/>
      </xdr:nvSpPr>
      <xdr:spPr>
        <a:xfrm>
          <a:off x="4686300" y="955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163740</xdr:rowOff>
    </xdr:from>
    <xdr:to>
      <xdr:col>20</xdr:col>
      <xdr:colOff>38100</xdr:colOff>
      <xdr:row>57</xdr:row>
      <xdr:rowOff>93890</xdr:rowOff>
    </xdr:to>
    <xdr:sp macro="" textlink="">
      <xdr:nvSpPr>
        <xdr:cNvPr id="139" name="楕円 138"/>
        <xdr:cNvSpPr/>
      </xdr:nvSpPr>
      <xdr:spPr>
        <a:xfrm>
          <a:off x="3746500" y="97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110417</xdr:rowOff>
    </xdr:from>
    <xdr:ext cx="534377" cy="259045"/>
    <xdr:sp macro="" textlink="">
      <xdr:nvSpPr>
        <xdr:cNvPr id="140" name="テキスト ボックス 139"/>
        <xdr:cNvSpPr txBox="1"/>
      </xdr:nvSpPr>
      <xdr:spPr>
        <a:xfrm>
          <a:off x="3530111" y="95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29170</xdr:rowOff>
    </xdr:from>
    <xdr:to>
      <xdr:col>15</xdr:col>
      <xdr:colOff>101600</xdr:colOff>
      <xdr:row>57</xdr:row>
      <xdr:rowOff>130770</xdr:rowOff>
    </xdr:to>
    <xdr:sp macro="" textlink="">
      <xdr:nvSpPr>
        <xdr:cNvPr id="141" name="楕円 140"/>
        <xdr:cNvSpPr/>
      </xdr:nvSpPr>
      <xdr:spPr>
        <a:xfrm>
          <a:off x="2857500" y="98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121897</xdr:rowOff>
    </xdr:from>
    <xdr:ext cx="534377" cy="259045"/>
    <xdr:sp macro="" textlink="">
      <xdr:nvSpPr>
        <xdr:cNvPr id="142" name="テキスト ボックス 141"/>
        <xdr:cNvSpPr txBox="1"/>
      </xdr:nvSpPr>
      <xdr:spPr>
        <a:xfrm>
          <a:off x="2641111" y="989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87875</xdr:rowOff>
    </xdr:from>
    <xdr:to>
      <xdr:col>10</xdr:col>
      <xdr:colOff>165100</xdr:colOff>
      <xdr:row>58</xdr:row>
      <xdr:rowOff>18025</xdr:rowOff>
    </xdr:to>
    <xdr:sp macro="" textlink="">
      <xdr:nvSpPr>
        <xdr:cNvPr id="143" name="楕円 142"/>
        <xdr:cNvSpPr/>
      </xdr:nvSpPr>
      <xdr:spPr>
        <a:xfrm>
          <a:off x="1968500" y="98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9152</xdr:rowOff>
    </xdr:from>
    <xdr:ext cx="534377" cy="259045"/>
    <xdr:sp macro="" textlink="">
      <xdr:nvSpPr>
        <xdr:cNvPr id="144" name="テキスト ボックス 143"/>
        <xdr:cNvSpPr txBox="1"/>
      </xdr:nvSpPr>
      <xdr:spPr>
        <a:xfrm>
          <a:off x="1752111" y="995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99336</xdr:rowOff>
    </xdr:from>
    <xdr:to>
      <xdr:col>6</xdr:col>
      <xdr:colOff>38100</xdr:colOff>
      <xdr:row>58</xdr:row>
      <xdr:rowOff>29486</xdr:rowOff>
    </xdr:to>
    <xdr:sp macro="" textlink="">
      <xdr:nvSpPr>
        <xdr:cNvPr id="145" name="楕円 144"/>
        <xdr:cNvSpPr/>
      </xdr:nvSpPr>
      <xdr:spPr>
        <a:xfrm>
          <a:off x="1079500" y="98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20613</xdr:rowOff>
    </xdr:from>
    <xdr:ext cx="534377" cy="259045"/>
    <xdr:sp macro="" textlink="">
      <xdr:nvSpPr>
        <xdr:cNvPr id="146" name="テキスト ボックス 145"/>
        <xdr:cNvSpPr txBox="1"/>
      </xdr:nvSpPr>
      <xdr:spPr>
        <a:xfrm>
          <a:off x="863111" y="99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91961</xdr:rowOff>
    </xdr:from>
    <xdr:to>
      <xdr:col>24</xdr:col>
      <xdr:colOff>63500</xdr:colOff>
      <xdr:row>75</xdr:row>
      <xdr:rowOff>98339</xdr:rowOff>
    </xdr:to>
    <xdr:cxnSp macro="">
      <xdr:nvCxnSpPr>
        <xdr:cNvPr id="176" name="直線コネクタ 175"/>
        <xdr:cNvCxnSpPr/>
      </xdr:nvCxnSpPr>
      <xdr:spPr>
        <a:xfrm flipV="1">
          <a:off x="3797300" y="12950711"/>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98339</xdr:rowOff>
    </xdr:from>
    <xdr:to>
      <xdr:col>19</xdr:col>
      <xdr:colOff>177800</xdr:colOff>
      <xdr:row>75</xdr:row>
      <xdr:rowOff>103025</xdr:rowOff>
    </xdr:to>
    <xdr:cxnSp macro="">
      <xdr:nvCxnSpPr>
        <xdr:cNvPr id="179" name="直線コネクタ 178"/>
        <xdr:cNvCxnSpPr/>
      </xdr:nvCxnSpPr>
      <xdr:spPr>
        <a:xfrm flipV="1">
          <a:off x="2908300" y="12957089"/>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103025</xdr:rowOff>
    </xdr:from>
    <xdr:to>
      <xdr:col>15</xdr:col>
      <xdr:colOff>50800</xdr:colOff>
      <xdr:row>75</xdr:row>
      <xdr:rowOff>145857</xdr:rowOff>
    </xdr:to>
    <xdr:cxnSp macro="">
      <xdr:nvCxnSpPr>
        <xdr:cNvPr id="182" name="直線コネクタ 181"/>
        <xdr:cNvCxnSpPr/>
      </xdr:nvCxnSpPr>
      <xdr:spPr>
        <a:xfrm flipV="1">
          <a:off x="2019300" y="12961775"/>
          <a:ext cx="889000" cy="4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145857</xdr:rowOff>
    </xdr:from>
    <xdr:to>
      <xdr:col>10</xdr:col>
      <xdr:colOff>114300</xdr:colOff>
      <xdr:row>76</xdr:row>
      <xdr:rowOff>18831</xdr:rowOff>
    </xdr:to>
    <xdr:cxnSp macro="">
      <xdr:nvCxnSpPr>
        <xdr:cNvPr id="185" name="直線コネクタ 184"/>
        <xdr:cNvCxnSpPr/>
      </xdr:nvCxnSpPr>
      <xdr:spPr>
        <a:xfrm flipV="1">
          <a:off x="1130300" y="13004607"/>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41161</xdr:rowOff>
    </xdr:from>
    <xdr:to>
      <xdr:col>24</xdr:col>
      <xdr:colOff>114300</xdr:colOff>
      <xdr:row>75</xdr:row>
      <xdr:rowOff>142761</xdr:rowOff>
    </xdr:to>
    <xdr:sp macro="" textlink="">
      <xdr:nvSpPr>
        <xdr:cNvPr id="195" name="楕円 194"/>
        <xdr:cNvSpPr/>
      </xdr:nvSpPr>
      <xdr:spPr>
        <a:xfrm>
          <a:off x="4584700" y="128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64038</xdr:rowOff>
    </xdr:from>
    <xdr:ext cx="599010" cy="259045"/>
    <xdr:sp macro="" textlink="">
      <xdr:nvSpPr>
        <xdr:cNvPr id="196" name="民生費該当値テキスト"/>
        <xdr:cNvSpPr txBox="1"/>
      </xdr:nvSpPr>
      <xdr:spPr>
        <a:xfrm>
          <a:off x="4686300" y="1275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47539</xdr:rowOff>
    </xdr:from>
    <xdr:to>
      <xdr:col>20</xdr:col>
      <xdr:colOff>38100</xdr:colOff>
      <xdr:row>75</xdr:row>
      <xdr:rowOff>149138</xdr:rowOff>
    </xdr:to>
    <xdr:sp macro="" textlink="">
      <xdr:nvSpPr>
        <xdr:cNvPr id="197" name="楕円 196"/>
        <xdr:cNvSpPr/>
      </xdr:nvSpPr>
      <xdr:spPr>
        <a:xfrm>
          <a:off x="3746500" y="129062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165666</xdr:rowOff>
    </xdr:from>
    <xdr:ext cx="599010" cy="259045"/>
    <xdr:sp macro="" textlink="">
      <xdr:nvSpPr>
        <xdr:cNvPr id="198" name="テキスト ボックス 197"/>
        <xdr:cNvSpPr txBox="1"/>
      </xdr:nvSpPr>
      <xdr:spPr>
        <a:xfrm>
          <a:off x="3497795" y="126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52225</xdr:rowOff>
    </xdr:from>
    <xdr:to>
      <xdr:col>15</xdr:col>
      <xdr:colOff>101600</xdr:colOff>
      <xdr:row>75</xdr:row>
      <xdr:rowOff>153825</xdr:rowOff>
    </xdr:to>
    <xdr:sp macro="" textlink="">
      <xdr:nvSpPr>
        <xdr:cNvPr id="199" name="楕円 198"/>
        <xdr:cNvSpPr/>
      </xdr:nvSpPr>
      <xdr:spPr>
        <a:xfrm>
          <a:off x="2857500" y="1291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170352</xdr:rowOff>
    </xdr:from>
    <xdr:ext cx="599010" cy="259045"/>
    <xdr:sp macro="" textlink="">
      <xdr:nvSpPr>
        <xdr:cNvPr id="200" name="テキスト ボックス 199"/>
        <xdr:cNvSpPr txBox="1"/>
      </xdr:nvSpPr>
      <xdr:spPr>
        <a:xfrm>
          <a:off x="2608795" y="1268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95057</xdr:rowOff>
    </xdr:from>
    <xdr:to>
      <xdr:col>10</xdr:col>
      <xdr:colOff>165100</xdr:colOff>
      <xdr:row>76</xdr:row>
      <xdr:rowOff>25208</xdr:rowOff>
    </xdr:to>
    <xdr:sp macro="" textlink="">
      <xdr:nvSpPr>
        <xdr:cNvPr id="201" name="楕円 200"/>
        <xdr:cNvSpPr/>
      </xdr:nvSpPr>
      <xdr:spPr>
        <a:xfrm>
          <a:off x="1968500" y="129538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41734</xdr:rowOff>
    </xdr:from>
    <xdr:ext cx="599010" cy="259045"/>
    <xdr:sp macro="" textlink="">
      <xdr:nvSpPr>
        <xdr:cNvPr id="202" name="テキスト ボックス 201"/>
        <xdr:cNvSpPr txBox="1"/>
      </xdr:nvSpPr>
      <xdr:spPr>
        <a:xfrm>
          <a:off x="1719795" y="1272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139481</xdr:rowOff>
    </xdr:from>
    <xdr:to>
      <xdr:col>6</xdr:col>
      <xdr:colOff>38100</xdr:colOff>
      <xdr:row>76</xdr:row>
      <xdr:rowOff>69631</xdr:rowOff>
    </xdr:to>
    <xdr:sp macro="" textlink="">
      <xdr:nvSpPr>
        <xdr:cNvPr id="203" name="楕円 202"/>
        <xdr:cNvSpPr/>
      </xdr:nvSpPr>
      <xdr:spPr>
        <a:xfrm>
          <a:off x="1079500" y="129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86158</xdr:rowOff>
    </xdr:from>
    <xdr:ext cx="599010" cy="259045"/>
    <xdr:sp macro="" textlink="">
      <xdr:nvSpPr>
        <xdr:cNvPr id="204" name="テキスト ボックス 203"/>
        <xdr:cNvSpPr txBox="1"/>
      </xdr:nvSpPr>
      <xdr:spPr>
        <a:xfrm>
          <a:off x="830795" y="1277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109982</xdr:rowOff>
    </xdr:from>
    <xdr:to>
      <xdr:col>24</xdr:col>
      <xdr:colOff>63500</xdr:colOff>
      <xdr:row>97</xdr:row>
      <xdr:rowOff>143346</xdr:rowOff>
    </xdr:to>
    <xdr:cxnSp macro="">
      <xdr:nvCxnSpPr>
        <xdr:cNvPr id="235" name="直線コネクタ 234"/>
        <xdr:cNvCxnSpPr/>
      </xdr:nvCxnSpPr>
      <xdr:spPr>
        <a:xfrm flipV="1">
          <a:off x="3797300" y="16740632"/>
          <a:ext cx="838200" cy="3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138916</xdr:rowOff>
    </xdr:from>
    <xdr:to>
      <xdr:col>19</xdr:col>
      <xdr:colOff>177800</xdr:colOff>
      <xdr:row>97</xdr:row>
      <xdr:rowOff>143346</xdr:rowOff>
    </xdr:to>
    <xdr:cxnSp macro="">
      <xdr:nvCxnSpPr>
        <xdr:cNvPr id="238" name="直線コネクタ 237"/>
        <xdr:cNvCxnSpPr/>
      </xdr:nvCxnSpPr>
      <xdr:spPr>
        <a:xfrm>
          <a:off x="2908300" y="16769566"/>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163790</xdr:rowOff>
    </xdr:from>
    <xdr:to>
      <xdr:col>15</xdr:col>
      <xdr:colOff>50800</xdr:colOff>
      <xdr:row>97</xdr:row>
      <xdr:rowOff>138916</xdr:rowOff>
    </xdr:to>
    <xdr:cxnSp macro="">
      <xdr:nvCxnSpPr>
        <xdr:cNvPr id="241" name="直線コネクタ 240"/>
        <xdr:cNvCxnSpPr/>
      </xdr:nvCxnSpPr>
      <xdr:spPr>
        <a:xfrm>
          <a:off x="2019300" y="16622990"/>
          <a:ext cx="889000" cy="14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163790</xdr:rowOff>
    </xdr:from>
    <xdr:to>
      <xdr:col>10</xdr:col>
      <xdr:colOff>114300</xdr:colOff>
      <xdr:row>97</xdr:row>
      <xdr:rowOff>121869</xdr:rowOff>
    </xdr:to>
    <xdr:cxnSp macro="">
      <xdr:nvCxnSpPr>
        <xdr:cNvPr id="244" name="直線コネクタ 243"/>
        <xdr:cNvCxnSpPr/>
      </xdr:nvCxnSpPr>
      <xdr:spPr>
        <a:xfrm flipV="1">
          <a:off x="1130300" y="16622990"/>
          <a:ext cx="889000" cy="1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59182</xdr:rowOff>
    </xdr:from>
    <xdr:to>
      <xdr:col>24</xdr:col>
      <xdr:colOff>114300</xdr:colOff>
      <xdr:row>97</xdr:row>
      <xdr:rowOff>160782</xdr:rowOff>
    </xdr:to>
    <xdr:sp macro="" textlink="">
      <xdr:nvSpPr>
        <xdr:cNvPr id="254" name="楕円 253"/>
        <xdr:cNvSpPr/>
      </xdr:nvSpPr>
      <xdr:spPr>
        <a:xfrm>
          <a:off x="4584700" y="1668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145559</xdr:rowOff>
    </xdr:from>
    <xdr:ext cx="534377" cy="259045"/>
    <xdr:sp macro="" textlink="">
      <xdr:nvSpPr>
        <xdr:cNvPr id="255" name="衛生費該当値テキスト"/>
        <xdr:cNvSpPr txBox="1"/>
      </xdr:nvSpPr>
      <xdr:spPr>
        <a:xfrm>
          <a:off x="4686300" y="166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92546</xdr:rowOff>
    </xdr:from>
    <xdr:to>
      <xdr:col>20</xdr:col>
      <xdr:colOff>38100</xdr:colOff>
      <xdr:row>98</xdr:row>
      <xdr:rowOff>22696</xdr:rowOff>
    </xdr:to>
    <xdr:sp macro="" textlink="">
      <xdr:nvSpPr>
        <xdr:cNvPr id="256" name="楕円 255"/>
        <xdr:cNvSpPr/>
      </xdr:nvSpPr>
      <xdr:spPr>
        <a:xfrm>
          <a:off x="3746500" y="167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13823</xdr:rowOff>
    </xdr:from>
    <xdr:ext cx="534377" cy="259045"/>
    <xdr:sp macro="" textlink="">
      <xdr:nvSpPr>
        <xdr:cNvPr id="257" name="テキスト ボックス 256"/>
        <xdr:cNvSpPr txBox="1"/>
      </xdr:nvSpPr>
      <xdr:spPr>
        <a:xfrm>
          <a:off x="3530111" y="168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88116</xdr:rowOff>
    </xdr:from>
    <xdr:to>
      <xdr:col>15</xdr:col>
      <xdr:colOff>101600</xdr:colOff>
      <xdr:row>98</xdr:row>
      <xdr:rowOff>18266</xdr:rowOff>
    </xdr:to>
    <xdr:sp macro="" textlink="">
      <xdr:nvSpPr>
        <xdr:cNvPr id="258" name="楕円 257"/>
        <xdr:cNvSpPr/>
      </xdr:nvSpPr>
      <xdr:spPr>
        <a:xfrm>
          <a:off x="2857500" y="167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9393</xdr:rowOff>
    </xdr:from>
    <xdr:ext cx="534377" cy="259045"/>
    <xdr:sp macro="" textlink="">
      <xdr:nvSpPr>
        <xdr:cNvPr id="259" name="テキスト ボックス 258"/>
        <xdr:cNvSpPr txBox="1"/>
      </xdr:nvSpPr>
      <xdr:spPr>
        <a:xfrm>
          <a:off x="2641111" y="1681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112990</xdr:rowOff>
    </xdr:from>
    <xdr:to>
      <xdr:col>10</xdr:col>
      <xdr:colOff>165100</xdr:colOff>
      <xdr:row>97</xdr:row>
      <xdr:rowOff>43140</xdr:rowOff>
    </xdr:to>
    <xdr:sp macro="" textlink="">
      <xdr:nvSpPr>
        <xdr:cNvPr id="260" name="楕円 259"/>
        <xdr:cNvSpPr/>
      </xdr:nvSpPr>
      <xdr:spPr>
        <a:xfrm>
          <a:off x="1968500" y="165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34267</xdr:rowOff>
    </xdr:from>
    <xdr:ext cx="534377" cy="259045"/>
    <xdr:sp macro="" textlink="">
      <xdr:nvSpPr>
        <xdr:cNvPr id="261" name="テキスト ボックス 260"/>
        <xdr:cNvSpPr txBox="1"/>
      </xdr:nvSpPr>
      <xdr:spPr>
        <a:xfrm>
          <a:off x="1752111" y="166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71069</xdr:rowOff>
    </xdr:from>
    <xdr:to>
      <xdr:col>6</xdr:col>
      <xdr:colOff>38100</xdr:colOff>
      <xdr:row>98</xdr:row>
      <xdr:rowOff>1219</xdr:rowOff>
    </xdr:to>
    <xdr:sp macro="" textlink="">
      <xdr:nvSpPr>
        <xdr:cNvPr id="262" name="楕円 261"/>
        <xdr:cNvSpPr/>
      </xdr:nvSpPr>
      <xdr:spPr>
        <a:xfrm>
          <a:off x="1079500" y="167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163796</xdr:rowOff>
    </xdr:from>
    <xdr:ext cx="534377" cy="259045"/>
    <xdr:sp macro="" textlink="">
      <xdr:nvSpPr>
        <xdr:cNvPr id="263" name="テキスト ボックス 262"/>
        <xdr:cNvSpPr txBox="1"/>
      </xdr:nvSpPr>
      <xdr:spPr>
        <a:xfrm>
          <a:off x="863111" y="16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87775</xdr:rowOff>
    </xdr:from>
    <xdr:to>
      <xdr:col>55</xdr:col>
      <xdr:colOff>0</xdr:colOff>
      <xdr:row>38</xdr:row>
      <xdr:rowOff>125657</xdr:rowOff>
    </xdr:to>
    <xdr:cxnSp macro="">
      <xdr:nvCxnSpPr>
        <xdr:cNvPr id="294" name="直線コネクタ 293"/>
        <xdr:cNvCxnSpPr/>
      </xdr:nvCxnSpPr>
      <xdr:spPr>
        <a:xfrm flipV="1">
          <a:off x="9639300" y="6602875"/>
          <a:ext cx="8382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125657</xdr:rowOff>
    </xdr:from>
    <xdr:to>
      <xdr:col>50</xdr:col>
      <xdr:colOff>114300</xdr:colOff>
      <xdr:row>38</xdr:row>
      <xdr:rowOff>131209</xdr:rowOff>
    </xdr:to>
    <xdr:cxnSp macro="">
      <xdr:nvCxnSpPr>
        <xdr:cNvPr id="297" name="直線コネクタ 296"/>
        <xdr:cNvCxnSpPr/>
      </xdr:nvCxnSpPr>
      <xdr:spPr>
        <a:xfrm flipV="1">
          <a:off x="8750300" y="6640757"/>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64915</xdr:rowOff>
    </xdr:from>
    <xdr:to>
      <xdr:col>45</xdr:col>
      <xdr:colOff>177800</xdr:colOff>
      <xdr:row>38</xdr:row>
      <xdr:rowOff>131209</xdr:rowOff>
    </xdr:to>
    <xdr:cxnSp macro="">
      <xdr:nvCxnSpPr>
        <xdr:cNvPr id="300" name="直線コネクタ 299"/>
        <xdr:cNvCxnSpPr/>
      </xdr:nvCxnSpPr>
      <xdr:spPr>
        <a:xfrm>
          <a:off x="7861300" y="6580015"/>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144599</xdr:rowOff>
    </xdr:from>
    <xdr:to>
      <xdr:col>41</xdr:col>
      <xdr:colOff>50800</xdr:colOff>
      <xdr:row>38</xdr:row>
      <xdr:rowOff>64915</xdr:rowOff>
    </xdr:to>
    <xdr:cxnSp macro="">
      <xdr:nvCxnSpPr>
        <xdr:cNvPr id="303" name="直線コネクタ 302"/>
        <xdr:cNvCxnSpPr/>
      </xdr:nvCxnSpPr>
      <xdr:spPr>
        <a:xfrm>
          <a:off x="6972300" y="6145349"/>
          <a:ext cx="889000" cy="43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91493</xdr:rowOff>
    </xdr:from>
    <xdr:ext cx="469744" cy="259045"/>
    <xdr:sp macro="" textlink="">
      <xdr:nvSpPr>
        <xdr:cNvPr id="307" name="テキスト ボックス 306"/>
        <xdr:cNvSpPr txBox="1"/>
      </xdr:nvSpPr>
      <xdr:spPr>
        <a:xfrm>
          <a:off x="6737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36975</xdr:rowOff>
    </xdr:from>
    <xdr:to>
      <xdr:col>55</xdr:col>
      <xdr:colOff>50800</xdr:colOff>
      <xdr:row>38</xdr:row>
      <xdr:rowOff>138575</xdr:rowOff>
    </xdr:to>
    <xdr:sp macro="" textlink="">
      <xdr:nvSpPr>
        <xdr:cNvPr id="313" name="楕円 312"/>
        <xdr:cNvSpPr/>
      </xdr:nvSpPr>
      <xdr:spPr>
        <a:xfrm>
          <a:off x="104267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15402</xdr:rowOff>
    </xdr:from>
    <xdr:ext cx="378565" cy="259045"/>
    <xdr:sp macro="" textlink="">
      <xdr:nvSpPr>
        <xdr:cNvPr id="314" name="労働費該当値テキスト"/>
        <xdr:cNvSpPr txBox="1"/>
      </xdr:nvSpPr>
      <xdr:spPr>
        <a:xfrm>
          <a:off x="10528300" y="6530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74857</xdr:rowOff>
    </xdr:from>
    <xdr:to>
      <xdr:col>50</xdr:col>
      <xdr:colOff>165100</xdr:colOff>
      <xdr:row>39</xdr:row>
      <xdr:rowOff>5007</xdr:rowOff>
    </xdr:to>
    <xdr:sp macro="" textlink="">
      <xdr:nvSpPr>
        <xdr:cNvPr id="315" name="楕円 314"/>
        <xdr:cNvSpPr/>
      </xdr:nvSpPr>
      <xdr:spPr>
        <a:xfrm>
          <a:off x="9588500" y="65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167584</xdr:rowOff>
    </xdr:from>
    <xdr:ext cx="378565" cy="259045"/>
    <xdr:sp macro="" textlink="">
      <xdr:nvSpPr>
        <xdr:cNvPr id="316" name="テキスト ボックス 315"/>
        <xdr:cNvSpPr txBox="1"/>
      </xdr:nvSpPr>
      <xdr:spPr>
        <a:xfrm>
          <a:off x="9450017" y="668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80409</xdr:rowOff>
    </xdr:from>
    <xdr:to>
      <xdr:col>46</xdr:col>
      <xdr:colOff>38100</xdr:colOff>
      <xdr:row>39</xdr:row>
      <xdr:rowOff>10559</xdr:rowOff>
    </xdr:to>
    <xdr:sp macro="" textlink="">
      <xdr:nvSpPr>
        <xdr:cNvPr id="317" name="楕円 316"/>
        <xdr:cNvSpPr/>
      </xdr:nvSpPr>
      <xdr:spPr>
        <a:xfrm>
          <a:off x="8699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1686</xdr:rowOff>
    </xdr:from>
    <xdr:ext cx="378565" cy="259045"/>
    <xdr:sp macro="" textlink="">
      <xdr:nvSpPr>
        <xdr:cNvPr id="318" name="テキスト ボックス 317"/>
        <xdr:cNvSpPr txBox="1"/>
      </xdr:nvSpPr>
      <xdr:spPr>
        <a:xfrm>
          <a:off x="8561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14115</xdr:rowOff>
    </xdr:from>
    <xdr:to>
      <xdr:col>41</xdr:col>
      <xdr:colOff>101600</xdr:colOff>
      <xdr:row>38</xdr:row>
      <xdr:rowOff>115715</xdr:rowOff>
    </xdr:to>
    <xdr:sp macro="" textlink="">
      <xdr:nvSpPr>
        <xdr:cNvPr id="319" name="楕円 318"/>
        <xdr:cNvSpPr/>
      </xdr:nvSpPr>
      <xdr:spPr>
        <a:xfrm>
          <a:off x="7810500" y="65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106842</xdr:rowOff>
    </xdr:from>
    <xdr:ext cx="378565" cy="259045"/>
    <xdr:sp macro="" textlink="">
      <xdr:nvSpPr>
        <xdr:cNvPr id="320" name="テキスト ボックス 319"/>
        <xdr:cNvSpPr txBox="1"/>
      </xdr:nvSpPr>
      <xdr:spPr>
        <a:xfrm>
          <a:off x="7672017" y="662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93799</xdr:rowOff>
    </xdr:from>
    <xdr:to>
      <xdr:col>36</xdr:col>
      <xdr:colOff>165100</xdr:colOff>
      <xdr:row>36</xdr:row>
      <xdr:rowOff>23949</xdr:rowOff>
    </xdr:to>
    <xdr:sp macro="" textlink="">
      <xdr:nvSpPr>
        <xdr:cNvPr id="321" name="楕円 320"/>
        <xdr:cNvSpPr/>
      </xdr:nvSpPr>
      <xdr:spPr>
        <a:xfrm>
          <a:off x="6921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40476</xdr:rowOff>
    </xdr:from>
    <xdr:ext cx="469744" cy="259045"/>
    <xdr:sp macro="" textlink="">
      <xdr:nvSpPr>
        <xdr:cNvPr id="322" name="テキスト ボックス 321"/>
        <xdr:cNvSpPr txBox="1"/>
      </xdr:nvSpPr>
      <xdr:spPr>
        <a:xfrm>
          <a:off x="6737428" y="586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138316</xdr:rowOff>
    </xdr:from>
    <xdr:to>
      <xdr:col>55</xdr:col>
      <xdr:colOff>0</xdr:colOff>
      <xdr:row>57</xdr:row>
      <xdr:rowOff>82842</xdr:rowOff>
    </xdr:to>
    <xdr:cxnSp macro="">
      <xdr:nvCxnSpPr>
        <xdr:cNvPr id="351" name="直線コネクタ 350"/>
        <xdr:cNvCxnSpPr/>
      </xdr:nvCxnSpPr>
      <xdr:spPr>
        <a:xfrm flipV="1">
          <a:off x="9639300" y="9568066"/>
          <a:ext cx="838200" cy="28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55372</xdr:rowOff>
    </xdr:from>
    <xdr:to>
      <xdr:col>50</xdr:col>
      <xdr:colOff>114300</xdr:colOff>
      <xdr:row>57</xdr:row>
      <xdr:rowOff>82842</xdr:rowOff>
    </xdr:to>
    <xdr:cxnSp macro="">
      <xdr:nvCxnSpPr>
        <xdr:cNvPr id="354" name="直線コネクタ 353"/>
        <xdr:cNvCxnSpPr/>
      </xdr:nvCxnSpPr>
      <xdr:spPr>
        <a:xfrm>
          <a:off x="8750300" y="9828022"/>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154127</xdr:rowOff>
    </xdr:from>
    <xdr:to>
      <xdr:col>45</xdr:col>
      <xdr:colOff>177800</xdr:colOff>
      <xdr:row>57</xdr:row>
      <xdr:rowOff>55372</xdr:rowOff>
    </xdr:to>
    <xdr:cxnSp macro="">
      <xdr:nvCxnSpPr>
        <xdr:cNvPr id="357" name="直線コネクタ 356"/>
        <xdr:cNvCxnSpPr/>
      </xdr:nvCxnSpPr>
      <xdr:spPr>
        <a:xfrm>
          <a:off x="7861300" y="9755327"/>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154127</xdr:rowOff>
    </xdr:from>
    <xdr:to>
      <xdr:col>41</xdr:col>
      <xdr:colOff>50800</xdr:colOff>
      <xdr:row>57</xdr:row>
      <xdr:rowOff>113030</xdr:rowOff>
    </xdr:to>
    <xdr:cxnSp macro="">
      <xdr:nvCxnSpPr>
        <xdr:cNvPr id="360" name="直線コネクタ 359"/>
        <xdr:cNvCxnSpPr/>
      </xdr:nvCxnSpPr>
      <xdr:spPr>
        <a:xfrm flipV="1">
          <a:off x="6972300" y="9755327"/>
          <a:ext cx="889000" cy="1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87516</xdr:rowOff>
    </xdr:from>
    <xdr:to>
      <xdr:col>55</xdr:col>
      <xdr:colOff>50800</xdr:colOff>
      <xdr:row>56</xdr:row>
      <xdr:rowOff>17666</xdr:rowOff>
    </xdr:to>
    <xdr:sp macro="" textlink="">
      <xdr:nvSpPr>
        <xdr:cNvPr id="370" name="楕円 369"/>
        <xdr:cNvSpPr/>
      </xdr:nvSpPr>
      <xdr:spPr>
        <a:xfrm>
          <a:off x="10426700" y="95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110393</xdr:rowOff>
    </xdr:from>
    <xdr:ext cx="534377" cy="259045"/>
    <xdr:sp macro="" textlink="">
      <xdr:nvSpPr>
        <xdr:cNvPr id="371" name="農林水産業費該当値テキスト"/>
        <xdr:cNvSpPr txBox="1"/>
      </xdr:nvSpPr>
      <xdr:spPr>
        <a:xfrm>
          <a:off x="10528300" y="93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32042</xdr:rowOff>
    </xdr:from>
    <xdr:to>
      <xdr:col>50</xdr:col>
      <xdr:colOff>165100</xdr:colOff>
      <xdr:row>57</xdr:row>
      <xdr:rowOff>133642</xdr:rowOff>
    </xdr:to>
    <xdr:sp macro="" textlink="">
      <xdr:nvSpPr>
        <xdr:cNvPr id="372" name="楕円 371"/>
        <xdr:cNvSpPr/>
      </xdr:nvSpPr>
      <xdr:spPr>
        <a:xfrm>
          <a:off x="9588500" y="98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124769</xdr:rowOff>
    </xdr:from>
    <xdr:ext cx="534377" cy="259045"/>
    <xdr:sp macro="" textlink="">
      <xdr:nvSpPr>
        <xdr:cNvPr id="373" name="テキスト ボックス 372"/>
        <xdr:cNvSpPr txBox="1"/>
      </xdr:nvSpPr>
      <xdr:spPr>
        <a:xfrm>
          <a:off x="9372111" y="98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4572</xdr:rowOff>
    </xdr:from>
    <xdr:to>
      <xdr:col>46</xdr:col>
      <xdr:colOff>38100</xdr:colOff>
      <xdr:row>57</xdr:row>
      <xdr:rowOff>106172</xdr:rowOff>
    </xdr:to>
    <xdr:sp macro="" textlink="">
      <xdr:nvSpPr>
        <xdr:cNvPr id="374" name="楕円 373"/>
        <xdr:cNvSpPr/>
      </xdr:nvSpPr>
      <xdr:spPr>
        <a:xfrm>
          <a:off x="8699500" y="97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97299</xdr:rowOff>
    </xdr:from>
    <xdr:ext cx="534377" cy="259045"/>
    <xdr:sp macro="" textlink="">
      <xdr:nvSpPr>
        <xdr:cNvPr id="375" name="テキスト ボックス 374"/>
        <xdr:cNvSpPr txBox="1"/>
      </xdr:nvSpPr>
      <xdr:spPr>
        <a:xfrm>
          <a:off x="8483111" y="986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103327</xdr:rowOff>
    </xdr:from>
    <xdr:to>
      <xdr:col>41</xdr:col>
      <xdr:colOff>101600</xdr:colOff>
      <xdr:row>57</xdr:row>
      <xdr:rowOff>33477</xdr:rowOff>
    </xdr:to>
    <xdr:sp macro="" textlink="">
      <xdr:nvSpPr>
        <xdr:cNvPr id="376" name="楕円 375"/>
        <xdr:cNvSpPr/>
      </xdr:nvSpPr>
      <xdr:spPr>
        <a:xfrm>
          <a:off x="7810500" y="97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24604</xdr:rowOff>
    </xdr:from>
    <xdr:ext cx="534377" cy="259045"/>
    <xdr:sp macro="" textlink="">
      <xdr:nvSpPr>
        <xdr:cNvPr id="377" name="テキスト ボックス 376"/>
        <xdr:cNvSpPr txBox="1"/>
      </xdr:nvSpPr>
      <xdr:spPr>
        <a:xfrm>
          <a:off x="7594111" y="97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62230</xdr:rowOff>
    </xdr:from>
    <xdr:to>
      <xdr:col>36</xdr:col>
      <xdr:colOff>165100</xdr:colOff>
      <xdr:row>57</xdr:row>
      <xdr:rowOff>163830</xdr:rowOff>
    </xdr:to>
    <xdr:sp macro="" textlink="">
      <xdr:nvSpPr>
        <xdr:cNvPr id="378" name="楕円 377"/>
        <xdr:cNvSpPr/>
      </xdr:nvSpPr>
      <xdr:spPr>
        <a:xfrm>
          <a:off x="6921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154957</xdr:rowOff>
    </xdr:from>
    <xdr:ext cx="534377" cy="259045"/>
    <xdr:sp macro="" textlink="">
      <xdr:nvSpPr>
        <xdr:cNvPr id="379" name="テキスト ボックス 378"/>
        <xdr:cNvSpPr txBox="1"/>
      </xdr:nvSpPr>
      <xdr:spPr>
        <a:xfrm>
          <a:off x="6705111" y="992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139151</xdr:rowOff>
    </xdr:from>
    <xdr:to>
      <xdr:col>55</xdr:col>
      <xdr:colOff>0</xdr:colOff>
      <xdr:row>78</xdr:row>
      <xdr:rowOff>153386</xdr:rowOff>
    </xdr:to>
    <xdr:cxnSp macro="">
      <xdr:nvCxnSpPr>
        <xdr:cNvPr id="408" name="直線コネクタ 407"/>
        <xdr:cNvCxnSpPr/>
      </xdr:nvCxnSpPr>
      <xdr:spPr>
        <a:xfrm>
          <a:off x="9639300" y="13512251"/>
          <a:ext cx="838200" cy="1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139151</xdr:rowOff>
    </xdr:from>
    <xdr:to>
      <xdr:col>50</xdr:col>
      <xdr:colOff>114300</xdr:colOff>
      <xdr:row>78</xdr:row>
      <xdr:rowOff>153012</xdr:rowOff>
    </xdr:to>
    <xdr:cxnSp macro="">
      <xdr:nvCxnSpPr>
        <xdr:cNvPr id="411" name="直線コネクタ 410"/>
        <xdr:cNvCxnSpPr/>
      </xdr:nvCxnSpPr>
      <xdr:spPr>
        <a:xfrm flipV="1">
          <a:off x="8750300" y="13512251"/>
          <a:ext cx="889000" cy="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143297</xdr:rowOff>
    </xdr:from>
    <xdr:to>
      <xdr:col>45</xdr:col>
      <xdr:colOff>177800</xdr:colOff>
      <xdr:row>78</xdr:row>
      <xdr:rowOff>153012</xdr:rowOff>
    </xdr:to>
    <xdr:cxnSp macro="">
      <xdr:nvCxnSpPr>
        <xdr:cNvPr id="414" name="直線コネクタ 413"/>
        <xdr:cNvCxnSpPr/>
      </xdr:nvCxnSpPr>
      <xdr:spPr>
        <a:xfrm>
          <a:off x="7861300" y="13516397"/>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143297</xdr:rowOff>
    </xdr:from>
    <xdr:to>
      <xdr:col>41</xdr:col>
      <xdr:colOff>50800</xdr:colOff>
      <xdr:row>78</xdr:row>
      <xdr:rowOff>170667</xdr:rowOff>
    </xdr:to>
    <xdr:cxnSp macro="">
      <xdr:nvCxnSpPr>
        <xdr:cNvPr id="417" name="直線コネクタ 416"/>
        <xdr:cNvCxnSpPr/>
      </xdr:nvCxnSpPr>
      <xdr:spPr>
        <a:xfrm flipV="1">
          <a:off x="6972300" y="13516397"/>
          <a:ext cx="889000" cy="2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102586</xdr:rowOff>
    </xdr:from>
    <xdr:to>
      <xdr:col>55</xdr:col>
      <xdr:colOff>50800</xdr:colOff>
      <xdr:row>79</xdr:row>
      <xdr:rowOff>32736</xdr:rowOff>
    </xdr:to>
    <xdr:sp macro="" textlink="">
      <xdr:nvSpPr>
        <xdr:cNvPr id="427" name="楕円 426"/>
        <xdr:cNvSpPr/>
      </xdr:nvSpPr>
      <xdr:spPr>
        <a:xfrm>
          <a:off x="10426700" y="134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17513</xdr:rowOff>
    </xdr:from>
    <xdr:ext cx="469744" cy="259045"/>
    <xdr:sp macro="" textlink="">
      <xdr:nvSpPr>
        <xdr:cNvPr id="428" name="商工費該当値テキスト"/>
        <xdr:cNvSpPr txBox="1"/>
      </xdr:nvSpPr>
      <xdr:spPr>
        <a:xfrm>
          <a:off x="10528300" y="1339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88351</xdr:rowOff>
    </xdr:from>
    <xdr:to>
      <xdr:col>50</xdr:col>
      <xdr:colOff>165100</xdr:colOff>
      <xdr:row>79</xdr:row>
      <xdr:rowOff>18501</xdr:rowOff>
    </xdr:to>
    <xdr:sp macro="" textlink="">
      <xdr:nvSpPr>
        <xdr:cNvPr id="429" name="楕円 428"/>
        <xdr:cNvSpPr/>
      </xdr:nvSpPr>
      <xdr:spPr>
        <a:xfrm>
          <a:off x="95885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9628</xdr:rowOff>
    </xdr:from>
    <xdr:ext cx="534377" cy="259045"/>
    <xdr:sp macro="" textlink="">
      <xdr:nvSpPr>
        <xdr:cNvPr id="430" name="テキスト ボックス 429"/>
        <xdr:cNvSpPr txBox="1"/>
      </xdr:nvSpPr>
      <xdr:spPr>
        <a:xfrm>
          <a:off x="9372111" y="135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102212</xdr:rowOff>
    </xdr:from>
    <xdr:to>
      <xdr:col>46</xdr:col>
      <xdr:colOff>38100</xdr:colOff>
      <xdr:row>79</xdr:row>
      <xdr:rowOff>32362</xdr:rowOff>
    </xdr:to>
    <xdr:sp macro="" textlink="">
      <xdr:nvSpPr>
        <xdr:cNvPr id="431" name="楕円 430"/>
        <xdr:cNvSpPr/>
      </xdr:nvSpPr>
      <xdr:spPr>
        <a:xfrm>
          <a:off x="8699500" y="134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23489</xdr:rowOff>
    </xdr:from>
    <xdr:ext cx="469744" cy="259045"/>
    <xdr:sp macro="" textlink="">
      <xdr:nvSpPr>
        <xdr:cNvPr id="432" name="テキスト ボックス 431"/>
        <xdr:cNvSpPr txBox="1"/>
      </xdr:nvSpPr>
      <xdr:spPr>
        <a:xfrm>
          <a:off x="8515428" y="135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92497</xdr:rowOff>
    </xdr:from>
    <xdr:to>
      <xdr:col>41</xdr:col>
      <xdr:colOff>101600</xdr:colOff>
      <xdr:row>79</xdr:row>
      <xdr:rowOff>22647</xdr:rowOff>
    </xdr:to>
    <xdr:sp macro="" textlink="">
      <xdr:nvSpPr>
        <xdr:cNvPr id="433" name="楕円 432"/>
        <xdr:cNvSpPr/>
      </xdr:nvSpPr>
      <xdr:spPr>
        <a:xfrm>
          <a:off x="7810500" y="134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13774</xdr:rowOff>
    </xdr:from>
    <xdr:ext cx="469744" cy="259045"/>
    <xdr:sp macro="" textlink="">
      <xdr:nvSpPr>
        <xdr:cNvPr id="434" name="テキスト ボックス 433"/>
        <xdr:cNvSpPr txBox="1"/>
      </xdr:nvSpPr>
      <xdr:spPr>
        <a:xfrm>
          <a:off x="7626428" y="1355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119867</xdr:rowOff>
    </xdr:from>
    <xdr:to>
      <xdr:col>36</xdr:col>
      <xdr:colOff>165100</xdr:colOff>
      <xdr:row>79</xdr:row>
      <xdr:rowOff>50017</xdr:rowOff>
    </xdr:to>
    <xdr:sp macro="" textlink="">
      <xdr:nvSpPr>
        <xdr:cNvPr id="435" name="楕円 434"/>
        <xdr:cNvSpPr/>
      </xdr:nvSpPr>
      <xdr:spPr>
        <a:xfrm>
          <a:off x="6921500" y="134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41144</xdr:rowOff>
    </xdr:from>
    <xdr:ext cx="469744" cy="259045"/>
    <xdr:sp macro="" textlink="">
      <xdr:nvSpPr>
        <xdr:cNvPr id="436" name="テキスト ボックス 435"/>
        <xdr:cNvSpPr txBox="1"/>
      </xdr:nvSpPr>
      <xdr:spPr>
        <a:xfrm>
          <a:off x="6737428" y="1358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150009</xdr:rowOff>
    </xdr:from>
    <xdr:to>
      <xdr:col>55</xdr:col>
      <xdr:colOff>0</xdr:colOff>
      <xdr:row>96</xdr:row>
      <xdr:rowOff>164457</xdr:rowOff>
    </xdr:to>
    <xdr:cxnSp macro="">
      <xdr:nvCxnSpPr>
        <xdr:cNvPr id="465" name="直線コネクタ 464"/>
        <xdr:cNvCxnSpPr/>
      </xdr:nvCxnSpPr>
      <xdr:spPr>
        <a:xfrm flipV="1">
          <a:off x="9639300" y="16609209"/>
          <a:ext cx="8382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164457</xdr:rowOff>
    </xdr:from>
    <xdr:to>
      <xdr:col>50</xdr:col>
      <xdr:colOff>114300</xdr:colOff>
      <xdr:row>97</xdr:row>
      <xdr:rowOff>28821</xdr:rowOff>
    </xdr:to>
    <xdr:cxnSp macro="">
      <xdr:nvCxnSpPr>
        <xdr:cNvPr id="468" name="直線コネクタ 467"/>
        <xdr:cNvCxnSpPr/>
      </xdr:nvCxnSpPr>
      <xdr:spPr>
        <a:xfrm flipV="1">
          <a:off x="8750300" y="16623657"/>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28821</xdr:rowOff>
    </xdr:from>
    <xdr:to>
      <xdr:col>45</xdr:col>
      <xdr:colOff>177800</xdr:colOff>
      <xdr:row>97</xdr:row>
      <xdr:rowOff>102141</xdr:rowOff>
    </xdr:to>
    <xdr:cxnSp macro="">
      <xdr:nvCxnSpPr>
        <xdr:cNvPr id="471" name="直線コネクタ 470"/>
        <xdr:cNvCxnSpPr/>
      </xdr:nvCxnSpPr>
      <xdr:spPr>
        <a:xfrm flipV="1">
          <a:off x="7861300" y="16659471"/>
          <a:ext cx="889000" cy="7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102141</xdr:rowOff>
    </xdr:from>
    <xdr:to>
      <xdr:col>41</xdr:col>
      <xdr:colOff>50800</xdr:colOff>
      <xdr:row>97</xdr:row>
      <xdr:rowOff>143548</xdr:rowOff>
    </xdr:to>
    <xdr:cxnSp macro="">
      <xdr:nvCxnSpPr>
        <xdr:cNvPr id="474" name="直線コネクタ 473"/>
        <xdr:cNvCxnSpPr/>
      </xdr:nvCxnSpPr>
      <xdr:spPr>
        <a:xfrm flipV="1">
          <a:off x="6972300" y="16732791"/>
          <a:ext cx="889000" cy="4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99209</xdr:rowOff>
    </xdr:from>
    <xdr:to>
      <xdr:col>55</xdr:col>
      <xdr:colOff>50800</xdr:colOff>
      <xdr:row>97</xdr:row>
      <xdr:rowOff>29359</xdr:rowOff>
    </xdr:to>
    <xdr:sp macro="" textlink="">
      <xdr:nvSpPr>
        <xdr:cNvPr id="484" name="楕円 483"/>
        <xdr:cNvSpPr/>
      </xdr:nvSpPr>
      <xdr:spPr>
        <a:xfrm>
          <a:off x="10426700" y="1655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77636</xdr:rowOff>
    </xdr:from>
    <xdr:ext cx="534377" cy="259045"/>
    <xdr:sp macro="" textlink="">
      <xdr:nvSpPr>
        <xdr:cNvPr id="485" name="土木費該当値テキスト"/>
        <xdr:cNvSpPr txBox="1"/>
      </xdr:nvSpPr>
      <xdr:spPr>
        <a:xfrm>
          <a:off x="10528300" y="1653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113657</xdr:rowOff>
    </xdr:from>
    <xdr:to>
      <xdr:col>50</xdr:col>
      <xdr:colOff>165100</xdr:colOff>
      <xdr:row>97</xdr:row>
      <xdr:rowOff>43807</xdr:rowOff>
    </xdr:to>
    <xdr:sp macro="" textlink="">
      <xdr:nvSpPr>
        <xdr:cNvPr id="486" name="楕円 485"/>
        <xdr:cNvSpPr/>
      </xdr:nvSpPr>
      <xdr:spPr>
        <a:xfrm>
          <a:off x="9588500" y="165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34934</xdr:rowOff>
    </xdr:from>
    <xdr:ext cx="534377" cy="259045"/>
    <xdr:sp macro="" textlink="">
      <xdr:nvSpPr>
        <xdr:cNvPr id="487" name="テキスト ボックス 486"/>
        <xdr:cNvSpPr txBox="1"/>
      </xdr:nvSpPr>
      <xdr:spPr>
        <a:xfrm>
          <a:off x="9372111" y="166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149471</xdr:rowOff>
    </xdr:from>
    <xdr:to>
      <xdr:col>46</xdr:col>
      <xdr:colOff>38100</xdr:colOff>
      <xdr:row>97</xdr:row>
      <xdr:rowOff>79621</xdr:rowOff>
    </xdr:to>
    <xdr:sp macro="" textlink="">
      <xdr:nvSpPr>
        <xdr:cNvPr id="488" name="楕円 487"/>
        <xdr:cNvSpPr/>
      </xdr:nvSpPr>
      <xdr:spPr>
        <a:xfrm>
          <a:off x="8699500" y="1660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70748</xdr:rowOff>
    </xdr:from>
    <xdr:ext cx="534377" cy="259045"/>
    <xdr:sp macro="" textlink="">
      <xdr:nvSpPr>
        <xdr:cNvPr id="489" name="テキスト ボックス 488"/>
        <xdr:cNvSpPr txBox="1"/>
      </xdr:nvSpPr>
      <xdr:spPr>
        <a:xfrm>
          <a:off x="8483111" y="1670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51341</xdr:rowOff>
    </xdr:from>
    <xdr:to>
      <xdr:col>41</xdr:col>
      <xdr:colOff>101600</xdr:colOff>
      <xdr:row>97</xdr:row>
      <xdr:rowOff>152941</xdr:rowOff>
    </xdr:to>
    <xdr:sp macro="" textlink="">
      <xdr:nvSpPr>
        <xdr:cNvPr id="490" name="楕円 489"/>
        <xdr:cNvSpPr/>
      </xdr:nvSpPr>
      <xdr:spPr>
        <a:xfrm>
          <a:off x="7810500" y="166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144068</xdr:rowOff>
    </xdr:from>
    <xdr:ext cx="534377" cy="259045"/>
    <xdr:sp macro="" textlink="">
      <xdr:nvSpPr>
        <xdr:cNvPr id="491" name="テキスト ボックス 490"/>
        <xdr:cNvSpPr txBox="1"/>
      </xdr:nvSpPr>
      <xdr:spPr>
        <a:xfrm>
          <a:off x="7594111" y="1677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92748</xdr:rowOff>
    </xdr:from>
    <xdr:to>
      <xdr:col>36</xdr:col>
      <xdr:colOff>165100</xdr:colOff>
      <xdr:row>98</xdr:row>
      <xdr:rowOff>22898</xdr:rowOff>
    </xdr:to>
    <xdr:sp macro="" textlink="">
      <xdr:nvSpPr>
        <xdr:cNvPr id="492" name="楕円 491"/>
        <xdr:cNvSpPr/>
      </xdr:nvSpPr>
      <xdr:spPr>
        <a:xfrm>
          <a:off x="6921500" y="1672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14025</xdr:rowOff>
    </xdr:from>
    <xdr:ext cx="534377" cy="259045"/>
    <xdr:sp macro="" textlink="">
      <xdr:nvSpPr>
        <xdr:cNvPr id="493" name="テキスト ボックス 492"/>
        <xdr:cNvSpPr txBox="1"/>
      </xdr:nvSpPr>
      <xdr:spPr>
        <a:xfrm>
          <a:off x="6705111" y="168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67672</xdr:rowOff>
    </xdr:from>
    <xdr:to>
      <xdr:col>85</xdr:col>
      <xdr:colOff>127000</xdr:colOff>
      <xdr:row>37</xdr:row>
      <xdr:rowOff>28867</xdr:rowOff>
    </xdr:to>
    <xdr:cxnSp macro="">
      <xdr:nvCxnSpPr>
        <xdr:cNvPr id="522" name="直線コネクタ 521"/>
        <xdr:cNvCxnSpPr/>
      </xdr:nvCxnSpPr>
      <xdr:spPr>
        <a:xfrm flipV="1">
          <a:off x="15481300" y="6239872"/>
          <a:ext cx="838200" cy="1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28867</xdr:rowOff>
    </xdr:from>
    <xdr:to>
      <xdr:col>81</xdr:col>
      <xdr:colOff>50800</xdr:colOff>
      <xdr:row>37</xdr:row>
      <xdr:rowOff>34925</xdr:rowOff>
    </xdr:to>
    <xdr:cxnSp macro="">
      <xdr:nvCxnSpPr>
        <xdr:cNvPr id="525" name="直線コネクタ 524"/>
        <xdr:cNvCxnSpPr/>
      </xdr:nvCxnSpPr>
      <xdr:spPr>
        <a:xfrm flipV="1">
          <a:off x="14592300" y="6372517"/>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119069</xdr:rowOff>
    </xdr:from>
    <xdr:to>
      <xdr:col>76</xdr:col>
      <xdr:colOff>114300</xdr:colOff>
      <xdr:row>37</xdr:row>
      <xdr:rowOff>34925</xdr:rowOff>
    </xdr:to>
    <xdr:cxnSp macro="">
      <xdr:nvCxnSpPr>
        <xdr:cNvPr id="528" name="直線コネクタ 527"/>
        <xdr:cNvCxnSpPr/>
      </xdr:nvCxnSpPr>
      <xdr:spPr>
        <a:xfrm>
          <a:off x="13703300" y="6291269"/>
          <a:ext cx="889000" cy="8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74854</xdr:rowOff>
    </xdr:from>
    <xdr:to>
      <xdr:col>71</xdr:col>
      <xdr:colOff>177800</xdr:colOff>
      <xdr:row>36</xdr:row>
      <xdr:rowOff>119069</xdr:rowOff>
    </xdr:to>
    <xdr:cxnSp macro="">
      <xdr:nvCxnSpPr>
        <xdr:cNvPr id="531" name="直線コネクタ 530"/>
        <xdr:cNvCxnSpPr/>
      </xdr:nvCxnSpPr>
      <xdr:spPr>
        <a:xfrm>
          <a:off x="12814300" y="6247054"/>
          <a:ext cx="889000" cy="4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16872</xdr:rowOff>
    </xdr:from>
    <xdr:to>
      <xdr:col>85</xdr:col>
      <xdr:colOff>177800</xdr:colOff>
      <xdr:row>36</xdr:row>
      <xdr:rowOff>118472</xdr:rowOff>
    </xdr:to>
    <xdr:sp macro="" textlink="">
      <xdr:nvSpPr>
        <xdr:cNvPr id="541" name="楕円 540"/>
        <xdr:cNvSpPr/>
      </xdr:nvSpPr>
      <xdr:spPr>
        <a:xfrm>
          <a:off x="16268700" y="61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39749</xdr:rowOff>
    </xdr:from>
    <xdr:ext cx="534377" cy="259045"/>
    <xdr:sp macro="" textlink="">
      <xdr:nvSpPr>
        <xdr:cNvPr id="542" name="消防費該当値テキスト"/>
        <xdr:cNvSpPr txBox="1"/>
      </xdr:nvSpPr>
      <xdr:spPr>
        <a:xfrm>
          <a:off x="16370300" y="604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149517</xdr:rowOff>
    </xdr:from>
    <xdr:to>
      <xdr:col>81</xdr:col>
      <xdr:colOff>101600</xdr:colOff>
      <xdr:row>37</xdr:row>
      <xdr:rowOff>79667</xdr:rowOff>
    </xdr:to>
    <xdr:sp macro="" textlink="">
      <xdr:nvSpPr>
        <xdr:cNvPr id="543" name="楕円 542"/>
        <xdr:cNvSpPr/>
      </xdr:nvSpPr>
      <xdr:spPr>
        <a:xfrm>
          <a:off x="15430500" y="63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70794</xdr:rowOff>
    </xdr:from>
    <xdr:ext cx="534377" cy="259045"/>
    <xdr:sp macro="" textlink="">
      <xdr:nvSpPr>
        <xdr:cNvPr id="544" name="テキスト ボックス 543"/>
        <xdr:cNvSpPr txBox="1"/>
      </xdr:nvSpPr>
      <xdr:spPr>
        <a:xfrm>
          <a:off x="15214111" y="64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155575</xdr:rowOff>
    </xdr:from>
    <xdr:to>
      <xdr:col>76</xdr:col>
      <xdr:colOff>165100</xdr:colOff>
      <xdr:row>37</xdr:row>
      <xdr:rowOff>85725</xdr:rowOff>
    </xdr:to>
    <xdr:sp macro="" textlink="">
      <xdr:nvSpPr>
        <xdr:cNvPr id="545" name="楕円 544"/>
        <xdr:cNvSpPr/>
      </xdr:nvSpPr>
      <xdr:spPr>
        <a:xfrm>
          <a:off x="145415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76852</xdr:rowOff>
    </xdr:from>
    <xdr:ext cx="534377" cy="259045"/>
    <xdr:sp macro="" textlink="">
      <xdr:nvSpPr>
        <xdr:cNvPr id="546" name="テキスト ボックス 545"/>
        <xdr:cNvSpPr txBox="1"/>
      </xdr:nvSpPr>
      <xdr:spPr>
        <a:xfrm>
          <a:off x="14325111" y="642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68269</xdr:rowOff>
    </xdr:from>
    <xdr:to>
      <xdr:col>72</xdr:col>
      <xdr:colOff>38100</xdr:colOff>
      <xdr:row>36</xdr:row>
      <xdr:rowOff>169869</xdr:rowOff>
    </xdr:to>
    <xdr:sp macro="" textlink="">
      <xdr:nvSpPr>
        <xdr:cNvPr id="547" name="楕円 546"/>
        <xdr:cNvSpPr/>
      </xdr:nvSpPr>
      <xdr:spPr>
        <a:xfrm>
          <a:off x="13652500" y="62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160996</xdr:rowOff>
    </xdr:from>
    <xdr:ext cx="534377" cy="259045"/>
    <xdr:sp macro="" textlink="">
      <xdr:nvSpPr>
        <xdr:cNvPr id="548" name="テキスト ボックス 547"/>
        <xdr:cNvSpPr txBox="1"/>
      </xdr:nvSpPr>
      <xdr:spPr>
        <a:xfrm>
          <a:off x="13436111" y="63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24054</xdr:rowOff>
    </xdr:from>
    <xdr:to>
      <xdr:col>67</xdr:col>
      <xdr:colOff>101600</xdr:colOff>
      <xdr:row>36</xdr:row>
      <xdr:rowOff>125654</xdr:rowOff>
    </xdr:to>
    <xdr:sp macro="" textlink="">
      <xdr:nvSpPr>
        <xdr:cNvPr id="549" name="楕円 548"/>
        <xdr:cNvSpPr/>
      </xdr:nvSpPr>
      <xdr:spPr>
        <a:xfrm>
          <a:off x="12763500" y="61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142181</xdr:rowOff>
    </xdr:from>
    <xdr:ext cx="534377" cy="259045"/>
    <xdr:sp macro="" textlink="">
      <xdr:nvSpPr>
        <xdr:cNvPr id="550" name="テキスト ボックス 549"/>
        <xdr:cNvSpPr txBox="1"/>
      </xdr:nvSpPr>
      <xdr:spPr>
        <a:xfrm>
          <a:off x="12547111" y="597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107049</xdr:rowOff>
    </xdr:from>
    <xdr:to>
      <xdr:col>85</xdr:col>
      <xdr:colOff>127000</xdr:colOff>
      <xdr:row>57</xdr:row>
      <xdr:rowOff>137353</xdr:rowOff>
    </xdr:to>
    <xdr:cxnSp macro="">
      <xdr:nvCxnSpPr>
        <xdr:cNvPr id="579" name="直線コネクタ 578"/>
        <xdr:cNvCxnSpPr/>
      </xdr:nvCxnSpPr>
      <xdr:spPr>
        <a:xfrm flipV="1">
          <a:off x="15481300" y="9879699"/>
          <a:ext cx="838200" cy="3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137353</xdr:rowOff>
    </xdr:from>
    <xdr:to>
      <xdr:col>81</xdr:col>
      <xdr:colOff>50800</xdr:colOff>
      <xdr:row>57</xdr:row>
      <xdr:rowOff>138100</xdr:rowOff>
    </xdr:to>
    <xdr:cxnSp macro="">
      <xdr:nvCxnSpPr>
        <xdr:cNvPr id="582" name="直線コネクタ 581"/>
        <xdr:cNvCxnSpPr/>
      </xdr:nvCxnSpPr>
      <xdr:spPr>
        <a:xfrm flipV="1">
          <a:off x="14592300" y="9910003"/>
          <a:ext cx="8890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81308</xdr:rowOff>
    </xdr:from>
    <xdr:to>
      <xdr:col>76</xdr:col>
      <xdr:colOff>114300</xdr:colOff>
      <xdr:row>57</xdr:row>
      <xdr:rowOff>138100</xdr:rowOff>
    </xdr:to>
    <xdr:cxnSp macro="">
      <xdr:nvCxnSpPr>
        <xdr:cNvPr id="585" name="直線コネクタ 584"/>
        <xdr:cNvCxnSpPr/>
      </xdr:nvCxnSpPr>
      <xdr:spPr>
        <a:xfrm>
          <a:off x="13703300" y="9853958"/>
          <a:ext cx="8890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81308</xdr:rowOff>
    </xdr:from>
    <xdr:to>
      <xdr:col>71</xdr:col>
      <xdr:colOff>177800</xdr:colOff>
      <xdr:row>57</xdr:row>
      <xdr:rowOff>129748</xdr:rowOff>
    </xdr:to>
    <xdr:cxnSp macro="">
      <xdr:nvCxnSpPr>
        <xdr:cNvPr id="588" name="直線コネクタ 587"/>
        <xdr:cNvCxnSpPr/>
      </xdr:nvCxnSpPr>
      <xdr:spPr>
        <a:xfrm flipV="1">
          <a:off x="12814300" y="9853958"/>
          <a:ext cx="8890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56249</xdr:rowOff>
    </xdr:from>
    <xdr:to>
      <xdr:col>85</xdr:col>
      <xdr:colOff>177800</xdr:colOff>
      <xdr:row>57</xdr:row>
      <xdr:rowOff>157849</xdr:rowOff>
    </xdr:to>
    <xdr:sp macro="" textlink="">
      <xdr:nvSpPr>
        <xdr:cNvPr id="598" name="楕円 597"/>
        <xdr:cNvSpPr/>
      </xdr:nvSpPr>
      <xdr:spPr>
        <a:xfrm>
          <a:off x="16268700" y="982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34676</xdr:rowOff>
    </xdr:from>
    <xdr:ext cx="534377" cy="259045"/>
    <xdr:sp macro="" textlink="">
      <xdr:nvSpPr>
        <xdr:cNvPr id="599" name="教育費該当値テキスト"/>
        <xdr:cNvSpPr txBox="1"/>
      </xdr:nvSpPr>
      <xdr:spPr>
        <a:xfrm>
          <a:off x="16370300" y="980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86553</xdr:rowOff>
    </xdr:from>
    <xdr:to>
      <xdr:col>81</xdr:col>
      <xdr:colOff>101600</xdr:colOff>
      <xdr:row>58</xdr:row>
      <xdr:rowOff>16703</xdr:rowOff>
    </xdr:to>
    <xdr:sp macro="" textlink="">
      <xdr:nvSpPr>
        <xdr:cNvPr id="600" name="楕円 599"/>
        <xdr:cNvSpPr/>
      </xdr:nvSpPr>
      <xdr:spPr>
        <a:xfrm>
          <a:off x="15430500" y="98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7830</xdr:rowOff>
    </xdr:from>
    <xdr:ext cx="534377" cy="259045"/>
    <xdr:sp macro="" textlink="">
      <xdr:nvSpPr>
        <xdr:cNvPr id="601" name="テキスト ボックス 600"/>
        <xdr:cNvSpPr txBox="1"/>
      </xdr:nvSpPr>
      <xdr:spPr>
        <a:xfrm>
          <a:off x="15214111" y="99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87300</xdr:rowOff>
    </xdr:from>
    <xdr:to>
      <xdr:col>76</xdr:col>
      <xdr:colOff>165100</xdr:colOff>
      <xdr:row>58</xdr:row>
      <xdr:rowOff>17450</xdr:rowOff>
    </xdr:to>
    <xdr:sp macro="" textlink="">
      <xdr:nvSpPr>
        <xdr:cNvPr id="602" name="楕円 601"/>
        <xdr:cNvSpPr/>
      </xdr:nvSpPr>
      <xdr:spPr>
        <a:xfrm>
          <a:off x="14541500" y="98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8577</xdr:rowOff>
    </xdr:from>
    <xdr:ext cx="534377" cy="259045"/>
    <xdr:sp macro="" textlink="">
      <xdr:nvSpPr>
        <xdr:cNvPr id="603" name="テキスト ボックス 602"/>
        <xdr:cNvSpPr txBox="1"/>
      </xdr:nvSpPr>
      <xdr:spPr>
        <a:xfrm>
          <a:off x="14325111" y="99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30508</xdr:rowOff>
    </xdr:from>
    <xdr:to>
      <xdr:col>72</xdr:col>
      <xdr:colOff>38100</xdr:colOff>
      <xdr:row>57</xdr:row>
      <xdr:rowOff>132108</xdr:rowOff>
    </xdr:to>
    <xdr:sp macro="" textlink="">
      <xdr:nvSpPr>
        <xdr:cNvPr id="604" name="楕円 603"/>
        <xdr:cNvSpPr/>
      </xdr:nvSpPr>
      <xdr:spPr>
        <a:xfrm>
          <a:off x="13652500" y="980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123235</xdr:rowOff>
    </xdr:from>
    <xdr:ext cx="534377" cy="259045"/>
    <xdr:sp macro="" textlink="">
      <xdr:nvSpPr>
        <xdr:cNvPr id="605" name="テキスト ボックス 604"/>
        <xdr:cNvSpPr txBox="1"/>
      </xdr:nvSpPr>
      <xdr:spPr>
        <a:xfrm>
          <a:off x="13436111" y="989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78948</xdr:rowOff>
    </xdr:from>
    <xdr:to>
      <xdr:col>67</xdr:col>
      <xdr:colOff>101600</xdr:colOff>
      <xdr:row>58</xdr:row>
      <xdr:rowOff>9098</xdr:rowOff>
    </xdr:to>
    <xdr:sp macro="" textlink="">
      <xdr:nvSpPr>
        <xdr:cNvPr id="606" name="楕円 605"/>
        <xdr:cNvSpPr/>
      </xdr:nvSpPr>
      <xdr:spPr>
        <a:xfrm>
          <a:off x="12763500" y="985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225</xdr:rowOff>
    </xdr:from>
    <xdr:ext cx="534377" cy="259045"/>
    <xdr:sp macro="" textlink="">
      <xdr:nvSpPr>
        <xdr:cNvPr id="607" name="テキスト ボックス 606"/>
        <xdr:cNvSpPr txBox="1"/>
      </xdr:nvSpPr>
      <xdr:spPr>
        <a:xfrm>
          <a:off x="12547111" y="99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9220</xdr:rowOff>
    </xdr:from>
    <xdr:to>
      <xdr:col>85</xdr:col>
      <xdr:colOff>127000</xdr:colOff>
      <xdr:row>79</xdr:row>
      <xdr:rowOff>37681</xdr:rowOff>
    </xdr:to>
    <xdr:cxnSp macro="">
      <xdr:nvCxnSpPr>
        <xdr:cNvPr id="636" name="直線コネクタ 635"/>
        <xdr:cNvCxnSpPr/>
      </xdr:nvCxnSpPr>
      <xdr:spPr>
        <a:xfrm>
          <a:off x="15481300" y="13553770"/>
          <a:ext cx="8382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6071</xdr:rowOff>
    </xdr:from>
    <xdr:to>
      <xdr:col>81</xdr:col>
      <xdr:colOff>50800</xdr:colOff>
      <xdr:row>79</xdr:row>
      <xdr:rowOff>9220</xdr:rowOff>
    </xdr:to>
    <xdr:cxnSp macro="">
      <xdr:nvCxnSpPr>
        <xdr:cNvPr id="639" name="直線コネクタ 638"/>
        <xdr:cNvCxnSpPr/>
      </xdr:nvCxnSpPr>
      <xdr:spPr>
        <a:xfrm>
          <a:off x="14592300" y="13550621"/>
          <a:ext cx="8890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6071</xdr:rowOff>
    </xdr:from>
    <xdr:to>
      <xdr:col>76</xdr:col>
      <xdr:colOff>114300</xdr:colOff>
      <xdr:row>79</xdr:row>
      <xdr:rowOff>16447</xdr:rowOff>
    </xdr:to>
    <xdr:cxnSp macro="">
      <xdr:nvCxnSpPr>
        <xdr:cNvPr id="642" name="直線コネクタ 641"/>
        <xdr:cNvCxnSpPr/>
      </xdr:nvCxnSpPr>
      <xdr:spPr>
        <a:xfrm flipV="1">
          <a:off x="13703300" y="13550621"/>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16447</xdr:rowOff>
    </xdr:from>
    <xdr:to>
      <xdr:col>71</xdr:col>
      <xdr:colOff>177800</xdr:colOff>
      <xdr:row>79</xdr:row>
      <xdr:rowOff>38176</xdr:rowOff>
    </xdr:to>
    <xdr:cxnSp macro="">
      <xdr:nvCxnSpPr>
        <xdr:cNvPr id="645" name="直線コネクタ 644"/>
        <xdr:cNvCxnSpPr/>
      </xdr:nvCxnSpPr>
      <xdr:spPr>
        <a:xfrm flipV="1">
          <a:off x="12814300" y="13560997"/>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158331</xdr:rowOff>
    </xdr:from>
    <xdr:to>
      <xdr:col>85</xdr:col>
      <xdr:colOff>177800</xdr:colOff>
      <xdr:row>79</xdr:row>
      <xdr:rowOff>88481</xdr:rowOff>
    </xdr:to>
    <xdr:sp macro="" textlink="">
      <xdr:nvSpPr>
        <xdr:cNvPr id="655" name="楕円 654"/>
        <xdr:cNvSpPr/>
      </xdr:nvSpPr>
      <xdr:spPr>
        <a:xfrm>
          <a:off x="16268700" y="1353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73258</xdr:rowOff>
    </xdr:from>
    <xdr:ext cx="378565" cy="259045"/>
    <xdr:sp macro="" textlink="">
      <xdr:nvSpPr>
        <xdr:cNvPr id="656" name="災害復旧費該当値テキスト"/>
        <xdr:cNvSpPr txBox="1"/>
      </xdr:nvSpPr>
      <xdr:spPr>
        <a:xfrm>
          <a:off x="16370300" y="13446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129870</xdr:rowOff>
    </xdr:from>
    <xdr:to>
      <xdr:col>81</xdr:col>
      <xdr:colOff>101600</xdr:colOff>
      <xdr:row>79</xdr:row>
      <xdr:rowOff>60020</xdr:rowOff>
    </xdr:to>
    <xdr:sp macro="" textlink="">
      <xdr:nvSpPr>
        <xdr:cNvPr id="657" name="楕円 656"/>
        <xdr:cNvSpPr/>
      </xdr:nvSpPr>
      <xdr:spPr>
        <a:xfrm>
          <a:off x="15430500" y="1350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51147</xdr:rowOff>
    </xdr:from>
    <xdr:ext cx="469744" cy="259045"/>
    <xdr:sp macro="" textlink="">
      <xdr:nvSpPr>
        <xdr:cNvPr id="658" name="テキスト ボックス 657"/>
        <xdr:cNvSpPr txBox="1"/>
      </xdr:nvSpPr>
      <xdr:spPr>
        <a:xfrm>
          <a:off x="15246428" y="135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126721</xdr:rowOff>
    </xdr:from>
    <xdr:to>
      <xdr:col>76</xdr:col>
      <xdr:colOff>165100</xdr:colOff>
      <xdr:row>79</xdr:row>
      <xdr:rowOff>56871</xdr:rowOff>
    </xdr:to>
    <xdr:sp macro="" textlink="">
      <xdr:nvSpPr>
        <xdr:cNvPr id="659" name="楕円 658"/>
        <xdr:cNvSpPr/>
      </xdr:nvSpPr>
      <xdr:spPr>
        <a:xfrm>
          <a:off x="14541500" y="134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47998</xdr:rowOff>
    </xdr:from>
    <xdr:ext cx="469744" cy="259045"/>
    <xdr:sp macro="" textlink="">
      <xdr:nvSpPr>
        <xdr:cNvPr id="660" name="テキスト ボックス 659"/>
        <xdr:cNvSpPr txBox="1"/>
      </xdr:nvSpPr>
      <xdr:spPr>
        <a:xfrm>
          <a:off x="14357428" y="1359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137097</xdr:rowOff>
    </xdr:from>
    <xdr:to>
      <xdr:col>72</xdr:col>
      <xdr:colOff>38100</xdr:colOff>
      <xdr:row>79</xdr:row>
      <xdr:rowOff>67247</xdr:rowOff>
    </xdr:to>
    <xdr:sp macro="" textlink="">
      <xdr:nvSpPr>
        <xdr:cNvPr id="661" name="楕円 660"/>
        <xdr:cNvSpPr/>
      </xdr:nvSpPr>
      <xdr:spPr>
        <a:xfrm>
          <a:off x="13652500" y="135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58374</xdr:rowOff>
    </xdr:from>
    <xdr:ext cx="469744" cy="259045"/>
    <xdr:sp macro="" textlink="">
      <xdr:nvSpPr>
        <xdr:cNvPr id="662" name="テキスト ボックス 661"/>
        <xdr:cNvSpPr txBox="1"/>
      </xdr:nvSpPr>
      <xdr:spPr>
        <a:xfrm>
          <a:off x="13468428" y="1360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158826</xdr:rowOff>
    </xdr:from>
    <xdr:to>
      <xdr:col>67</xdr:col>
      <xdr:colOff>101600</xdr:colOff>
      <xdr:row>79</xdr:row>
      <xdr:rowOff>88976</xdr:rowOff>
    </xdr:to>
    <xdr:sp macro="" textlink="">
      <xdr:nvSpPr>
        <xdr:cNvPr id="663" name="楕円 662"/>
        <xdr:cNvSpPr/>
      </xdr:nvSpPr>
      <xdr:spPr>
        <a:xfrm>
          <a:off x="12763500" y="135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80103</xdr:rowOff>
    </xdr:from>
    <xdr:ext cx="378565" cy="259045"/>
    <xdr:sp macro="" textlink="">
      <xdr:nvSpPr>
        <xdr:cNvPr id="664" name="テキスト ボックス 663"/>
        <xdr:cNvSpPr txBox="1"/>
      </xdr:nvSpPr>
      <xdr:spPr>
        <a:xfrm>
          <a:off x="12625017" y="13624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10514</xdr:rowOff>
    </xdr:from>
    <xdr:to>
      <xdr:col>85</xdr:col>
      <xdr:colOff>127000</xdr:colOff>
      <xdr:row>98</xdr:row>
      <xdr:rowOff>11173</xdr:rowOff>
    </xdr:to>
    <xdr:cxnSp macro="">
      <xdr:nvCxnSpPr>
        <xdr:cNvPr id="693" name="直線コネクタ 692"/>
        <xdr:cNvCxnSpPr/>
      </xdr:nvCxnSpPr>
      <xdr:spPr>
        <a:xfrm flipV="1">
          <a:off x="15481300" y="16812614"/>
          <a:ext cx="8382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163593</xdr:rowOff>
    </xdr:from>
    <xdr:to>
      <xdr:col>81</xdr:col>
      <xdr:colOff>50800</xdr:colOff>
      <xdr:row>98</xdr:row>
      <xdr:rowOff>11173</xdr:rowOff>
    </xdr:to>
    <xdr:cxnSp macro="">
      <xdr:nvCxnSpPr>
        <xdr:cNvPr id="696" name="直線コネクタ 695"/>
        <xdr:cNvCxnSpPr/>
      </xdr:nvCxnSpPr>
      <xdr:spPr>
        <a:xfrm>
          <a:off x="14592300" y="16794243"/>
          <a:ext cx="889000" cy="1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160865</xdr:rowOff>
    </xdr:from>
    <xdr:to>
      <xdr:col>76</xdr:col>
      <xdr:colOff>114300</xdr:colOff>
      <xdr:row>97</xdr:row>
      <xdr:rowOff>163593</xdr:rowOff>
    </xdr:to>
    <xdr:cxnSp macro="">
      <xdr:nvCxnSpPr>
        <xdr:cNvPr id="699" name="直線コネクタ 698"/>
        <xdr:cNvCxnSpPr/>
      </xdr:nvCxnSpPr>
      <xdr:spPr>
        <a:xfrm>
          <a:off x="13703300" y="16791515"/>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146893</xdr:rowOff>
    </xdr:from>
    <xdr:to>
      <xdr:col>71</xdr:col>
      <xdr:colOff>177800</xdr:colOff>
      <xdr:row>97</xdr:row>
      <xdr:rowOff>160865</xdr:rowOff>
    </xdr:to>
    <xdr:cxnSp macro="">
      <xdr:nvCxnSpPr>
        <xdr:cNvPr id="702" name="直線コネクタ 701"/>
        <xdr:cNvCxnSpPr/>
      </xdr:nvCxnSpPr>
      <xdr:spPr>
        <a:xfrm>
          <a:off x="12814300" y="16777543"/>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131164</xdr:rowOff>
    </xdr:from>
    <xdr:to>
      <xdr:col>85</xdr:col>
      <xdr:colOff>177800</xdr:colOff>
      <xdr:row>98</xdr:row>
      <xdr:rowOff>61314</xdr:rowOff>
    </xdr:to>
    <xdr:sp macro="" textlink="">
      <xdr:nvSpPr>
        <xdr:cNvPr id="712" name="楕円 711"/>
        <xdr:cNvSpPr/>
      </xdr:nvSpPr>
      <xdr:spPr>
        <a:xfrm>
          <a:off x="16268700" y="167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48886</xdr:rowOff>
    </xdr:from>
    <xdr:ext cx="534377" cy="259045"/>
    <xdr:sp macro="" textlink="">
      <xdr:nvSpPr>
        <xdr:cNvPr id="713" name="公債費該当値テキスト"/>
        <xdr:cNvSpPr txBox="1"/>
      </xdr:nvSpPr>
      <xdr:spPr>
        <a:xfrm>
          <a:off x="16370300" y="1667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131823</xdr:rowOff>
    </xdr:from>
    <xdr:to>
      <xdr:col>81</xdr:col>
      <xdr:colOff>101600</xdr:colOff>
      <xdr:row>98</xdr:row>
      <xdr:rowOff>61973</xdr:rowOff>
    </xdr:to>
    <xdr:sp macro="" textlink="">
      <xdr:nvSpPr>
        <xdr:cNvPr id="714" name="楕円 713"/>
        <xdr:cNvSpPr/>
      </xdr:nvSpPr>
      <xdr:spPr>
        <a:xfrm>
          <a:off x="15430500" y="167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53100</xdr:rowOff>
    </xdr:from>
    <xdr:ext cx="534377" cy="259045"/>
    <xdr:sp macro="" textlink="">
      <xdr:nvSpPr>
        <xdr:cNvPr id="715" name="テキスト ボックス 714"/>
        <xdr:cNvSpPr txBox="1"/>
      </xdr:nvSpPr>
      <xdr:spPr>
        <a:xfrm>
          <a:off x="15214111" y="1685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112793</xdr:rowOff>
    </xdr:from>
    <xdr:to>
      <xdr:col>76</xdr:col>
      <xdr:colOff>165100</xdr:colOff>
      <xdr:row>98</xdr:row>
      <xdr:rowOff>42943</xdr:rowOff>
    </xdr:to>
    <xdr:sp macro="" textlink="">
      <xdr:nvSpPr>
        <xdr:cNvPr id="716" name="楕円 715"/>
        <xdr:cNvSpPr/>
      </xdr:nvSpPr>
      <xdr:spPr>
        <a:xfrm>
          <a:off x="14541500" y="1674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34070</xdr:rowOff>
    </xdr:from>
    <xdr:ext cx="534377" cy="259045"/>
    <xdr:sp macro="" textlink="">
      <xdr:nvSpPr>
        <xdr:cNvPr id="717" name="テキスト ボックス 716"/>
        <xdr:cNvSpPr txBox="1"/>
      </xdr:nvSpPr>
      <xdr:spPr>
        <a:xfrm>
          <a:off x="14325111" y="1683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110065</xdr:rowOff>
    </xdr:from>
    <xdr:to>
      <xdr:col>72</xdr:col>
      <xdr:colOff>38100</xdr:colOff>
      <xdr:row>98</xdr:row>
      <xdr:rowOff>40215</xdr:rowOff>
    </xdr:to>
    <xdr:sp macro="" textlink="">
      <xdr:nvSpPr>
        <xdr:cNvPr id="718" name="楕円 717"/>
        <xdr:cNvSpPr/>
      </xdr:nvSpPr>
      <xdr:spPr>
        <a:xfrm>
          <a:off x="13652500" y="167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31342</xdr:rowOff>
    </xdr:from>
    <xdr:ext cx="534377" cy="259045"/>
    <xdr:sp macro="" textlink="">
      <xdr:nvSpPr>
        <xdr:cNvPr id="719" name="テキスト ボックス 718"/>
        <xdr:cNvSpPr txBox="1"/>
      </xdr:nvSpPr>
      <xdr:spPr>
        <a:xfrm>
          <a:off x="13436111" y="1683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96093</xdr:rowOff>
    </xdr:from>
    <xdr:to>
      <xdr:col>67</xdr:col>
      <xdr:colOff>101600</xdr:colOff>
      <xdr:row>98</xdr:row>
      <xdr:rowOff>26243</xdr:rowOff>
    </xdr:to>
    <xdr:sp macro="" textlink="">
      <xdr:nvSpPr>
        <xdr:cNvPr id="720" name="楕円 719"/>
        <xdr:cNvSpPr/>
      </xdr:nvSpPr>
      <xdr:spPr>
        <a:xfrm>
          <a:off x="12763500" y="1672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17370</xdr:rowOff>
    </xdr:from>
    <xdr:ext cx="534377" cy="259045"/>
    <xdr:sp macro="" textlink="">
      <xdr:nvSpPr>
        <xdr:cNvPr id="721" name="テキスト ボックス 720"/>
        <xdr:cNvSpPr txBox="1"/>
      </xdr:nvSpPr>
      <xdr:spPr>
        <a:xfrm>
          <a:off x="12547111" y="1681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141034</xdr:rowOff>
    </xdr:from>
    <xdr:to>
      <xdr:col>116</xdr:col>
      <xdr:colOff>63500</xdr:colOff>
      <xdr:row>38</xdr:row>
      <xdr:rowOff>1016</xdr:rowOff>
    </xdr:to>
    <xdr:cxnSp macro="">
      <xdr:nvCxnSpPr>
        <xdr:cNvPr id="750" name="直線コネクタ 749"/>
        <xdr:cNvCxnSpPr/>
      </xdr:nvCxnSpPr>
      <xdr:spPr>
        <a:xfrm>
          <a:off x="21323300" y="6484684"/>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112857</xdr:rowOff>
    </xdr:from>
    <xdr:ext cx="378565" cy="259045"/>
    <xdr:sp macro="" textlink="">
      <xdr:nvSpPr>
        <xdr:cNvPr id="751" name="諸支出金平均値テキスト"/>
        <xdr:cNvSpPr txBox="1"/>
      </xdr:nvSpPr>
      <xdr:spPr>
        <a:xfrm>
          <a:off x="22212300" y="6627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12065</xdr:rowOff>
    </xdr:from>
    <xdr:to>
      <xdr:col>111</xdr:col>
      <xdr:colOff>177800</xdr:colOff>
      <xdr:row>37</xdr:row>
      <xdr:rowOff>141034</xdr:rowOff>
    </xdr:to>
    <xdr:cxnSp macro="">
      <xdr:nvCxnSpPr>
        <xdr:cNvPr id="753" name="直線コネクタ 752"/>
        <xdr:cNvCxnSpPr/>
      </xdr:nvCxnSpPr>
      <xdr:spPr>
        <a:xfrm>
          <a:off x="20434300" y="5669915"/>
          <a:ext cx="889000" cy="81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10368</xdr:rowOff>
    </xdr:from>
    <xdr:ext cx="378565" cy="259045"/>
    <xdr:sp macro="" textlink="">
      <xdr:nvSpPr>
        <xdr:cNvPr id="755" name="テキスト ボックス 754"/>
        <xdr:cNvSpPr txBox="1"/>
      </xdr:nvSpPr>
      <xdr:spPr>
        <a:xfrm>
          <a:off x="21134017" y="6696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12065</xdr:rowOff>
    </xdr:from>
    <xdr:to>
      <xdr:col>107</xdr:col>
      <xdr:colOff>50800</xdr:colOff>
      <xdr:row>38</xdr:row>
      <xdr:rowOff>7874</xdr:rowOff>
    </xdr:to>
    <xdr:cxnSp macro="">
      <xdr:nvCxnSpPr>
        <xdr:cNvPr id="756" name="直線コネクタ 755"/>
        <xdr:cNvCxnSpPr/>
      </xdr:nvCxnSpPr>
      <xdr:spPr>
        <a:xfrm flipV="1">
          <a:off x="19545300" y="5669915"/>
          <a:ext cx="889000" cy="85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62374</xdr:rowOff>
    </xdr:from>
    <xdr:ext cx="378565" cy="259045"/>
    <xdr:sp macro="" textlink="">
      <xdr:nvSpPr>
        <xdr:cNvPr id="758" name="テキスト ボックス 757"/>
        <xdr:cNvSpPr txBox="1"/>
      </xdr:nvSpPr>
      <xdr:spPr>
        <a:xfrm>
          <a:off x="20245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129413</xdr:rowOff>
    </xdr:from>
    <xdr:to>
      <xdr:col>102</xdr:col>
      <xdr:colOff>114300</xdr:colOff>
      <xdr:row>38</xdr:row>
      <xdr:rowOff>7874</xdr:rowOff>
    </xdr:to>
    <xdr:cxnSp macro="">
      <xdr:nvCxnSpPr>
        <xdr:cNvPr id="759" name="直線コネクタ 758"/>
        <xdr:cNvCxnSpPr/>
      </xdr:nvCxnSpPr>
      <xdr:spPr>
        <a:xfrm>
          <a:off x="18656300" y="6473063"/>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59326</xdr:rowOff>
    </xdr:from>
    <xdr:ext cx="378565" cy="259045"/>
    <xdr:sp macro="" textlink="">
      <xdr:nvSpPr>
        <xdr:cNvPr id="761" name="テキスト ボックス 760"/>
        <xdr:cNvSpPr txBox="1"/>
      </xdr:nvSpPr>
      <xdr:spPr>
        <a:xfrm>
          <a:off x="19356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40276</xdr:rowOff>
    </xdr:from>
    <xdr:ext cx="378565" cy="259045"/>
    <xdr:sp macro="" textlink="">
      <xdr:nvSpPr>
        <xdr:cNvPr id="763" name="テキスト ボックス 762"/>
        <xdr:cNvSpPr txBox="1"/>
      </xdr:nvSpPr>
      <xdr:spPr>
        <a:xfrm>
          <a:off x="18467017" y="6726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121666</xdr:rowOff>
    </xdr:from>
    <xdr:to>
      <xdr:col>116</xdr:col>
      <xdr:colOff>114300</xdr:colOff>
      <xdr:row>38</xdr:row>
      <xdr:rowOff>51815</xdr:rowOff>
    </xdr:to>
    <xdr:sp macro="" textlink="">
      <xdr:nvSpPr>
        <xdr:cNvPr id="769" name="楕円 768"/>
        <xdr:cNvSpPr/>
      </xdr:nvSpPr>
      <xdr:spPr>
        <a:xfrm>
          <a:off x="221107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144543</xdr:rowOff>
    </xdr:from>
    <xdr:ext cx="469744" cy="259045"/>
    <xdr:sp macro="" textlink="">
      <xdr:nvSpPr>
        <xdr:cNvPr id="770" name="諸支出金該当値テキスト"/>
        <xdr:cNvSpPr txBox="1"/>
      </xdr:nvSpPr>
      <xdr:spPr>
        <a:xfrm>
          <a:off x="22212300" y="631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90234</xdr:rowOff>
    </xdr:from>
    <xdr:to>
      <xdr:col>112</xdr:col>
      <xdr:colOff>38100</xdr:colOff>
      <xdr:row>38</xdr:row>
      <xdr:rowOff>20383</xdr:rowOff>
    </xdr:to>
    <xdr:sp macro="" textlink="">
      <xdr:nvSpPr>
        <xdr:cNvPr id="771" name="楕円 770"/>
        <xdr:cNvSpPr/>
      </xdr:nvSpPr>
      <xdr:spPr>
        <a:xfrm>
          <a:off x="21272500" y="64338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36911</xdr:rowOff>
    </xdr:from>
    <xdr:ext cx="469744" cy="259045"/>
    <xdr:sp macro="" textlink="">
      <xdr:nvSpPr>
        <xdr:cNvPr id="772" name="テキスト ボックス 771"/>
        <xdr:cNvSpPr txBox="1"/>
      </xdr:nvSpPr>
      <xdr:spPr>
        <a:xfrm>
          <a:off x="21088428" y="620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132715</xdr:rowOff>
    </xdr:from>
    <xdr:to>
      <xdr:col>107</xdr:col>
      <xdr:colOff>101600</xdr:colOff>
      <xdr:row>33</xdr:row>
      <xdr:rowOff>62865</xdr:rowOff>
    </xdr:to>
    <xdr:sp macro="" textlink="">
      <xdr:nvSpPr>
        <xdr:cNvPr id="773" name="楕円 772"/>
        <xdr:cNvSpPr/>
      </xdr:nvSpPr>
      <xdr:spPr>
        <a:xfrm>
          <a:off x="203835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79392</xdr:rowOff>
    </xdr:from>
    <xdr:ext cx="469744" cy="259045"/>
    <xdr:sp macro="" textlink="">
      <xdr:nvSpPr>
        <xdr:cNvPr id="774" name="テキスト ボックス 773"/>
        <xdr:cNvSpPr txBox="1"/>
      </xdr:nvSpPr>
      <xdr:spPr>
        <a:xfrm>
          <a:off x="20199428" y="53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128524</xdr:rowOff>
    </xdr:from>
    <xdr:to>
      <xdr:col>102</xdr:col>
      <xdr:colOff>165100</xdr:colOff>
      <xdr:row>38</xdr:row>
      <xdr:rowOff>58674</xdr:rowOff>
    </xdr:to>
    <xdr:sp macro="" textlink="">
      <xdr:nvSpPr>
        <xdr:cNvPr id="775" name="楕円 774"/>
        <xdr:cNvSpPr/>
      </xdr:nvSpPr>
      <xdr:spPr>
        <a:xfrm>
          <a:off x="19494500" y="64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75201</xdr:rowOff>
    </xdr:from>
    <xdr:ext cx="469744" cy="259045"/>
    <xdr:sp macro="" textlink="">
      <xdr:nvSpPr>
        <xdr:cNvPr id="776" name="テキスト ボックス 775"/>
        <xdr:cNvSpPr txBox="1"/>
      </xdr:nvSpPr>
      <xdr:spPr>
        <a:xfrm>
          <a:off x="19310428" y="62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78613</xdr:rowOff>
    </xdr:from>
    <xdr:to>
      <xdr:col>98</xdr:col>
      <xdr:colOff>38100</xdr:colOff>
      <xdr:row>38</xdr:row>
      <xdr:rowOff>8763</xdr:rowOff>
    </xdr:to>
    <xdr:sp macro="" textlink="">
      <xdr:nvSpPr>
        <xdr:cNvPr id="777" name="楕円 776"/>
        <xdr:cNvSpPr/>
      </xdr:nvSpPr>
      <xdr:spPr>
        <a:xfrm>
          <a:off x="186055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25290</xdr:rowOff>
    </xdr:from>
    <xdr:ext cx="469744" cy="259045"/>
    <xdr:sp macro="" textlink="">
      <xdr:nvSpPr>
        <xdr:cNvPr id="778" name="テキスト ボックス 777"/>
        <xdr:cNvSpPr txBox="1"/>
      </xdr:nvSpPr>
      <xdr:spPr>
        <a:xfrm>
          <a:off x="18421428" y="619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総務費は住民一人当たり</a:t>
          </a:r>
          <a:r>
            <a:rPr kumimoji="1" lang="en-US" altLang="ja-JP" sz="1300" baseline="0">
              <a:latin typeface="ＭＳ Ｐゴシック" panose="020B0600070205080204" pitchFamily="50" charset="-128"/>
              <a:ea typeface="ＭＳ Ｐゴシック" panose="020B0600070205080204" pitchFamily="50" charset="-128"/>
            </a:rPr>
            <a:t>106,728</a:t>
          </a:r>
          <a:r>
            <a:rPr kumimoji="1" lang="ja-JP" altLang="en-US" sz="1300" baseline="0">
              <a:latin typeface="ＭＳ Ｐゴシック" panose="020B0600070205080204" pitchFamily="50" charset="-128"/>
              <a:ea typeface="ＭＳ Ｐゴシック" panose="020B0600070205080204" pitchFamily="50" charset="-128"/>
            </a:rPr>
            <a:t>円となっており，ふるさと納税の増に伴うふるさと納税返礼事業やふるさと応援基金積立金等の増により，前年度より増加している。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baseline="0">
              <a:latin typeface="ＭＳ Ｐゴシック" panose="020B0600070205080204" pitchFamily="50" charset="-128"/>
              <a:ea typeface="ＭＳ Ｐゴシック" panose="020B0600070205080204" pitchFamily="50" charset="-128"/>
            </a:rPr>
            <a:t>46,609</a:t>
          </a:r>
          <a:r>
            <a:rPr kumimoji="1" lang="ja-JP" altLang="en-US" sz="1300" baseline="0">
              <a:latin typeface="ＭＳ Ｐゴシック" panose="020B0600070205080204" pitchFamily="50" charset="-128"/>
              <a:ea typeface="ＭＳ Ｐゴシック" panose="020B0600070205080204" pitchFamily="50" charset="-128"/>
            </a:rPr>
            <a:t>円となっている。資源リサイクル畜産環境整備事業の皆減等による減があったものの，浜の活力再生施設整備事業の皆増等の増により前年度より大きく増加している。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また，主な構成項目である民生費は住民一人当たり</a:t>
          </a:r>
          <a:r>
            <a:rPr kumimoji="1" lang="en-US" altLang="ja-JP" sz="1300" baseline="0">
              <a:latin typeface="ＭＳ Ｐゴシック" panose="020B0600070205080204" pitchFamily="50" charset="-128"/>
              <a:ea typeface="ＭＳ Ｐゴシック" panose="020B0600070205080204" pitchFamily="50" charset="-128"/>
            </a:rPr>
            <a:t>183,765</a:t>
          </a:r>
          <a:r>
            <a:rPr kumimoji="1" lang="ja-JP" altLang="en-US" sz="1300" baseline="0">
              <a:latin typeface="ＭＳ Ｐゴシック" panose="020B0600070205080204" pitchFamily="50" charset="-128"/>
              <a:ea typeface="ＭＳ Ｐゴシック" panose="020B0600070205080204" pitchFamily="50" charset="-128"/>
            </a:rPr>
            <a:t>円で，類似団体平均より高い状況になっている。民生費決算額全体では生活保護費の減や経済対策臨時福祉給付金の皆減等により前年度に比べ減となっているが，人口減少により住民一人当たりのコストは前年度より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口減少に伴い住民一人当たりのコストは増加傾向にある中で，公債費については投資的経費の適切な選択と重点化により計画的な借入額の抑制を行うとともに，交付税措置率の高い財政運営上有利な地方債の活用や繰上償還に努めてきたため，類似団体平均より低い水準で推移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また，民生費や土木費については特別会計への繰出金が増加傾向にあることから，各特別会計において引き続き歳入の確保及び歳出の削減に努めるとともに，一般会計においては市の単独事業の費用対効果等を検証し，見直しを行うなど，歳出の抑制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itchFamily="49" charset="-128"/>
              <a:ea typeface="ＭＳ ゴシック" pitchFamily="49" charset="-128"/>
            </a:rPr>
            <a:t> 財政調整基金残高の比率については，前年度に比べ</a:t>
          </a:r>
          <a:r>
            <a:rPr kumimoji="1" lang="en-US" altLang="ja-JP" sz="1300" baseline="0">
              <a:latin typeface="ＭＳ ゴシック" pitchFamily="49" charset="-128"/>
              <a:ea typeface="ＭＳ ゴシック" pitchFamily="49" charset="-128"/>
            </a:rPr>
            <a:t>0.87</a:t>
          </a:r>
          <a:r>
            <a:rPr kumimoji="1" lang="ja-JP" altLang="en-US" sz="1300" baseline="0">
              <a:latin typeface="ＭＳ ゴシック" pitchFamily="49" charset="-128"/>
              <a:ea typeface="ＭＳ ゴシック" pitchFamily="49" charset="-128"/>
            </a:rPr>
            <a:t>ポイントの増となった。</a:t>
          </a:r>
          <a:endParaRPr kumimoji="1" lang="en-US" altLang="ja-JP" sz="1300" baseline="0">
            <a:latin typeface="ＭＳ ゴシック" pitchFamily="49" charset="-128"/>
            <a:ea typeface="ＭＳ ゴシック" pitchFamily="49" charset="-128"/>
          </a:endParaRPr>
        </a:p>
        <a:p>
          <a:r>
            <a:rPr kumimoji="1" lang="ja-JP" altLang="en-US" sz="1300" baseline="0">
              <a:latin typeface="ＭＳ ゴシック" pitchFamily="49" charset="-128"/>
              <a:ea typeface="ＭＳ ゴシック" pitchFamily="49" charset="-128"/>
            </a:rPr>
            <a:t>　実質単年度収支比率についても，地方債の繰上償還額が増となったことに加え，積立金の取り崩し額が減になったことで，前年度に比べ</a:t>
          </a:r>
          <a:r>
            <a:rPr kumimoji="1" lang="en-US" altLang="ja-JP" sz="1300" baseline="0">
              <a:latin typeface="ＭＳ ゴシック" pitchFamily="49" charset="-128"/>
              <a:ea typeface="ＭＳ ゴシック" pitchFamily="49" charset="-128"/>
            </a:rPr>
            <a:t>0.36</a:t>
          </a:r>
          <a:r>
            <a:rPr kumimoji="1" lang="ja-JP" altLang="en-US" sz="1300" baseline="0">
              <a:latin typeface="ＭＳ ゴシック" pitchFamily="49" charset="-128"/>
              <a:ea typeface="ＭＳ ゴシック" pitchFamily="49" charset="-128"/>
            </a:rPr>
            <a:t>ポイントの増となった。</a:t>
          </a:r>
          <a:endParaRPr kumimoji="1" lang="en-US" altLang="ja-JP" sz="1300" baseline="0">
            <a:latin typeface="ＭＳ ゴシック" pitchFamily="49" charset="-128"/>
            <a:ea typeface="ＭＳ ゴシック" pitchFamily="49" charset="-128"/>
          </a:endParaRPr>
        </a:p>
        <a:p>
          <a:r>
            <a:rPr kumimoji="1" lang="ja-JP" altLang="en-US" sz="1300" baseline="0">
              <a:latin typeface="ＭＳ ゴシック" pitchFamily="49" charset="-128"/>
              <a:ea typeface="ＭＳ ゴシック" pitchFamily="49" charset="-128"/>
            </a:rPr>
            <a:t>　持続可能な財政構造を維持していくため，財政計画では令和２年度末までに</a:t>
          </a:r>
          <a:r>
            <a:rPr kumimoji="1" lang="en-US" altLang="ja-JP" sz="1300" baseline="0">
              <a:latin typeface="ＭＳ ゴシック" pitchFamily="49" charset="-128"/>
              <a:ea typeface="ＭＳ ゴシック" pitchFamily="49" charset="-128"/>
            </a:rPr>
            <a:t>15</a:t>
          </a:r>
          <a:r>
            <a:rPr kumimoji="1" lang="ja-JP" altLang="en-US" sz="1300" baseline="0">
              <a:latin typeface="ＭＳ ゴシック" pitchFamily="49" charset="-128"/>
              <a:ea typeface="ＭＳ ゴシック" pitchFamily="49" charset="-128"/>
            </a:rPr>
            <a:t>億円を超える財政調整的な基金を確保していくこととしている。</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年度まで６年連続で赤字決算となっていたが，国民健康保険財政健全化行動計画に基づいた取組により，平成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年度決算からは黒字となっている。しかしながら，依然として低い水準であるため，引き続き財政健全化を図っていく。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他の特別会計及び企業会計についても黒字となっているが，公共下水道事業特別会計等の特別会計への繰出金が一般会計の財政状況に影響を与えていることから，引き続き歳入の確保に努めるとともに，歳出削減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12285191</v>
      </c>
      <c r="BO4" s="430"/>
      <c r="BP4" s="430"/>
      <c r="BQ4" s="430"/>
      <c r="BR4" s="430"/>
      <c r="BS4" s="430"/>
      <c r="BT4" s="430"/>
      <c r="BU4" s="431"/>
      <c r="BV4" s="429">
        <v>11338374</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6.6</v>
      </c>
      <c r="CU4" s="436"/>
      <c r="CV4" s="436"/>
      <c r="CW4" s="436"/>
      <c r="CX4" s="436"/>
      <c r="CY4" s="436"/>
      <c r="CZ4" s="436"/>
      <c r="DA4" s="437"/>
      <c r="DB4" s="435">
        <v>6.4</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11882462</v>
      </c>
      <c r="BO5" s="467"/>
      <c r="BP5" s="467"/>
      <c r="BQ5" s="467"/>
      <c r="BR5" s="467"/>
      <c r="BS5" s="467"/>
      <c r="BT5" s="467"/>
      <c r="BU5" s="468"/>
      <c r="BV5" s="466">
        <v>10953641</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93.8</v>
      </c>
      <c r="CU5" s="464"/>
      <c r="CV5" s="464"/>
      <c r="CW5" s="464"/>
      <c r="CX5" s="464"/>
      <c r="CY5" s="464"/>
      <c r="CZ5" s="464"/>
      <c r="DA5" s="465"/>
      <c r="DB5" s="463">
        <v>94.2</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402729</v>
      </c>
      <c r="BO6" s="467"/>
      <c r="BP6" s="467"/>
      <c r="BQ6" s="467"/>
      <c r="BR6" s="467"/>
      <c r="BS6" s="467"/>
      <c r="BT6" s="467"/>
      <c r="BU6" s="468"/>
      <c r="BV6" s="466">
        <v>384733</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98.6</v>
      </c>
      <c r="CU6" s="504"/>
      <c r="CV6" s="504"/>
      <c r="CW6" s="504"/>
      <c r="CX6" s="504"/>
      <c r="CY6" s="504"/>
      <c r="CZ6" s="504"/>
      <c r="DA6" s="505"/>
      <c r="DB6" s="503">
        <v>99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2416</v>
      </c>
      <c r="BO7" s="467"/>
      <c r="BP7" s="467"/>
      <c r="BQ7" s="467"/>
      <c r="BR7" s="467"/>
      <c r="BS7" s="467"/>
      <c r="BT7" s="467"/>
      <c r="BU7" s="468"/>
      <c r="BV7" s="466">
        <v>704</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6024040</v>
      </c>
      <c r="CU7" s="467"/>
      <c r="CV7" s="467"/>
      <c r="CW7" s="467"/>
      <c r="CX7" s="467"/>
      <c r="CY7" s="467"/>
      <c r="CZ7" s="467"/>
      <c r="DA7" s="468"/>
      <c r="DB7" s="466">
        <v>5987547</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94</v>
      </c>
      <c r="AV8" s="499"/>
      <c r="AW8" s="499"/>
      <c r="AX8" s="499"/>
      <c r="AY8" s="500" t="s">
        <v>108</v>
      </c>
      <c r="AZ8" s="501"/>
      <c r="BA8" s="501"/>
      <c r="BB8" s="501"/>
      <c r="BC8" s="501"/>
      <c r="BD8" s="501"/>
      <c r="BE8" s="501"/>
      <c r="BF8" s="501"/>
      <c r="BG8" s="501"/>
      <c r="BH8" s="501"/>
      <c r="BI8" s="501"/>
      <c r="BJ8" s="501"/>
      <c r="BK8" s="501"/>
      <c r="BL8" s="501"/>
      <c r="BM8" s="502"/>
      <c r="BN8" s="466">
        <v>400313</v>
      </c>
      <c r="BO8" s="467"/>
      <c r="BP8" s="467"/>
      <c r="BQ8" s="467"/>
      <c r="BR8" s="467"/>
      <c r="BS8" s="467"/>
      <c r="BT8" s="467"/>
      <c r="BU8" s="468"/>
      <c r="BV8" s="466">
        <v>384029</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0.42</v>
      </c>
      <c r="CU8" s="507"/>
      <c r="CV8" s="507"/>
      <c r="CW8" s="507"/>
      <c r="CX8" s="507"/>
      <c r="CY8" s="507"/>
      <c r="CZ8" s="507"/>
      <c r="DA8" s="508"/>
      <c r="DB8" s="506">
        <v>0.41</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22046</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94</v>
      </c>
      <c r="AV9" s="499"/>
      <c r="AW9" s="499"/>
      <c r="AX9" s="499"/>
      <c r="AY9" s="500" t="s">
        <v>114</v>
      </c>
      <c r="AZ9" s="501"/>
      <c r="BA9" s="501"/>
      <c r="BB9" s="501"/>
      <c r="BC9" s="501"/>
      <c r="BD9" s="501"/>
      <c r="BE9" s="501"/>
      <c r="BF9" s="501"/>
      <c r="BG9" s="501"/>
      <c r="BH9" s="501"/>
      <c r="BI9" s="501"/>
      <c r="BJ9" s="501"/>
      <c r="BK9" s="501"/>
      <c r="BL9" s="501"/>
      <c r="BM9" s="502"/>
      <c r="BN9" s="466">
        <v>16284</v>
      </c>
      <c r="BO9" s="467"/>
      <c r="BP9" s="467"/>
      <c r="BQ9" s="467"/>
      <c r="BR9" s="467"/>
      <c r="BS9" s="467"/>
      <c r="BT9" s="467"/>
      <c r="BU9" s="468"/>
      <c r="BV9" s="466">
        <v>25987</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15.2</v>
      </c>
      <c r="CU9" s="464"/>
      <c r="CV9" s="464"/>
      <c r="CW9" s="464"/>
      <c r="CX9" s="464"/>
      <c r="CY9" s="464"/>
      <c r="CZ9" s="464"/>
      <c r="DA9" s="465"/>
      <c r="DB9" s="463">
        <v>15.4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23638</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129600</v>
      </c>
      <c r="BO10" s="467"/>
      <c r="BP10" s="467"/>
      <c r="BQ10" s="467"/>
      <c r="BR10" s="467"/>
      <c r="BS10" s="467"/>
      <c r="BT10" s="467"/>
      <c r="BU10" s="468"/>
      <c r="BV10" s="466">
        <v>133050</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94</v>
      </c>
      <c r="AV11" s="499"/>
      <c r="AW11" s="499"/>
      <c r="AX11" s="499"/>
      <c r="AY11" s="500" t="s">
        <v>124</v>
      </c>
      <c r="AZ11" s="501"/>
      <c r="BA11" s="501"/>
      <c r="BB11" s="501"/>
      <c r="BC11" s="501"/>
      <c r="BD11" s="501"/>
      <c r="BE11" s="501"/>
      <c r="BF11" s="501"/>
      <c r="BG11" s="501"/>
      <c r="BH11" s="501"/>
      <c r="BI11" s="501"/>
      <c r="BJ11" s="501"/>
      <c r="BK11" s="501"/>
      <c r="BL11" s="501"/>
      <c r="BM11" s="502"/>
      <c r="BN11" s="466">
        <v>64419</v>
      </c>
      <c r="BO11" s="467"/>
      <c r="BP11" s="467"/>
      <c r="BQ11" s="467"/>
      <c r="BR11" s="467"/>
      <c r="BS11" s="467"/>
      <c r="BT11" s="467"/>
      <c r="BU11" s="468"/>
      <c r="BV11" s="466">
        <v>49043</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21447</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118</v>
      </c>
      <c r="AV12" s="499"/>
      <c r="AW12" s="499"/>
      <c r="AX12" s="499"/>
      <c r="AY12" s="500" t="s">
        <v>133</v>
      </c>
      <c r="AZ12" s="501"/>
      <c r="BA12" s="501"/>
      <c r="BB12" s="501"/>
      <c r="BC12" s="501"/>
      <c r="BD12" s="501"/>
      <c r="BE12" s="501"/>
      <c r="BF12" s="501"/>
      <c r="BG12" s="501"/>
      <c r="BH12" s="501"/>
      <c r="BI12" s="501"/>
      <c r="BJ12" s="501"/>
      <c r="BK12" s="501"/>
      <c r="BL12" s="501"/>
      <c r="BM12" s="502"/>
      <c r="BN12" s="466">
        <v>70000</v>
      </c>
      <c r="BO12" s="467"/>
      <c r="BP12" s="467"/>
      <c r="BQ12" s="467"/>
      <c r="BR12" s="467"/>
      <c r="BS12" s="467"/>
      <c r="BT12" s="467"/>
      <c r="BU12" s="468"/>
      <c r="BV12" s="466">
        <v>90000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135</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21062</v>
      </c>
      <c r="S13" s="548"/>
      <c r="T13" s="548"/>
      <c r="U13" s="548"/>
      <c r="V13" s="549"/>
      <c r="W13" s="482" t="s">
        <v>137</v>
      </c>
      <c r="X13" s="483"/>
      <c r="Y13" s="483"/>
      <c r="Z13" s="483"/>
      <c r="AA13" s="483"/>
      <c r="AB13" s="473"/>
      <c r="AC13" s="517">
        <v>1258</v>
      </c>
      <c r="AD13" s="518"/>
      <c r="AE13" s="518"/>
      <c r="AF13" s="518"/>
      <c r="AG13" s="557"/>
      <c r="AH13" s="517">
        <v>1413</v>
      </c>
      <c r="AI13" s="518"/>
      <c r="AJ13" s="518"/>
      <c r="AK13" s="518"/>
      <c r="AL13" s="519"/>
      <c r="AM13" s="495" t="s">
        <v>138</v>
      </c>
      <c r="AN13" s="496"/>
      <c r="AO13" s="496"/>
      <c r="AP13" s="496"/>
      <c r="AQ13" s="496"/>
      <c r="AR13" s="496"/>
      <c r="AS13" s="496"/>
      <c r="AT13" s="497"/>
      <c r="AU13" s="498" t="s">
        <v>118</v>
      </c>
      <c r="AV13" s="499"/>
      <c r="AW13" s="499"/>
      <c r="AX13" s="499"/>
      <c r="AY13" s="500" t="s">
        <v>139</v>
      </c>
      <c r="AZ13" s="501"/>
      <c r="BA13" s="501"/>
      <c r="BB13" s="501"/>
      <c r="BC13" s="501"/>
      <c r="BD13" s="501"/>
      <c r="BE13" s="501"/>
      <c r="BF13" s="501"/>
      <c r="BG13" s="501"/>
      <c r="BH13" s="501"/>
      <c r="BI13" s="501"/>
      <c r="BJ13" s="501"/>
      <c r="BK13" s="501"/>
      <c r="BL13" s="501"/>
      <c r="BM13" s="502"/>
      <c r="BN13" s="466">
        <v>140303</v>
      </c>
      <c r="BO13" s="467"/>
      <c r="BP13" s="467"/>
      <c r="BQ13" s="467"/>
      <c r="BR13" s="467"/>
      <c r="BS13" s="467"/>
      <c r="BT13" s="467"/>
      <c r="BU13" s="468"/>
      <c r="BV13" s="466">
        <v>118080</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10.4</v>
      </c>
      <c r="CU13" s="464"/>
      <c r="CV13" s="464"/>
      <c r="CW13" s="464"/>
      <c r="CX13" s="464"/>
      <c r="CY13" s="464"/>
      <c r="CZ13" s="464"/>
      <c r="DA13" s="465"/>
      <c r="DB13" s="463">
        <v>10.8</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21807</v>
      </c>
      <c r="S14" s="548"/>
      <c r="T14" s="548"/>
      <c r="U14" s="548"/>
      <c r="V14" s="549"/>
      <c r="W14" s="456"/>
      <c r="X14" s="457"/>
      <c r="Y14" s="457"/>
      <c r="Z14" s="457"/>
      <c r="AA14" s="457"/>
      <c r="AB14" s="446"/>
      <c r="AC14" s="550">
        <v>12.3</v>
      </c>
      <c r="AD14" s="551"/>
      <c r="AE14" s="551"/>
      <c r="AF14" s="551"/>
      <c r="AG14" s="552"/>
      <c r="AH14" s="550">
        <v>13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v>80.099999999999994</v>
      </c>
      <c r="CU14" s="562"/>
      <c r="CV14" s="562"/>
      <c r="CW14" s="562"/>
      <c r="CX14" s="562"/>
      <c r="CY14" s="562"/>
      <c r="CZ14" s="562"/>
      <c r="DA14" s="563"/>
      <c r="DB14" s="561">
        <v>98.5</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143</v>
      </c>
      <c r="N15" s="555"/>
      <c r="O15" s="555"/>
      <c r="P15" s="555"/>
      <c r="Q15" s="556"/>
      <c r="R15" s="547">
        <v>21468</v>
      </c>
      <c r="S15" s="548"/>
      <c r="T15" s="548"/>
      <c r="U15" s="548"/>
      <c r="V15" s="549"/>
      <c r="W15" s="482" t="s">
        <v>144</v>
      </c>
      <c r="X15" s="483"/>
      <c r="Y15" s="483"/>
      <c r="Z15" s="483"/>
      <c r="AA15" s="483"/>
      <c r="AB15" s="473"/>
      <c r="AC15" s="517">
        <v>2454</v>
      </c>
      <c r="AD15" s="518"/>
      <c r="AE15" s="518"/>
      <c r="AF15" s="518"/>
      <c r="AG15" s="557"/>
      <c r="AH15" s="517">
        <v>2677</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2183240</v>
      </c>
      <c r="BO15" s="430"/>
      <c r="BP15" s="430"/>
      <c r="BQ15" s="430"/>
      <c r="BR15" s="430"/>
      <c r="BS15" s="430"/>
      <c r="BT15" s="430"/>
      <c r="BU15" s="431"/>
      <c r="BV15" s="429">
        <v>2172667</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24</v>
      </c>
      <c r="AD16" s="551"/>
      <c r="AE16" s="551"/>
      <c r="AF16" s="551"/>
      <c r="AG16" s="552"/>
      <c r="AH16" s="550">
        <v>24.6</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5150579</v>
      </c>
      <c r="BO16" s="467"/>
      <c r="BP16" s="467"/>
      <c r="BQ16" s="467"/>
      <c r="BR16" s="467"/>
      <c r="BS16" s="467"/>
      <c r="BT16" s="467"/>
      <c r="BU16" s="468"/>
      <c r="BV16" s="466">
        <v>5126864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6534</v>
      </c>
      <c r="AD17" s="518"/>
      <c r="AE17" s="518"/>
      <c r="AF17" s="518"/>
      <c r="AG17" s="557"/>
      <c r="AH17" s="517">
        <v>6799</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2761907</v>
      </c>
      <c r="BO17" s="467"/>
      <c r="BP17" s="467"/>
      <c r="BQ17" s="467"/>
      <c r="BR17" s="467"/>
      <c r="BS17" s="467"/>
      <c r="BT17" s="467"/>
      <c r="BU17" s="468"/>
      <c r="BV17" s="466">
        <v>2744458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74.78</v>
      </c>
      <c r="M18" s="579"/>
      <c r="N18" s="579"/>
      <c r="O18" s="579"/>
      <c r="P18" s="579"/>
      <c r="Q18" s="579"/>
      <c r="R18" s="580"/>
      <c r="S18" s="580"/>
      <c r="T18" s="580"/>
      <c r="U18" s="580"/>
      <c r="V18" s="581"/>
      <c r="W18" s="484"/>
      <c r="X18" s="485"/>
      <c r="Y18" s="485"/>
      <c r="Z18" s="485"/>
      <c r="AA18" s="485"/>
      <c r="AB18" s="476"/>
      <c r="AC18" s="582">
        <v>63.8</v>
      </c>
      <c r="AD18" s="583"/>
      <c r="AE18" s="583"/>
      <c r="AF18" s="583"/>
      <c r="AG18" s="584"/>
      <c r="AH18" s="582">
        <v>62.4</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5715557</v>
      </c>
      <c r="BO18" s="467"/>
      <c r="BP18" s="467"/>
      <c r="BQ18" s="467"/>
      <c r="BR18" s="467"/>
      <c r="BS18" s="467"/>
      <c r="BT18" s="467"/>
      <c r="BU18" s="468"/>
      <c r="BV18" s="466">
        <v>5737910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295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7153395</v>
      </c>
      <c r="BO19" s="467"/>
      <c r="BP19" s="467"/>
      <c r="BQ19" s="467"/>
      <c r="BR19" s="467"/>
      <c r="BS19" s="467"/>
      <c r="BT19" s="467"/>
      <c r="BU19" s="468"/>
      <c r="BV19" s="466">
        <v>7134126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10062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10637411</v>
      </c>
      <c r="BO23" s="467"/>
      <c r="BP23" s="467"/>
      <c r="BQ23" s="467"/>
      <c r="BR23" s="467"/>
      <c r="BS23" s="467"/>
      <c r="BT23" s="467"/>
      <c r="BU23" s="468"/>
      <c r="BV23" s="466">
        <v>10641711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7135</v>
      </c>
      <c r="R24" s="518"/>
      <c r="S24" s="518"/>
      <c r="T24" s="518"/>
      <c r="U24" s="518"/>
      <c r="V24" s="557"/>
      <c r="W24" s="616"/>
      <c r="X24" s="604"/>
      <c r="Y24" s="605"/>
      <c r="Z24" s="516" t="s">
        <v>168</v>
      </c>
      <c r="AA24" s="496"/>
      <c r="AB24" s="496"/>
      <c r="AC24" s="496"/>
      <c r="AD24" s="496"/>
      <c r="AE24" s="496"/>
      <c r="AF24" s="496"/>
      <c r="AG24" s="497"/>
      <c r="AH24" s="517">
        <v>239</v>
      </c>
      <c r="AI24" s="518"/>
      <c r="AJ24" s="518"/>
      <c r="AK24" s="518"/>
      <c r="AL24" s="557"/>
      <c r="AM24" s="517">
        <v>773165</v>
      </c>
      <c r="AN24" s="518"/>
      <c r="AO24" s="518"/>
      <c r="AP24" s="518"/>
      <c r="AQ24" s="518"/>
      <c r="AR24" s="557"/>
      <c r="AS24" s="517">
        <v>3235</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9856560</v>
      </c>
      <c r="BO24" s="467"/>
      <c r="BP24" s="467"/>
      <c r="BQ24" s="467"/>
      <c r="BR24" s="467"/>
      <c r="BS24" s="467"/>
      <c r="BT24" s="467"/>
      <c r="BU24" s="468"/>
      <c r="BV24" s="466">
        <v>9633329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5664</v>
      </c>
      <c r="R25" s="518"/>
      <c r="S25" s="518"/>
      <c r="T25" s="518"/>
      <c r="U25" s="518"/>
      <c r="V25" s="557"/>
      <c r="W25" s="616"/>
      <c r="X25" s="604"/>
      <c r="Y25" s="605"/>
      <c r="Z25" s="516" t="s">
        <v>171</v>
      </c>
      <c r="AA25" s="496"/>
      <c r="AB25" s="496"/>
      <c r="AC25" s="496"/>
      <c r="AD25" s="496"/>
      <c r="AE25" s="496"/>
      <c r="AF25" s="496"/>
      <c r="AG25" s="497"/>
      <c r="AH25" s="517">
        <v>41</v>
      </c>
      <c r="AI25" s="518"/>
      <c r="AJ25" s="518"/>
      <c r="AK25" s="518"/>
      <c r="AL25" s="557"/>
      <c r="AM25" s="517">
        <v>119392</v>
      </c>
      <c r="AN25" s="518"/>
      <c r="AO25" s="518"/>
      <c r="AP25" s="518"/>
      <c r="AQ25" s="518"/>
      <c r="AR25" s="557"/>
      <c r="AS25" s="517">
        <v>2912</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34087</v>
      </c>
      <c r="BO25" s="430"/>
      <c r="BP25" s="430"/>
      <c r="BQ25" s="430"/>
      <c r="BR25" s="430"/>
      <c r="BS25" s="430"/>
      <c r="BT25" s="430"/>
      <c r="BU25" s="431"/>
      <c r="BV25" s="429">
        <v>38228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5357</v>
      </c>
      <c r="R26" s="518"/>
      <c r="S26" s="518"/>
      <c r="T26" s="518"/>
      <c r="U26" s="518"/>
      <c r="V26" s="557"/>
      <c r="W26" s="616"/>
      <c r="X26" s="604"/>
      <c r="Y26" s="605"/>
      <c r="Z26" s="516" t="s">
        <v>174</v>
      </c>
      <c r="AA26" s="626"/>
      <c r="AB26" s="626"/>
      <c r="AC26" s="626"/>
      <c r="AD26" s="626"/>
      <c r="AE26" s="626"/>
      <c r="AF26" s="626"/>
      <c r="AG26" s="627"/>
      <c r="AH26" s="517">
        <v>2</v>
      </c>
      <c r="AI26" s="518"/>
      <c r="AJ26" s="518"/>
      <c r="AK26" s="518"/>
      <c r="AL26" s="557"/>
      <c r="AM26" s="517" t="s">
        <v>175</v>
      </c>
      <c r="AN26" s="518"/>
      <c r="AO26" s="518"/>
      <c r="AP26" s="518"/>
      <c r="AQ26" s="518"/>
      <c r="AR26" s="557"/>
      <c r="AS26" s="517" t="s">
        <v>175</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135</v>
      </c>
      <c r="BO26" s="467"/>
      <c r="BP26" s="467"/>
      <c r="BQ26" s="467"/>
      <c r="BR26" s="467"/>
      <c r="BS26" s="467"/>
      <c r="BT26" s="467"/>
      <c r="BU26" s="468"/>
      <c r="BV26" s="466" t="s">
        <v>135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3700</v>
      </c>
      <c r="R27" s="518"/>
      <c r="S27" s="518"/>
      <c r="T27" s="518"/>
      <c r="U27" s="518"/>
      <c r="V27" s="557"/>
      <c r="W27" s="616"/>
      <c r="X27" s="604"/>
      <c r="Y27" s="605"/>
      <c r="Z27" s="516" t="s">
        <v>178</v>
      </c>
      <c r="AA27" s="496"/>
      <c r="AB27" s="496"/>
      <c r="AC27" s="496"/>
      <c r="AD27" s="496"/>
      <c r="AE27" s="496"/>
      <c r="AF27" s="496"/>
      <c r="AG27" s="497"/>
      <c r="AH27" s="517">
        <v>5</v>
      </c>
      <c r="AI27" s="518"/>
      <c r="AJ27" s="518"/>
      <c r="AK27" s="518"/>
      <c r="AL27" s="557"/>
      <c r="AM27" s="517">
        <v>20775</v>
      </c>
      <c r="AN27" s="518"/>
      <c r="AO27" s="518"/>
      <c r="AP27" s="518"/>
      <c r="AQ27" s="518"/>
      <c r="AR27" s="557"/>
      <c r="AS27" s="517">
        <v>4155</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v>309150</v>
      </c>
      <c r="BO27" s="640"/>
      <c r="BP27" s="640"/>
      <c r="BQ27" s="640"/>
      <c r="BR27" s="640"/>
      <c r="BS27" s="640"/>
      <c r="BT27" s="640"/>
      <c r="BU27" s="641"/>
      <c r="BV27" s="639">
        <v>308950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180</v>
      </c>
      <c r="F28" s="496"/>
      <c r="G28" s="496"/>
      <c r="H28" s="496"/>
      <c r="I28" s="496"/>
      <c r="J28" s="496"/>
      <c r="K28" s="497"/>
      <c r="L28" s="517">
        <v>1</v>
      </c>
      <c r="M28" s="518"/>
      <c r="N28" s="518"/>
      <c r="O28" s="518"/>
      <c r="P28" s="557"/>
      <c r="Q28" s="517">
        <v>2920</v>
      </c>
      <c r="R28" s="518"/>
      <c r="S28" s="518"/>
      <c r="T28" s="518"/>
      <c r="U28" s="518"/>
      <c r="V28" s="557"/>
      <c r="W28" s="616"/>
      <c r="X28" s="604"/>
      <c r="Y28" s="605"/>
      <c r="Z28" s="516" t="s">
        <v>181</v>
      </c>
      <c r="AA28" s="496"/>
      <c r="AB28" s="496"/>
      <c r="AC28" s="496"/>
      <c r="AD28" s="496"/>
      <c r="AE28" s="496"/>
      <c r="AF28" s="496"/>
      <c r="AG28" s="497"/>
      <c r="AH28" s="517" t="s">
        <v>135</v>
      </c>
      <c r="AI28" s="518"/>
      <c r="AJ28" s="518"/>
      <c r="AK28" s="518"/>
      <c r="AL28" s="557"/>
      <c r="AM28" s="517" t="s">
        <v>135</v>
      </c>
      <c r="AN28" s="518"/>
      <c r="AO28" s="518"/>
      <c r="AP28" s="518"/>
      <c r="AQ28" s="518"/>
      <c r="AR28" s="557"/>
      <c r="AS28" s="517" t="s">
        <v>127</v>
      </c>
      <c r="AT28" s="518"/>
      <c r="AU28" s="518"/>
      <c r="AV28" s="518"/>
      <c r="AW28" s="518"/>
      <c r="AX28" s="519"/>
      <c r="AY28" s="642" t="s">
        <v>182</v>
      </c>
      <c r="AZ28" s="643"/>
      <c r="BA28" s="643"/>
      <c r="BB28" s="644"/>
      <c r="BC28" s="426" t="s">
        <v>48</v>
      </c>
      <c r="BD28" s="427"/>
      <c r="BE28" s="427"/>
      <c r="BF28" s="427"/>
      <c r="BG28" s="427"/>
      <c r="BH28" s="427"/>
      <c r="BI28" s="427"/>
      <c r="BJ28" s="427"/>
      <c r="BK28" s="427"/>
      <c r="BL28" s="427"/>
      <c r="BM28" s="428"/>
      <c r="BN28" s="429">
        <v>1175500</v>
      </c>
      <c r="BO28" s="430"/>
      <c r="BP28" s="430"/>
      <c r="BQ28" s="430"/>
      <c r="BR28" s="430"/>
      <c r="BS28" s="430"/>
      <c r="BT28" s="430"/>
      <c r="BU28" s="431"/>
      <c r="BV28" s="429">
        <v>1115900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12</v>
      </c>
      <c r="M29" s="518"/>
      <c r="N29" s="518"/>
      <c r="O29" s="518"/>
      <c r="P29" s="557"/>
      <c r="Q29" s="517">
        <v>2765</v>
      </c>
      <c r="R29" s="518"/>
      <c r="S29" s="518"/>
      <c r="T29" s="518"/>
      <c r="U29" s="518"/>
      <c r="V29" s="557"/>
      <c r="W29" s="617"/>
      <c r="X29" s="618"/>
      <c r="Y29" s="619"/>
      <c r="Z29" s="516" t="s">
        <v>184</v>
      </c>
      <c r="AA29" s="496"/>
      <c r="AB29" s="496"/>
      <c r="AC29" s="496"/>
      <c r="AD29" s="496"/>
      <c r="AE29" s="496"/>
      <c r="AF29" s="496"/>
      <c r="AG29" s="497"/>
      <c r="AH29" s="517">
        <v>244</v>
      </c>
      <c r="AI29" s="518"/>
      <c r="AJ29" s="518"/>
      <c r="AK29" s="518"/>
      <c r="AL29" s="557"/>
      <c r="AM29" s="517">
        <v>793940</v>
      </c>
      <c r="AN29" s="518"/>
      <c r="AO29" s="518"/>
      <c r="AP29" s="518"/>
      <c r="AQ29" s="518"/>
      <c r="AR29" s="557"/>
      <c r="AS29" s="517">
        <v>3254</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328550</v>
      </c>
      <c r="BO29" s="467"/>
      <c r="BP29" s="467"/>
      <c r="BQ29" s="467"/>
      <c r="BR29" s="467"/>
      <c r="BS29" s="467"/>
      <c r="BT29" s="467"/>
      <c r="BU29" s="468"/>
      <c r="BV29" s="466">
        <v>311500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97.5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858321</v>
      </c>
      <c r="BO30" s="640"/>
      <c r="BP30" s="640"/>
      <c r="BQ30" s="640"/>
      <c r="BR30" s="640"/>
      <c r="BS30" s="640"/>
      <c r="BT30" s="640"/>
      <c r="BU30" s="641"/>
      <c r="BV30" s="639">
        <v>569339</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193</v>
      </c>
      <c r="V33" s="490"/>
      <c r="W33" s="455" t="s">
        <v>194</v>
      </c>
      <c r="X33" s="455"/>
      <c r="Y33" s="455"/>
      <c r="Z33" s="455"/>
      <c r="AA33" s="455"/>
      <c r="AB33" s="455"/>
      <c r="AC33" s="455"/>
      <c r="AD33" s="455"/>
      <c r="AE33" s="455"/>
      <c r="AF33" s="455"/>
      <c r="AG33" s="455"/>
      <c r="AH33" s="455"/>
      <c r="AI33" s="455"/>
      <c r="AJ33" s="455"/>
      <c r="AK33" s="455"/>
      <c r="AL33" s="215"/>
      <c r="AM33" s="490" t="s">
        <v>195</v>
      </c>
      <c r="AN33" s="490"/>
      <c r="AO33" s="455" t="s">
        <v>194</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193</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枕崎市国民健康保険特別会計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枕崎市水道事業会計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枕崎市公共下水道事業特別会計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南薩地区衛生管理組合</v>
      </c>
      <c r="BZ34" s="653"/>
      <c r="CA34" s="653"/>
      <c r="CB34" s="653"/>
      <c r="CC34" s="653"/>
      <c r="CD34" s="653"/>
      <c r="CE34" s="653"/>
      <c r="CF34" s="653"/>
      <c r="CG34" s="653"/>
      <c r="CH34" s="653"/>
      <c r="CI34" s="653"/>
      <c r="CJ34" s="653"/>
      <c r="CK34" s="653"/>
      <c r="CL34" s="653"/>
      <c r="CM34" s="653"/>
      <c r="CN34" s="213"/>
      <c r="CO34" s="652">
        <f>IF(CQ34="","",MAX(C34:D43,U34:V43,AM34:AN43,BE34:BF43,BW34:BX43)+1)</f>
        <v>13</v>
      </c>
      <c r="CP34" s="652"/>
      <c r="CQ34" s="653" t="str">
        <f>IF('各会計、関係団体の財政状況及び健全化判断比率'!BS7="","",'各会計、関係団体の財政状況及び健全化判断比率'!BS7)</f>
        <v>枕崎市水産センター</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枕崎市介護保険特別会計</v>
      </c>
      <c r="X35" s="653"/>
      <c r="Y35" s="653"/>
      <c r="Z35" s="653"/>
      <c r="AA35" s="653"/>
      <c r="AB35" s="653"/>
      <c r="AC35" s="653"/>
      <c r="AD35" s="653"/>
      <c r="AE35" s="653"/>
      <c r="AF35" s="653"/>
      <c r="AG35" s="653"/>
      <c r="AH35" s="653"/>
      <c r="AI35" s="653"/>
      <c r="AJ35" s="653"/>
      <c r="AK35" s="653"/>
      <c r="AL35" s="213"/>
      <c r="AM35" s="652">
        <f t="shared" ref="AM35:AM43" si="0">IF(AO35="","",AM34+1)</f>
        <v>6</v>
      </c>
      <c r="AN35" s="652"/>
      <c r="AO35" s="653" t="str">
        <f>IF('各会計、関係団体の財政状況及び健全化判断比率'!B32="","",'各会計、関係団体の財政状況及び健全化判断比率'!B32)</f>
        <v>枕崎市立病院事業会計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南薩介護保険事務組合</v>
      </c>
      <c r="BZ35" s="653"/>
      <c r="CA35" s="653"/>
      <c r="CB35" s="653"/>
      <c r="CC35" s="653"/>
      <c r="CD35" s="653"/>
      <c r="CE35" s="653"/>
      <c r="CF35" s="653"/>
      <c r="CG35" s="653"/>
      <c r="CH35" s="653"/>
      <c r="CI35" s="653"/>
      <c r="CJ35" s="653"/>
      <c r="CK35" s="653"/>
      <c r="CL35" s="653"/>
      <c r="CM35" s="653"/>
      <c r="CN35" s="213"/>
      <c r="CO35" s="652">
        <f t="shared" ref="CO35:CO43" si="3">IF(CQ35="","",CO34+1)</f>
        <v>14</v>
      </c>
      <c r="CP35" s="652"/>
      <c r="CQ35" s="653" t="str">
        <f>IF('各会計、関係団体の財政状況及び健全化判断比率'!BS8="","",'各会計、関係団体の財政状況及び健全化判断比率'!BS8)</f>
        <v>南薩エアポート</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枕崎市後期高齢者医療特別会計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鹿児島県市町村総合事務組合</v>
      </c>
      <c r="BZ36" s="653"/>
      <c r="CA36" s="653"/>
      <c r="CB36" s="653"/>
      <c r="CC36" s="653"/>
      <c r="CD36" s="653"/>
      <c r="CE36" s="653"/>
      <c r="CF36" s="653"/>
      <c r="CG36" s="653"/>
      <c r="CH36" s="653"/>
      <c r="CI36" s="653"/>
      <c r="CJ36" s="653"/>
      <c r="CK36" s="653"/>
      <c r="CL36" s="653"/>
      <c r="CM36" s="653"/>
      <c r="CN36" s="213"/>
      <c r="CO36" s="652">
        <f t="shared" si="3"/>
        <v>15</v>
      </c>
      <c r="CP36" s="652"/>
      <c r="CQ36" s="653" t="str">
        <f>IF('各会計、関係団体の財政状況及び健全化判断比率'!BS9="","",'各会計、関係団体の財政状況及び健全化判断比率'!BS9)</f>
        <v>枕崎お魚センター</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鹿児島県後期高齢者医療広域連合</v>
      </c>
      <c r="BZ37" s="653"/>
      <c r="CA37" s="653"/>
      <c r="CB37" s="653"/>
      <c r="CC37" s="653"/>
      <c r="CD37" s="653"/>
      <c r="CE37" s="653"/>
      <c r="CF37" s="653"/>
      <c r="CG37" s="653"/>
      <c r="CH37" s="653"/>
      <c r="CI37" s="653"/>
      <c r="CJ37" s="653"/>
      <c r="CK37" s="653"/>
      <c r="CL37" s="653"/>
      <c r="CM37" s="653"/>
      <c r="CN37" s="213"/>
      <c r="CO37" s="652">
        <f t="shared" si="3"/>
        <v>16</v>
      </c>
      <c r="CP37" s="652"/>
      <c r="CQ37" s="653" t="str">
        <f>IF('各会計、関係団体の財政状況及び健全化判断比率'!BS10="","",'各会計、関係団体の財政状況及び健全化判断比率'!BS10)</f>
        <v>枕崎市かつお公社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鹿児島県後期高齢者医療広域連合</v>
      </c>
      <c r="BZ38" s="653"/>
      <c r="CA38" s="653"/>
      <c r="CB38" s="653"/>
      <c r="CC38" s="653"/>
      <c r="CD38" s="653"/>
      <c r="CE38" s="653"/>
      <c r="CF38" s="653"/>
      <c r="CG38" s="653"/>
      <c r="CH38" s="653"/>
      <c r="CI38" s="653"/>
      <c r="CJ38" s="653"/>
      <c r="CK38" s="653"/>
      <c r="CL38" s="653"/>
      <c r="CM38" s="653"/>
      <c r="CN38" s="213"/>
      <c r="CO38" s="652">
        <f t="shared" si="3"/>
        <v>17</v>
      </c>
      <c r="CP38" s="652"/>
      <c r="CQ38" s="653" t="str">
        <f>IF('各会計、関係団体の財政状況及び健全化判断比率'!BS11="","",'各会計、関係団体の財政状況及び健全化判断比率'!BS11)</f>
        <v>枕崎市土地開発公社</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f t="shared" si="3"/>
        <v>18</v>
      </c>
      <c r="CP39" s="652"/>
      <c r="CQ39" s="653" t="str">
        <f>IF('各会計、関係団体の財政状況及び健全化判断比率'!BS12="","",'各会計、関係団体の財政状況及び健全化判断比率'!BS12)</f>
        <v>南薩地域地場産業振興センター</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f t="shared" si="3"/>
        <v>19</v>
      </c>
      <c r="CP40" s="652"/>
      <c r="CQ40" s="653" t="str">
        <f>IF('各会計、関係団体の財政状況及び健全化判断比率'!BS13="","",'各会計、関係団体の財政状況及び健全化判断比率'!BS13)</f>
        <v>南薩木材加工センター</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Tu5IEsw2UBsbumNbBdk2NlJcrGcAW5WVB4N44P5CISIjQLAmhIDHW/4n9nz4ouHSpH2cCe3EuR/eiLUYq+FaA==" saltValue="KcqofE84K7maWW2PFUE0Z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4" t="s">
        <v>565</v>
      </c>
      <c r="D34" s="1244"/>
      <c r="E34" s="1245"/>
      <c r="F34" s="32">
        <v>13.59</v>
      </c>
      <c r="G34" s="33">
        <v>14.24</v>
      </c>
      <c r="H34" s="33">
        <v>11.39</v>
      </c>
      <c r="I34" s="33">
        <v>12.37</v>
      </c>
      <c r="J34" s="34">
        <v>12.59</v>
      </c>
      <c r="K34" s="22"/>
      <c r="L34" s="22"/>
      <c r="M34" s="22"/>
      <c r="N34" s="22"/>
      <c r="O34" s="22"/>
      <c r="P34" s="22"/>
    </row>
    <row r="35" spans="1:16" ht="39" customHeight="1" x14ac:dyDescent="0.15">
      <c r="A35" s="22"/>
      <c r="B35" s="35"/>
      <c r="C35" s="1238" t="s">
        <v>566</v>
      </c>
      <c r="D35" s="1239"/>
      <c r="E35" s="1240"/>
      <c r="F35" s="36">
        <v>5.86</v>
      </c>
      <c r="G35" s="37">
        <v>6.48</v>
      </c>
      <c r="H35" s="37">
        <v>6.72</v>
      </c>
      <c r="I35" s="37">
        <v>6.48</v>
      </c>
      <c r="J35" s="38">
        <v>6.66</v>
      </c>
      <c r="K35" s="22"/>
      <c r="L35" s="22"/>
      <c r="M35" s="22"/>
      <c r="N35" s="22"/>
      <c r="O35" s="22"/>
      <c r="P35" s="22"/>
    </row>
    <row r="36" spans="1:16" ht="39" customHeight="1" x14ac:dyDescent="0.15">
      <c r="A36" s="22"/>
      <c r="B36" s="35"/>
      <c r="C36" s="1238" t="s">
        <v>567</v>
      </c>
      <c r="D36" s="1239"/>
      <c r="E36" s="1240"/>
      <c r="F36" s="36">
        <v>5.89</v>
      </c>
      <c r="G36" s="37">
        <v>6.1</v>
      </c>
      <c r="H36" s="37">
        <v>5.82</v>
      </c>
      <c r="I36" s="37">
        <v>6.41</v>
      </c>
      <c r="J36" s="38">
        <v>6.64</v>
      </c>
      <c r="K36" s="22"/>
      <c r="L36" s="22"/>
      <c r="M36" s="22"/>
      <c r="N36" s="22"/>
      <c r="O36" s="22"/>
      <c r="P36" s="22"/>
    </row>
    <row r="37" spans="1:16" ht="39" customHeight="1" x14ac:dyDescent="0.15">
      <c r="A37" s="22"/>
      <c r="B37" s="35"/>
      <c r="C37" s="1238" t="s">
        <v>568</v>
      </c>
      <c r="D37" s="1239"/>
      <c r="E37" s="1240"/>
      <c r="F37" s="36">
        <v>1.95</v>
      </c>
      <c r="G37" s="37">
        <v>1.79</v>
      </c>
      <c r="H37" s="37">
        <v>2.08</v>
      </c>
      <c r="I37" s="37">
        <v>2.5499999999999998</v>
      </c>
      <c r="J37" s="38">
        <v>2.23</v>
      </c>
      <c r="K37" s="22"/>
      <c r="L37" s="22"/>
      <c r="M37" s="22"/>
      <c r="N37" s="22"/>
      <c r="O37" s="22"/>
      <c r="P37" s="22"/>
    </row>
    <row r="38" spans="1:16" ht="39" customHeight="1" x14ac:dyDescent="0.15">
      <c r="A38" s="22"/>
      <c r="B38" s="35"/>
      <c r="C38" s="1238" t="s">
        <v>569</v>
      </c>
      <c r="D38" s="1239"/>
      <c r="E38" s="1240"/>
      <c r="F38" s="36" t="s">
        <v>570</v>
      </c>
      <c r="G38" s="37" t="s">
        <v>571</v>
      </c>
      <c r="H38" s="37">
        <v>0.06</v>
      </c>
      <c r="I38" s="37">
        <v>1.47</v>
      </c>
      <c r="J38" s="38">
        <v>0.25</v>
      </c>
      <c r="K38" s="22"/>
      <c r="L38" s="22"/>
      <c r="M38" s="22"/>
      <c r="N38" s="22"/>
      <c r="O38" s="22"/>
      <c r="P38" s="22"/>
    </row>
    <row r="39" spans="1:16" ht="39" customHeight="1" x14ac:dyDescent="0.15">
      <c r="A39" s="22"/>
      <c r="B39" s="35"/>
      <c r="C39" s="1238" t="s">
        <v>572</v>
      </c>
      <c r="D39" s="1239"/>
      <c r="E39" s="1240"/>
      <c r="F39" s="36">
        <v>0.22</v>
      </c>
      <c r="G39" s="37">
        <v>0.41</v>
      </c>
      <c r="H39" s="37">
        <v>0.36</v>
      </c>
      <c r="I39" s="37">
        <v>0.27</v>
      </c>
      <c r="J39" s="38">
        <v>0.06</v>
      </c>
      <c r="K39" s="22"/>
      <c r="L39" s="22"/>
      <c r="M39" s="22"/>
      <c r="N39" s="22"/>
      <c r="O39" s="22"/>
      <c r="P39" s="22"/>
    </row>
    <row r="40" spans="1:16" ht="39" customHeight="1" x14ac:dyDescent="0.15">
      <c r="A40" s="22"/>
      <c r="B40" s="35"/>
      <c r="C40" s="1238" t="s">
        <v>573</v>
      </c>
      <c r="D40" s="1239"/>
      <c r="E40" s="1240"/>
      <c r="F40" s="36">
        <v>0.06</v>
      </c>
      <c r="G40" s="37">
        <v>0.03</v>
      </c>
      <c r="H40" s="37">
        <v>0.03</v>
      </c>
      <c r="I40" s="37">
        <v>0.05</v>
      </c>
      <c r="J40" s="38">
        <v>0.03</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574</v>
      </c>
      <c r="D42" s="1239"/>
      <c r="E42" s="1240"/>
      <c r="F42" s="36" t="s">
        <v>517</v>
      </c>
      <c r="G42" s="37" t="s">
        <v>517</v>
      </c>
      <c r="H42" s="37" t="s">
        <v>517</v>
      </c>
      <c r="I42" s="37" t="s">
        <v>517</v>
      </c>
      <c r="J42" s="38" t="s">
        <v>517</v>
      </c>
      <c r="K42" s="22"/>
      <c r="L42" s="22"/>
      <c r="M42" s="22"/>
      <c r="N42" s="22"/>
      <c r="O42" s="22"/>
      <c r="P42" s="22"/>
    </row>
    <row r="43" spans="1:16" ht="39" customHeight="1" thickBot="1" x14ac:dyDescent="0.2">
      <c r="A43" s="22"/>
      <c r="B43" s="40"/>
      <c r="C43" s="1241" t="s">
        <v>575</v>
      </c>
      <c r="D43" s="1242"/>
      <c r="E43" s="1243"/>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TNkgxPT+8shxGhFXx1ZJnIujtnGJl/L3GMghhFDCpxMoyOArXaUWJ7Kq0ip5AClMjEnNN12C7PTKUKFjLzHbA==" saltValue="jDOGi4YBSdhno/xT2q05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1452</v>
      </c>
      <c r="L45" s="60">
        <v>1344</v>
      </c>
      <c r="M45" s="60">
        <v>1254</v>
      </c>
      <c r="N45" s="60">
        <v>1122</v>
      </c>
      <c r="O45" s="61">
        <v>1092</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x14ac:dyDescent="0.15">
      <c r="A48" s="48"/>
      <c r="B48" s="1248"/>
      <c r="C48" s="1249"/>
      <c r="D48" s="62"/>
      <c r="E48" s="1254" t="s">
        <v>15</v>
      </c>
      <c r="F48" s="1254"/>
      <c r="G48" s="1254"/>
      <c r="H48" s="1254"/>
      <c r="I48" s="1254"/>
      <c r="J48" s="1255"/>
      <c r="K48" s="63">
        <v>242</v>
      </c>
      <c r="L48" s="64">
        <v>249</v>
      </c>
      <c r="M48" s="64">
        <v>236</v>
      </c>
      <c r="N48" s="64">
        <v>241</v>
      </c>
      <c r="O48" s="65">
        <v>261</v>
      </c>
      <c r="P48" s="48"/>
      <c r="Q48" s="48"/>
      <c r="R48" s="48"/>
      <c r="S48" s="48"/>
      <c r="T48" s="48"/>
      <c r="U48" s="48"/>
    </row>
    <row r="49" spans="1:21" ht="30.75" customHeight="1" x14ac:dyDescent="0.15">
      <c r="A49" s="48"/>
      <c r="B49" s="1248"/>
      <c r="C49" s="1249"/>
      <c r="D49" s="62"/>
      <c r="E49" s="1254" t="s">
        <v>16</v>
      </c>
      <c r="F49" s="1254"/>
      <c r="G49" s="1254"/>
      <c r="H49" s="1254"/>
      <c r="I49" s="1254"/>
      <c r="J49" s="1255"/>
      <c r="K49" s="63" t="s">
        <v>517</v>
      </c>
      <c r="L49" s="64" t="s">
        <v>517</v>
      </c>
      <c r="M49" s="64" t="s">
        <v>517</v>
      </c>
      <c r="N49" s="64" t="s">
        <v>517</v>
      </c>
      <c r="O49" s="65" t="s">
        <v>517</v>
      </c>
      <c r="P49" s="48"/>
      <c r="Q49" s="48"/>
      <c r="R49" s="48"/>
      <c r="S49" s="48"/>
      <c r="T49" s="48"/>
      <c r="U49" s="48"/>
    </row>
    <row r="50" spans="1:21" ht="30.75" customHeight="1" x14ac:dyDescent="0.15">
      <c r="A50" s="48"/>
      <c r="B50" s="1248"/>
      <c r="C50" s="1249"/>
      <c r="D50" s="62"/>
      <c r="E50" s="1254" t="s">
        <v>17</v>
      </c>
      <c r="F50" s="1254"/>
      <c r="G50" s="1254"/>
      <c r="H50" s="1254"/>
      <c r="I50" s="1254"/>
      <c r="J50" s="1255"/>
      <c r="K50" s="63">
        <v>10</v>
      </c>
      <c r="L50" s="64">
        <v>5</v>
      </c>
      <c r="M50" s="64">
        <v>3</v>
      </c>
      <c r="N50" s="64">
        <v>3</v>
      </c>
      <c r="O50" s="65">
        <v>3</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1074</v>
      </c>
      <c r="L52" s="64">
        <v>990</v>
      </c>
      <c r="M52" s="64">
        <v>923</v>
      </c>
      <c r="N52" s="64">
        <v>824</v>
      </c>
      <c r="O52" s="65">
        <v>816</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630</v>
      </c>
      <c r="L53" s="69">
        <v>608</v>
      </c>
      <c r="M53" s="69">
        <v>570</v>
      </c>
      <c r="N53" s="69">
        <v>542</v>
      </c>
      <c r="O53" s="70">
        <v>540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598</v>
      </c>
      <c r="L57" s="83" t="s">
        <v>598</v>
      </c>
      <c r="M57" s="83" t="s">
        <v>598</v>
      </c>
      <c r="N57" s="83" t="s">
        <v>598</v>
      </c>
      <c r="O57" s="84" t="s">
        <v>598</v>
      </c>
    </row>
    <row r="58" spans="1:21" ht="31.5" customHeight="1" thickBot="1" x14ac:dyDescent="0.2">
      <c r="B58" s="1264"/>
      <c r="C58" s="1265"/>
      <c r="D58" s="1269" t="s">
        <v>27</v>
      </c>
      <c r="E58" s="1270"/>
      <c r="F58" s="1270"/>
      <c r="G58" s="1270"/>
      <c r="H58" s="1270"/>
      <c r="I58" s="1270"/>
      <c r="J58" s="1271"/>
      <c r="K58" s="85" t="s">
        <v>598</v>
      </c>
      <c r="L58" s="86" t="s">
        <v>598</v>
      </c>
      <c r="M58" s="86" t="s">
        <v>598</v>
      </c>
      <c r="N58" s="86" t="s">
        <v>598</v>
      </c>
      <c r="O58" s="87" t="s">
        <v>598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jnsPEbrkJRe8LcqRPJSaJaEPZcxue8b5dwUtWN829zLiVrk9Pz8fQYDsWhykLlFUcZ1dlyRCAED8Wqmf8BV5Q==" saltValue="QOBStO8oZCBEMUyD0rOD6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559</v>
      </c>
      <c r="J40" s="99" t="s">
        <v>560</v>
      </c>
      <c r="K40" s="99" t="s">
        <v>561</v>
      </c>
      <c r="L40" s="99" t="s">
        <v>562</v>
      </c>
      <c r="M40" s="100" t="s">
        <v>563</v>
      </c>
    </row>
    <row r="41" spans="2:13" ht="27.75" customHeight="1" x14ac:dyDescent="0.15">
      <c r="B41" s="1272" t="s">
        <v>30</v>
      </c>
      <c r="C41" s="1273"/>
      <c r="D41" s="101"/>
      <c r="E41" s="1278" t="s">
        <v>31</v>
      </c>
      <c r="F41" s="1278"/>
      <c r="G41" s="1278"/>
      <c r="H41" s="1279"/>
      <c r="I41" s="102">
        <v>10375</v>
      </c>
      <c r="J41" s="103">
        <v>10719</v>
      </c>
      <c r="K41" s="103">
        <v>10669</v>
      </c>
      <c r="L41" s="103">
        <v>10642</v>
      </c>
      <c r="M41" s="104">
        <v>10637</v>
      </c>
    </row>
    <row r="42" spans="2:13" ht="27.75" customHeight="1" x14ac:dyDescent="0.15">
      <c r="B42" s="1274"/>
      <c r="C42" s="1275"/>
      <c r="D42" s="105"/>
      <c r="E42" s="1280" t="s">
        <v>32</v>
      </c>
      <c r="F42" s="1280"/>
      <c r="G42" s="1280"/>
      <c r="H42" s="1281"/>
      <c r="I42" s="106">
        <v>21</v>
      </c>
      <c r="J42" s="107">
        <v>16</v>
      </c>
      <c r="K42" s="107">
        <v>13</v>
      </c>
      <c r="L42" s="107">
        <v>10</v>
      </c>
      <c r="M42" s="108">
        <v>7</v>
      </c>
    </row>
    <row r="43" spans="2:13" ht="27.75" customHeight="1" x14ac:dyDescent="0.15">
      <c r="B43" s="1274"/>
      <c r="C43" s="1275"/>
      <c r="D43" s="105"/>
      <c r="E43" s="1280" t="s">
        <v>33</v>
      </c>
      <c r="F43" s="1280"/>
      <c r="G43" s="1280"/>
      <c r="H43" s="1281"/>
      <c r="I43" s="106">
        <v>3551</v>
      </c>
      <c r="J43" s="107">
        <v>3439</v>
      </c>
      <c r="K43" s="107">
        <v>3293</v>
      </c>
      <c r="L43" s="107">
        <v>3189</v>
      </c>
      <c r="M43" s="108">
        <v>3150</v>
      </c>
    </row>
    <row r="44" spans="2:13" ht="27.75" customHeight="1" x14ac:dyDescent="0.15">
      <c r="B44" s="1274"/>
      <c r="C44" s="1275"/>
      <c r="D44" s="105"/>
      <c r="E44" s="1280" t="s">
        <v>34</v>
      </c>
      <c r="F44" s="1280"/>
      <c r="G44" s="1280"/>
      <c r="H44" s="1281"/>
      <c r="I44" s="106" t="s">
        <v>517</v>
      </c>
      <c r="J44" s="107" t="s">
        <v>517</v>
      </c>
      <c r="K44" s="107" t="s">
        <v>517</v>
      </c>
      <c r="L44" s="107" t="s">
        <v>517</v>
      </c>
      <c r="M44" s="108" t="s">
        <v>517</v>
      </c>
    </row>
    <row r="45" spans="2:13" ht="27.75" customHeight="1" x14ac:dyDescent="0.15">
      <c r="B45" s="1274"/>
      <c r="C45" s="1275"/>
      <c r="D45" s="105"/>
      <c r="E45" s="1280" t="s">
        <v>35</v>
      </c>
      <c r="F45" s="1280"/>
      <c r="G45" s="1280"/>
      <c r="H45" s="1281"/>
      <c r="I45" s="106">
        <v>3317</v>
      </c>
      <c r="J45" s="107">
        <v>3285</v>
      </c>
      <c r="K45" s="107">
        <v>3225</v>
      </c>
      <c r="L45" s="107">
        <v>3148</v>
      </c>
      <c r="M45" s="108">
        <v>2950</v>
      </c>
    </row>
    <row r="46" spans="2:13" ht="27.75" customHeight="1" x14ac:dyDescent="0.15">
      <c r="B46" s="1274"/>
      <c r="C46" s="1275"/>
      <c r="D46" s="109"/>
      <c r="E46" s="1280" t="s">
        <v>36</v>
      </c>
      <c r="F46" s="1280"/>
      <c r="G46" s="1280"/>
      <c r="H46" s="1281"/>
      <c r="I46" s="106">
        <v>296</v>
      </c>
      <c r="J46" s="107">
        <v>239</v>
      </c>
      <c r="K46" s="107">
        <v>112</v>
      </c>
      <c r="L46" s="107">
        <v>81</v>
      </c>
      <c r="M46" s="108">
        <v>53</v>
      </c>
    </row>
    <row r="47" spans="2:13" ht="27.75" customHeight="1" x14ac:dyDescent="0.15">
      <c r="B47" s="1274"/>
      <c r="C47" s="1275"/>
      <c r="D47" s="110"/>
      <c r="E47" s="1282" t="s">
        <v>37</v>
      </c>
      <c r="F47" s="1283"/>
      <c r="G47" s="1283"/>
      <c r="H47" s="1284"/>
      <c r="I47" s="106" t="s">
        <v>517</v>
      </c>
      <c r="J47" s="107" t="s">
        <v>517</v>
      </c>
      <c r="K47" s="107" t="s">
        <v>517</v>
      </c>
      <c r="L47" s="107" t="s">
        <v>517</v>
      </c>
      <c r="M47" s="108" t="s">
        <v>517</v>
      </c>
    </row>
    <row r="48" spans="2:13" ht="27.75" customHeight="1" x14ac:dyDescent="0.15">
      <c r="B48" s="1274"/>
      <c r="C48" s="1275"/>
      <c r="D48" s="105"/>
      <c r="E48" s="1280" t="s">
        <v>38</v>
      </c>
      <c r="F48" s="1280"/>
      <c r="G48" s="1280"/>
      <c r="H48" s="1281"/>
      <c r="I48" s="106" t="s">
        <v>517</v>
      </c>
      <c r="J48" s="107" t="s">
        <v>517</v>
      </c>
      <c r="K48" s="107" t="s">
        <v>517</v>
      </c>
      <c r="L48" s="107" t="s">
        <v>517</v>
      </c>
      <c r="M48" s="108" t="s">
        <v>517</v>
      </c>
    </row>
    <row r="49" spans="2:13" ht="27.75" customHeight="1" x14ac:dyDescent="0.15">
      <c r="B49" s="1276"/>
      <c r="C49" s="1277"/>
      <c r="D49" s="105"/>
      <c r="E49" s="1280" t="s">
        <v>39</v>
      </c>
      <c r="F49" s="1280"/>
      <c r="G49" s="1280"/>
      <c r="H49" s="1281"/>
      <c r="I49" s="106" t="s">
        <v>517</v>
      </c>
      <c r="J49" s="107" t="s">
        <v>517</v>
      </c>
      <c r="K49" s="107" t="s">
        <v>517</v>
      </c>
      <c r="L49" s="107" t="s">
        <v>517</v>
      </c>
      <c r="M49" s="108" t="s">
        <v>517</v>
      </c>
    </row>
    <row r="50" spans="2:13" ht="27.75" customHeight="1" x14ac:dyDescent="0.15">
      <c r="B50" s="1285" t="s">
        <v>40</v>
      </c>
      <c r="C50" s="1286"/>
      <c r="D50" s="111"/>
      <c r="E50" s="1280" t="s">
        <v>41</v>
      </c>
      <c r="F50" s="1280"/>
      <c r="G50" s="1280"/>
      <c r="H50" s="1281"/>
      <c r="I50" s="106">
        <v>1559</v>
      </c>
      <c r="J50" s="107">
        <v>1790</v>
      </c>
      <c r="K50" s="107">
        <v>1930</v>
      </c>
      <c r="L50" s="107">
        <v>2224</v>
      </c>
      <c r="M50" s="108">
        <v>2718</v>
      </c>
    </row>
    <row r="51" spans="2:13" ht="27.75" customHeight="1" x14ac:dyDescent="0.15">
      <c r="B51" s="1274"/>
      <c r="C51" s="1275"/>
      <c r="D51" s="105"/>
      <c r="E51" s="1280" t="s">
        <v>42</v>
      </c>
      <c r="F51" s="1280"/>
      <c r="G51" s="1280"/>
      <c r="H51" s="1281"/>
      <c r="I51" s="106">
        <v>601</v>
      </c>
      <c r="J51" s="107">
        <v>579</v>
      </c>
      <c r="K51" s="107">
        <v>610</v>
      </c>
      <c r="L51" s="107">
        <v>695</v>
      </c>
      <c r="M51" s="108">
        <v>694</v>
      </c>
    </row>
    <row r="52" spans="2:13" ht="27.75" customHeight="1" x14ac:dyDescent="0.15">
      <c r="B52" s="1276"/>
      <c r="C52" s="1277"/>
      <c r="D52" s="105"/>
      <c r="E52" s="1280" t="s">
        <v>43</v>
      </c>
      <c r="F52" s="1280"/>
      <c r="G52" s="1280"/>
      <c r="H52" s="1281"/>
      <c r="I52" s="106">
        <v>8569</v>
      </c>
      <c r="J52" s="107">
        <v>8909</v>
      </c>
      <c r="K52" s="107">
        <v>8926</v>
      </c>
      <c r="L52" s="107">
        <v>8993</v>
      </c>
      <c r="M52" s="108">
        <v>9157</v>
      </c>
    </row>
    <row r="53" spans="2:13" ht="27.75" customHeight="1" thickBot="1" x14ac:dyDescent="0.2">
      <c r="B53" s="1287" t="s">
        <v>44</v>
      </c>
      <c r="C53" s="1288"/>
      <c r="D53" s="112"/>
      <c r="E53" s="1289" t="s">
        <v>45</v>
      </c>
      <c r="F53" s="1289"/>
      <c r="G53" s="1289"/>
      <c r="H53" s="1290"/>
      <c r="I53" s="113">
        <v>6831</v>
      </c>
      <c r="J53" s="114">
        <v>6420</v>
      </c>
      <c r="K53" s="114">
        <v>5847</v>
      </c>
      <c r="L53" s="114">
        <v>5157</v>
      </c>
      <c r="M53" s="115">
        <v>4229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X3wZhy0LnmX8o52HH/R9NbPtkcppxL5LSVF+SdYKY7J8BW8HnqLJgKNh5D7snjYyeCGmUfunkP3KJDf+e30Yg==" saltValue="jyrOwm4EAN052d3QWQYA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299" t="s">
        <v>48</v>
      </c>
      <c r="D55" s="1299"/>
      <c r="E55" s="1300"/>
      <c r="F55" s="127">
        <v>1073</v>
      </c>
      <c r="G55" s="127">
        <v>1116</v>
      </c>
      <c r="H55" s="128">
        <v>1176</v>
      </c>
    </row>
    <row r="56" spans="2:8" ht="52.5" customHeight="1" x14ac:dyDescent="0.15">
      <c r="B56" s="129"/>
      <c r="C56" s="1301" t="s">
        <v>49</v>
      </c>
      <c r="D56" s="1301"/>
      <c r="E56" s="1302"/>
      <c r="F56" s="130">
        <v>284</v>
      </c>
      <c r="G56" s="130">
        <v>312</v>
      </c>
      <c r="H56" s="131">
        <v>329</v>
      </c>
    </row>
    <row r="57" spans="2:8" ht="53.25" customHeight="1" x14ac:dyDescent="0.15">
      <c r="B57" s="129"/>
      <c r="C57" s="1303" t="s">
        <v>50</v>
      </c>
      <c r="D57" s="1303"/>
      <c r="E57" s="1304"/>
      <c r="F57" s="132">
        <v>340</v>
      </c>
      <c r="G57" s="132">
        <v>569</v>
      </c>
      <c r="H57" s="133">
        <v>858</v>
      </c>
    </row>
    <row r="58" spans="2:8" ht="45.75" customHeight="1" x14ac:dyDescent="0.15">
      <c r="B58" s="134"/>
      <c r="C58" s="1291" t="s">
        <v>593</v>
      </c>
      <c r="D58" s="1292"/>
      <c r="E58" s="1293"/>
      <c r="F58" s="135">
        <v>123</v>
      </c>
      <c r="G58" s="135">
        <v>338</v>
      </c>
      <c r="H58" s="136">
        <v>603</v>
      </c>
    </row>
    <row r="59" spans="2:8" ht="45.75" customHeight="1" x14ac:dyDescent="0.15">
      <c r="B59" s="134"/>
      <c r="C59" s="1291" t="s">
        <v>594</v>
      </c>
      <c r="D59" s="1292"/>
      <c r="E59" s="1293"/>
      <c r="F59" s="135">
        <v>106</v>
      </c>
      <c r="G59" s="135">
        <v>122</v>
      </c>
      <c r="H59" s="136">
        <v>143</v>
      </c>
    </row>
    <row r="60" spans="2:8" ht="45.75" customHeight="1" x14ac:dyDescent="0.15">
      <c r="B60" s="134"/>
      <c r="C60" s="1291" t="s">
        <v>595</v>
      </c>
      <c r="D60" s="1292"/>
      <c r="E60" s="1293"/>
      <c r="F60" s="135">
        <v>80</v>
      </c>
      <c r="G60" s="135">
        <v>80</v>
      </c>
      <c r="H60" s="136">
        <v>80</v>
      </c>
    </row>
    <row r="61" spans="2:8" ht="45.75" customHeight="1" x14ac:dyDescent="0.15">
      <c r="B61" s="134"/>
      <c r="C61" s="1291" t="s">
        <v>596</v>
      </c>
      <c r="D61" s="1292"/>
      <c r="E61" s="1293"/>
      <c r="F61" s="135">
        <v>10</v>
      </c>
      <c r="G61" s="135">
        <v>10</v>
      </c>
      <c r="H61" s="136">
        <v>10</v>
      </c>
    </row>
    <row r="62" spans="2:8" ht="45.75" customHeight="1" thickBot="1" x14ac:dyDescent="0.2">
      <c r="B62" s="137"/>
      <c r="C62" s="1294" t="s">
        <v>597</v>
      </c>
      <c r="D62" s="1295"/>
      <c r="E62" s="1296"/>
      <c r="F62" s="138">
        <v>10</v>
      </c>
      <c r="G62" s="138">
        <v>10</v>
      </c>
      <c r="H62" s="139">
        <v>10</v>
      </c>
    </row>
    <row r="63" spans="2:8" ht="52.5" customHeight="1" thickBot="1" x14ac:dyDescent="0.2">
      <c r="B63" s="140"/>
      <c r="C63" s="1297" t="s">
        <v>51</v>
      </c>
      <c r="D63" s="1297"/>
      <c r="E63" s="1298"/>
      <c r="F63" s="141">
        <v>1697</v>
      </c>
      <c r="G63" s="141">
        <v>1997</v>
      </c>
      <c r="H63" s="142">
        <v>2362</v>
      </c>
    </row>
    <row r="64" spans="2:8" ht="15" customHeight="1" x14ac:dyDescent="0.15"/>
    <row r="65" ht="0" hidden="1" customHeight="1" x14ac:dyDescent="0.15"/>
    <row r="66" ht="0" hidden="1" customHeight="1" x14ac:dyDescent="0.15"/>
  </sheetData>
  <sheetProtection algorithmName="SHA-512" hashValue="RcuKiRgZNp7M/H9BQJfJyzwz3c2UWdK6H9tD0jp2Kz9JlXG+r1Cz9A+sO+uUg5W5nwryxW+SWLJIk9UGnUSsMQ==" saltValue="kh4HgAhCZ+2gZqbsZsOy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70"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6" t="s">
        <v>611</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x14ac:dyDescent="0.15">
      <c r="B44" s="394"/>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x14ac:dyDescent="0.15">
      <c r="B45" s="394"/>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x14ac:dyDescent="0.15">
      <c r="B46" s="394"/>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x14ac:dyDescent="0.15">
      <c r="B47" s="394"/>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604</v>
      </c>
    </row>
    <row r="50" spans="1:109" x14ac:dyDescent="0.15">
      <c r="B50" s="394"/>
      <c r="G50" s="1315"/>
      <c r="H50" s="1315"/>
      <c r="I50" s="1315"/>
      <c r="J50" s="1315"/>
      <c r="K50" s="404"/>
      <c r="L50" s="404"/>
      <c r="M50" s="405"/>
      <c r="N50" s="40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559</v>
      </c>
      <c r="BQ50" s="1319"/>
      <c r="BR50" s="1319"/>
      <c r="BS50" s="1319"/>
      <c r="BT50" s="1319"/>
      <c r="BU50" s="1319"/>
      <c r="BV50" s="1319"/>
      <c r="BW50" s="1319"/>
      <c r="BX50" s="1319" t="s">
        <v>560</v>
      </c>
      <c r="BY50" s="1319"/>
      <c r="BZ50" s="1319"/>
      <c r="CA50" s="1319"/>
      <c r="CB50" s="1319"/>
      <c r="CC50" s="1319"/>
      <c r="CD50" s="1319"/>
      <c r="CE50" s="1319"/>
      <c r="CF50" s="1319" t="s">
        <v>561</v>
      </c>
      <c r="CG50" s="1319"/>
      <c r="CH50" s="1319"/>
      <c r="CI50" s="1319"/>
      <c r="CJ50" s="1319"/>
      <c r="CK50" s="1319"/>
      <c r="CL50" s="1319"/>
      <c r="CM50" s="1319"/>
      <c r="CN50" s="1319" t="s">
        <v>562</v>
      </c>
      <c r="CO50" s="1319"/>
      <c r="CP50" s="1319"/>
      <c r="CQ50" s="1319"/>
      <c r="CR50" s="1319"/>
      <c r="CS50" s="1319"/>
      <c r="CT50" s="1319"/>
      <c r="CU50" s="1319"/>
      <c r="CV50" s="1319" t="s">
        <v>563</v>
      </c>
      <c r="CW50" s="1319"/>
      <c r="CX50" s="1319"/>
      <c r="CY50" s="1319"/>
      <c r="CZ50" s="1319"/>
      <c r="DA50" s="1319"/>
      <c r="DB50" s="1319"/>
      <c r="DC50" s="1319"/>
    </row>
    <row r="51" spans="1:109" ht="13.5" customHeight="1" x14ac:dyDescent="0.15">
      <c r="B51" s="394"/>
      <c r="G51" s="1320"/>
      <c r="H51" s="1320"/>
      <c r="I51" s="1324"/>
      <c r="J51" s="1324"/>
      <c r="K51" s="1321"/>
      <c r="L51" s="1321"/>
      <c r="M51" s="1321"/>
      <c r="N51" s="1321"/>
      <c r="AM51" s="403"/>
      <c r="AN51" s="1322" t="s">
        <v>605</v>
      </c>
      <c r="AO51" s="1322"/>
      <c r="AP51" s="1322"/>
      <c r="AQ51" s="1322"/>
      <c r="AR51" s="1322"/>
      <c r="AS51" s="1322"/>
      <c r="AT51" s="1322"/>
      <c r="AU51" s="1322"/>
      <c r="AV51" s="1322"/>
      <c r="AW51" s="1322"/>
      <c r="AX51" s="1322"/>
      <c r="AY51" s="1322"/>
      <c r="AZ51" s="1322"/>
      <c r="BA51" s="1322"/>
      <c r="BB51" s="1322" t="s">
        <v>606</v>
      </c>
      <c r="BC51" s="1322"/>
      <c r="BD51" s="1322"/>
      <c r="BE51" s="1322"/>
      <c r="BF51" s="1322"/>
      <c r="BG51" s="1322"/>
      <c r="BH51" s="1322"/>
      <c r="BI51" s="1322"/>
      <c r="BJ51" s="1322"/>
      <c r="BK51" s="1322"/>
      <c r="BL51" s="1322"/>
      <c r="BM51" s="1322"/>
      <c r="BN51" s="1322"/>
      <c r="BO51" s="1322"/>
      <c r="BP51" s="1323"/>
      <c r="BQ51" s="1305"/>
      <c r="BR51" s="1305"/>
      <c r="BS51" s="1305"/>
      <c r="BT51" s="1305"/>
      <c r="BU51" s="1305"/>
      <c r="BV51" s="1305"/>
      <c r="BW51" s="1305"/>
      <c r="BX51" s="1305">
        <v>119</v>
      </c>
      <c r="BY51" s="1305"/>
      <c r="BZ51" s="1305"/>
      <c r="CA51" s="1305"/>
      <c r="CB51" s="1305"/>
      <c r="CC51" s="1305"/>
      <c r="CD51" s="1305"/>
      <c r="CE51" s="1305"/>
      <c r="CF51" s="1305">
        <v>110.7</v>
      </c>
      <c r="CG51" s="1305"/>
      <c r="CH51" s="1305"/>
      <c r="CI51" s="1305"/>
      <c r="CJ51" s="1305"/>
      <c r="CK51" s="1305"/>
      <c r="CL51" s="1305"/>
      <c r="CM51" s="1305"/>
      <c r="CN51" s="1305">
        <v>98.5</v>
      </c>
      <c r="CO51" s="1305"/>
      <c r="CP51" s="1305"/>
      <c r="CQ51" s="1305"/>
      <c r="CR51" s="1305"/>
      <c r="CS51" s="1305"/>
      <c r="CT51" s="1305"/>
      <c r="CU51" s="1305"/>
      <c r="CV51" s="1305">
        <v>80.099999999999994</v>
      </c>
      <c r="CW51" s="1305"/>
      <c r="CX51" s="1305"/>
      <c r="CY51" s="1305"/>
      <c r="CZ51" s="1305"/>
      <c r="DA51" s="1305"/>
      <c r="DB51" s="1305"/>
      <c r="DC51" s="1305"/>
    </row>
    <row r="52" spans="1:109" x14ac:dyDescent="0.15">
      <c r="B52" s="394"/>
      <c r="G52" s="1320"/>
      <c r="H52" s="1320"/>
      <c r="I52" s="1324"/>
      <c r="J52" s="1324"/>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20"/>
      <c r="H53" s="1320"/>
      <c r="I53" s="1315"/>
      <c r="J53" s="1315"/>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607</v>
      </c>
      <c r="BC53" s="1322"/>
      <c r="BD53" s="1322"/>
      <c r="BE53" s="1322"/>
      <c r="BF53" s="1322"/>
      <c r="BG53" s="1322"/>
      <c r="BH53" s="1322"/>
      <c r="BI53" s="1322"/>
      <c r="BJ53" s="1322"/>
      <c r="BK53" s="1322"/>
      <c r="BL53" s="1322"/>
      <c r="BM53" s="1322"/>
      <c r="BN53" s="1322"/>
      <c r="BO53" s="1322"/>
      <c r="BP53" s="1323"/>
      <c r="BQ53" s="1305"/>
      <c r="BR53" s="1305"/>
      <c r="BS53" s="1305"/>
      <c r="BT53" s="1305"/>
      <c r="BU53" s="1305"/>
      <c r="BV53" s="1305"/>
      <c r="BW53" s="1305"/>
      <c r="BX53" s="1305">
        <v>60.7</v>
      </c>
      <c r="BY53" s="1305"/>
      <c r="BZ53" s="1305"/>
      <c r="CA53" s="1305"/>
      <c r="CB53" s="1305"/>
      <c r="CC53" s="1305"/>
      <c r="CD53" s="1305"/>
      <c r="CE53" s="1305"/>
      <c r="CF53" s="1305">
        <v>61.1</v>
      </c>
      <c r="CG53" s="1305"/>
      <c r="CH53" s="1305"/>
      <c r="CI53" s="1305"/>
      <c r="CJ53" s="1305"/>
      <c r="CK53" s="1305"/>
      <c r="CL53" s="1305"/>
      <c r="CM53" s="1305"/>
      <c r="CN53" s="1305">
        <v>61.1</v>
      </c>
      <c r="CO53" s="1305"/>
      <c r="CP53" s="1305"/>
      <c r="CQ53" s="1305"/>
      <c r="CR53" s="1305"/>
      <c r="CS53" s="1305"/>
      <c r="CT53" s="1305"/>
      <c r="CU53" s="1305"/>
      <c r="CV53" s="1305">
        <v>61.6</v>
      </c>
      <c r="CW53" s="1305"/>
      <c r="CX53" s="1305"/>
      <c r="CY53" s="1305"/>
      <c r="CZ53" s="1305"/>
      <c r="DA53" s="1305"/>
      <c r="DB53" s="1305"/>
      <c r="DC53" s="1305"/>
    </row>
    <row r="54" spans="1:109" x14ac:dyDescent="0.15">
      <c r="A54" s="402"/>
      <c r="B54" s="394"/>
      <c r="G54" s="1320"/>
      <c r="H54" s="1320"/>
      <c r="I54" s="1315"/>
      <c r="J54" s="1315"/>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5"/>
      <c r="H55" s="1315"/>
      <c r="I55" s="1315"/>
      <c r="J55" s="1315"/>
      <c r="K55" s="1321"/>
      <c r="L55" s="1321"/>
      <c r="M55" s="1321"/>
      <c r="N55" s="1321"/>
      <c r="AN55" s="1319" t="s">
        <v>608</v>
      </c>
      <c r="AO55" s="1319"/>
      <c r="AP55" s="1319"/>
      <c r="AQ55" s="1319"/>
      <c r="AR55" s="1319"/>
      <c r="AS55" s="1319"/>
      <c r="AT55" s="1319"/>
      <c r="AU55" s="1319"/>
      <c r="AV55" s="1319"/>
      <c r="AW55" s="1319"/>
      <c r="AX55" s="1319"/>
      <c r="AY55" s="1319"/>
      <c r="AZ55" s="1319"/>
      <c r="BA55" s="1319"/>
      <c r="BB55" s="1322" t="s">
        <v>606</v>
      </c>
      <c r="BC55" s="1322"/>
      <c r="BD55" s="1322"/>
      <c r="BE55" s="1322"/>
      <c r="BF55" s="1322"/>
      <c r="BG55" s="1322"/>
      <c r="BH55" s="1322"/>
      <c r="BI55" s="1322"/>
      <c r="BJ55" s="1322"/>
      <c r="BK55" s="1322"/>
      <c r="BL55" s="1322"/>
      <c r="BM55" s="1322"/>
      <c r="BN55" s="1322"/>
      <c r="BO55" s="1322"/>
      <c r="BP55" s="1323"/>
      <c r="BQ55" s="1305"/>
      <c r="BR55" s="1305"/>
      <c r="BS55" s="1305"/>
      <c r="BT55" s="1305"/>
      <c r="BU55" s="1305"/>
      <c r="BV55" s="1305"/>
      <c r="BW55" s="1305"/>
      <c r="BX55" s="1305">
        <v>58.5</v>
      </c>
      <c r="BY55" s="1305"/>
      <c r="BZ55" s="1305"/>
      <c r="CA55" s="1305"/>
      <c r="CB55" s="1305"/>
      <c r="CC55" s="1305"/>
      <c r="CD55" s="1305"/>
      <c r="CE55" s="1305"/>
      <c r="CF55" s="1305">
        <v>54.6</v>
      </c>
      <c r="CG55" s="1305"/>
      <c r="CH55" s="1305"/>
      <c r="CI55" s="1305"/>
      <c r="CJ55" s="1305"/>
      <c r="CK55" s="1305"/>
      <c r="CL55" s="1305"/>
      <c r="CM55" s="1305"/>
      <c r="CN55" s="1305">
        <v>53.2</v>
      </c>
      <c r="CO55" s="1305"/>
      <c r="CP55" s="1305"/>
      <c r="CQ55" s="1305"/>
      <c r="CR55" s="1305"/>
      <c r="CS55" s="1305"/>
      <c r="CT55" s="1305"/>
      <c r="CU55" s="1305"/>
      <c r="CV55" s="1305">
        <v>47.9</v>
      </c>
      <c r="CW55" s="1305"/>
      <c r="CX55" s="1305"/>
      <c r="CY55" s="1305"/>
      <c r="CZ55" s="1305"/>
      <c r="DA55" s="1305"/>
      <c r="DB55" s="1305"/>
      <c r="DC55" s="1305"/>
    </row>
    <row r="56" spans="1:109" x14ac:dyDescent="0.15">
      <c r="A56" s="402"/>
      <c r="B56" s="394"/>
      <c r="G56" s="1315"/>
      <c r="H56" s="1315"/>
      <c r="I56" s="1315"/>
      <c r="J56" s="1315"/>
      <c r="K56" s="1321"/>
      <c r="L56" s="1321"/>
      <c r="M56" s="1321"/>
      <c r="N56" s="1321"/>
      <c r="AN56" s="1319"/>
      <c r="AO56" s="1319"/>
      <c r="AP56" s="1319"/>
      <c r="AQ56" s="1319"/>
      <c r="AR56" s="1319"/>
      <c r="AS56" s="1319"/>
      <c r="AT56" s="1319"/>
      <c r="AU56" s="1319"/>
      <c r="AV56" s="1319"/>
      <c r="AW56" s="1319"/>
      <c r="AX56" s="1319"/>
      <c r="AY56" s="1319"/>
      <c r="AZ56" s="1319"/>
      <c r="BA56" s="1319"/>
      <c r="BB56" s="1322"/>
      <c r="BC56" s="1322"/>
      <c r="BD56" s="1322"/>
      <c r="BE56" s="1322"/>
      <c r="BF56" s="1322"/>
      <c r="BG56" s="1322"/>
      <c r="BH56" s="1322"/>
      <c r="BI56" s="1322"/>
      <c r="BJ56" s="1322"/>
      <c r="BK56" s="1322"/>
      <c r="BL56" s="1322"/>
      <c r="BM56" s="1322"/>
      <c r="BN56" s="1322"/>
      <c r="BO56" s="1322"/>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5"/>
      <c r="H57" s="1315"/>
      <c r="I57" s="1325"/>
      <c r="J57" s="1325"/>
      <c r="K57" s="1321"/>
      <c r="L57" s="1321"/>
      <c r="M57" s="1321"/>
      <c r="N57" s="1321"/>
      <c r="AM57" s="387"/>
      <c r="AN57" s="1319"/>
      <c r="AO57" s="1319"/>
      <c r="AP57" s="1319"/>
      <c r="AQ57" s="1319"/>
      <c r="AR57" s="1319"/>
      <c r="AS57" s="1319"/>
      <c r="AT57" s="1319"/>
      <c r="AU57" s="1319"/>
      <c r="AV57" s="1319"/>
      <c r="AW57" s="1319"/>
      <c r="AX57" s="1319"/>
      <c r="AY57" s="1319"/>
      <c r="AZ57" s="1319"/>
      <c r="BA57" s="1319"/>
      <c r="BB57" s="1322" t="s">
        <v>607</v>
      </c>
      <c r="BC57" s="1322"/>
      <c r="BD57" s="1322"/>
      <c r="BE57" s="1322"/>
      <c r="BF57" s="1322"/>
      <c r="BG57" s="1322"/>
      <c r="BH57" s="1322"/>
      <c r="BI57" s="1322"/>
      <c r="BJ57" s="1322"/>
      <c r="BK57" s="1322"/>
      <c r="BL57" s="1322"/>
      <c r="BM57" s="1322"/>
      <c r="BN57" s="1322"/>
      <c r="BO57" s="1322"/>
      <c r="BP57" s="1323"/>
      <c r="BQ57" s="1305"/>
      <c r="BR57" s="1305"/>
      <c r="BS57" s="1305"/>
      <c r="BT57" s="1305"/>
      <c r="BU57" s="1305"/>
      <c r="BV57" s="1305"/>
      <c r="BW57" s="1305"/>
      <c r="BX57" s="1305">
        <v>52.9</v>
      </c>
      <c r="BY57" s="1305"/>
      <c r="BZ57" s="1305"/>
      <c r="CA57" s="1305"/>
      <c r="CB57" s="1305"/>
      <c r="CC57" s="1305"/>
      <c r="CD57" s="1305"/>
      <c r="CE57" s="1305"/>
      <c r="CF57" s="1305">
        <v>58.3</v>
      </c>
      <c r="CG57" s="1305"/>
      <c r="CH57" s="1305"/>
      <c r="CI57" s="1305"/>
      <c r="CJ57" s="1305"/>
      <c r="CK57" s="1305"/>
      <c r="CL57" s="1305"/>
      <c r="CM57" s="1305"/>
      <c r="CN57" s="1305">
        <v>59.6</v>
      </c>
      <c r="CO57" s="1305"/>
      <c r="CP57" s="1305"/>
      <c r="CQ57" s="1305"/>
      <c r="CR57" s="1305"/>
      <c r="CS57" s="1305"/>
      <c r="CT57" s="1305"/>
      <c r="CU57" s="1305"/>
      <c r="CV57" s="1305">
        <v>60.5</v>
      </c>
      <c r="CW57" s="1305"/>
      <c r="CX57" s="1305"/>
      <c r="CY57" s="1305"/>
      <c r="CZ57" s="1305"/>
      <c r="DA57" s="1305"/>
      <c r="DB57" s="1305"/>
      <c r="DC57" s="1305"/>
      <c r="DD57" s="407"/>
      <c r="DE57" s="406"/>
    </row>
    <row r="58" spans="1:109" s="402" customFormat="1" x14ac:dyDescent="0.15">
      <c r="A58" s="387"/>
      <c r="B58" s="406"/>
      <c r="G58" s="1315"/>
      <c r="H58" s="1315"/>
      <c r="I58" s="1325"/>
      <c r="J58" s="1325"/>
      <c r="K58" s="1321"/>
      <c r="L58" s="1321"/>
      <c r="M58" s="1321"/>
      <c r="N58" s="1321"/>
      <c r="AM58" s="387"/>
      <c r="AN58" s="1319"/>
      <c r="AO58" s="1319"/>
      <c r="AP58" s="1319"/>
      <c r="AQ58" s="1319"/>
      <c r="AR58" s="1319"/>
      <c r="AS58" s="1319"/>
      <c r="AT58" s="1319"/>
      <c r="AU58" s="1319"/>
      <c r="AV58" s="1319"/>
      <c r="AW58" s="1319"/>
      <c r="AX58" s="1319"/>
      <c r="AY58" s="1319"/>
      <c r="AZ58" s="1319"/>
      <c r="BA58" s="1319"/>
      <c r="BB58" s="1322"/>
      <c r="BC58" s="1322"/>
      <c r="BD58" s="1322"/>
      <c r="BE58" s="1322"/>
      <c r="BF58" s="1322"/>
      <c r="BG58" s="1322"/>
      <c r="BH58" s="1322"/>
      <c r="BI58" s="1322"/>
      <c r="BJ58" s="1322"/>
      <c r="BK58" s="1322"/>
      <c r="BL58" s="1322"/>
      <c r="BM58" s="1322"/>
      <c r="BN58" s="1322"/>
      <c r="BO58" s="1322"/>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609</v>
      </c>
    </row>
    <row r="64" spans="1:109" x14ac:dyDescent="0.15">
      <c r="B64" s="394"/>
      <c r="G64" s="401"/>
      <c r="I64" s="414"/>
      <c r="J64" s="414"/>
      <c r="K64" s="414"/>
      <c r="L64" s="414"/>
      <c r="M64" s="414"/>
      <c r="N64" s="415"/>
      <c r="AM64" s="401"/>
      <c r="AN64" s="401" t="s">
        <v>603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x14ac:dyDescent="0.15">
      <c r="B65" s="394"/>
      <c r="AN65" s="1326" t="s">
        <v>612</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x14ac:dyDescent="0.15">
      <c r="B66" s="394"/>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x14ac:dyDescent="0.15">
      <c r="B67" s="394"/>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x14ac:dyDescent="0.15">
      <c r="B68" s="394"/>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x14ac:dyDescent="0.15">
      <c r="B69" s="394"/>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604</v>
      </c>
    </row>
    <row r="72" spans="2:107" x14ac:dyDescent="0.15">
      <c r="B72" s="394"/>
      <c r="G72" s="1315"/>
      <c r="H72" s="1315"/>
      <c r="I72" s="1315"/>
      <c r="J72" s="1315"/>
      <c r="K72" s="404"/>
      <c r="L72" s="404"/>
      <c r="M72" s="405"/>
      <c r="N72" s="40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559</v>
      </c>
      <c r="BQ72" s="1319"/>
      <c r="BR72" s="1319"/>
      <c r="BS72" s="1319"/>
      <c r="BT72" s="1319"/>
      <c r="BU72" s="1319"/>
      <c r="BV72" s="1319"/>
      <c r="BW72" s="1319"/>
      <c r="BX72" s="1319" t="s">
        <v>560</v>
      </c>
      <c r="BY72" s="1319"/>
      <c r="BZ72" s="1319"/>
      <c r="CA72" s="1319"/>
      <c r="CB72" s="1319"/>
      <c r="CC72" s="1319"/>
      <c r="CD72" s="1319"/>
      <c r="CE72" s="1319"/>
      <c r="CF72" s="1319" t="s">
        <v>561</v>
      </c>
      <c r="CG72" s="1319"/>
      <c r="CH72" s="1319"/>
      <c r="CI72" s="1319"/>
      <c r="CJ72" s="1319"/>
      <c r="CK72" s="1319"/>
      <c r="CL72" s="1319"/>
      <c r="CM72" s="1319"/>
      <c r="CN72" s="1319" t="s">
        <v>562</v>
      </c>
      <c r="CO72" s="1319"/>
      <c r="CP72" s="1319"/>
      <c r="CQ72" s="1319"/>
      <c r="CR72" s="1319"/>
      <c r="CS72" s="1319"/>
      <c r="CT72" s="1319"/>
      <c r="CU72" s="1319"/>
      <c r="CV72" s="1319" t="s">
        <v>563</v>
      </c>
      <c r="CW72" s="1319"/>
      <c r="CX72" s="1319"/>
      <c r="CY72" s="1319"/>
      <c r="CZ72" s="1319"/>
      <c r="DA72" s="1319"/>
      <c r="DB72" s="1319"/>
      <c r="DC72" s="1319"/>
    </row>
    <row r="73" spans="2:107" x14ac:dyDescent="0.15">
      <c r="B73" s="394"/>
      <c r="G73" s="1320"/>
      <c r="H73" s="1320"/>
      <c r="I73" s="1320"/>
      <c r="J73" s="1320"/>
      <c r="K73" s="1327"/>
      <c r="L73" s="1327"/>
      <c r="M73" s="1327"/>
      <c r="N73" s="1327"/>
      <c r="AM73" s="403"/>
      <c r="AN73" s="1322" t="s">
        <v>605</v>
      </c>
      <c r="AO73" s="1322"/>
      <c r="AP73" s="1322"/>
      <c r="AQ73" s="1322"/>
      <c r="AR73" s="1322"/>
      <c r="AS73" s="1322"/>
      <c r="AT73" s="1322"/>
      <c r="AU73" s="1322"/>
      <c r="AV73" s="1322"/>
      <c r="AW73" s="1322"/>
      <c r="AX73" s="1322"/>
      <c r="AY73" s="1322"/>
      <c r="AZ73" s="1322"/>
      <c r="BA73" s="1322"/>
      <c r="BB73" s="1322" t="s">
        <v>606</v>
      </c>
      <c r="BC73" s="1322"/>
      <c r="BD73" s="1322"/>
      <c r="BE73" s="1322"/>
      <c r="BF73" s="1322"/>
      <c r="BG73" s="1322"/>
      <c r="BH73" s="1322"/>
      <c r="BI73" s="1322"/>
      <c r="BJ73" s="1322"/>
      <c r="BK73" s="1322"/>
      <c r="BL73" s="1322"/>
      <c r="BM73" s="1322"/>
      <c r="BN73" s="1322"/>
      <c r="BO73" s="1322"/>
      <c r="BP73" s="1305">
        <v>129.6</v>
      </c>
      <c r="BQ73" s="1305"/>
      <c r="BR73" s="1305"/>
      <c r="BS73" s="1305"/>
      <c r="BT73" s="1305"/>
      <c r="BU73" s="1305"/>
      <c r="BV73" s="1305"/>
      <c r="BW73" s="1305"/>
      <c r="BX73" s="1305">
        <v>119</v>
      </c>
      <c r="BY73" s="1305"/>
      <c r="BZ73" s="1305"/>
      <c r="CA73" s="1305"/>
      <c r="CB73" s="1305"/>
      <c r="CC73" s="1305"/>
      <c r="CD73" s="1305"/>
      <c r="CE73" s="1305"/>
      <c r="CF73" s="1305">
        <v>110.7</v>
      </c>
      <c r="CG73" s="1305"/>
      <c r="CH73" s="1305"/>
      <c r="CI73" s="1305"/>
      <c r="CJ73" s="1305"/>
      <c r="CK73" s="1305"/>
      <c r="CL73" s="1305"/>
      <c r="CM73" s="1305"/>
      <c r="CN73" s="1305">
        <v>98.5</v>
      </c>
      <c r="CO73" s="1305"/>
      <c r="CP73" s="1305"/>
      <c r="CQ73" s="1305"/>
      <c r="CR73" s="1305"/>
      <c r="CS73" s="1305"/>
      <c r="CT73" s="1305"/>
      <c r="CU73" s="1305"/>
      <c r="CV73" s="1305">
        <v>80.099999999999994</v>
      </c>
      <c r="CW73" s="1305"/>
      <c r="CX73" s="1305"/>
      <c r="CY73" s="1305"/>
      <c r="CZ73" s="1305"/>
      <c r="DA73" s="1305"/>
      <c r="DB73" s="1305"/>
      <c r="DC73" s="1305"/>
    </row>
    <row r="74" spans="2:107" x14ac:dyDescent="0.15">
      <c r="B74" s="394"/>
      <c r="G74" s="1320"/>
      <c r="H74" s="1320"/>
      <c r="I74" s="1320"/>
      <c r="J74" s="1320"/>
      <c r="K74" s="1327"/>
      <c r="L74" s="1327"/>
      <c r="M74" s="1327"/>
      <c r="N74" s="1327"/>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20"/>
      <c r="H75" s="1320"/>
      <c r="I75" s="1315"/>
      <c r="J75" s="1315"/>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610</v>
      </c>
      <c r="BC75" s="1322"/>
      <c r="BD75" s="1322"/>
      <c r="BE75" s="1322"/>
      <c r="BF75" s="1322"/>
      <c r="BG75" s="1322"/>
      <c r="BH75" s="1322"/>
      <c r="BI75" s="1322"/>
      <c r="BJ75" s="1322"/>
      <c r="BK75" s="1322"/>
      <c r="BL75" s="1322"/>
      <c r="BM75" s="1322"/>
      <c r="BN75" s="1322"/>
      <c r="BO75" s="1322"/>
      <c r="BP75" s="1305">
        <v>12.9</v>
      </c>
      <c r="BQ75" s="1305"/>
      <c r="BR75" s="1305"/>
      <c r="BS75" s="1305"/>
      <c r="BT75" s="1305"/>
      <c r="BU75" s="1305"/>
      <c r="BV75" s="1305"/>
      <c r="BW75" s="1305"/>
      <c r="BX75" s="1305">
        <v>12</v>
      </c>
      <c r="BY75" s="1305"/>
      <c r="BZ75" s="1305"/>
      <c r="CA75" s="1305"/>
      <c r="CB75" s="1305"/>
      <c r="CC75" s="1305"/>
      <c r="CD75" s="1305"/>
      <c r="CE75" s="1305"/>
      <c r="CF75" s="1305">
        <v>11.3</v>
      </c>
      <c r="CG75" s="1305"/>
      <c r="CH75" s="1305"/>
      <c r="CI75" s="1305"/>
      <c r="CJ75" s="1305"/>
      <c r="CK75" s="1305"/>
      <c r="CL75" s="1305"/>
      <c r="CM75" s="1305"/>
      <c r="CN75" s="1305">
        <v>10.8</v>
      </c>
      <c r="CO75" s="1305"/>
      <c r="CP75" s="1305"/>
      <c r="CQ75" s="1305"/>
      <c r="CR75" s="1305"/>
      <c r="CS75" s="1305"/>
      <c r="CT75" s="1305"/>
      <c r="CU75" s="1305"/>
      <c r="CV75" s="1305">
        <v>10.4</v>
      </c>
      <c r="CW75" s="1305"/>
      <c r="CX75" s="1305"/>
      <c r="CY75" s="1305"/>
      <c r="CZ75" s="1305"/>
      <c r="DA75" s="1305"/>
      <c r="DB75" s="1305"/>
      <c r="DC75" s="1305"/>
    </row>
    <row r="76" spans="2:107" x14ac:dyDescent="0.15">
      <c r="B76" s="394"/>
      <c r="G76" s="1320"/>
      <c r="H76" s="1320"/>
      <c r="I76" s="1315"/>
      <c r="J76" s="1315"/>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5"/>
      <c r="H77" s="1315"/>
      <c r="I77" s="1315"/>
      <c r="J77" s="1315"/>
      <c r="K77" s="1327"/>
      <c r="L77" s="1327"/>
      <c r="M77" s="1327"/>
      <c r="N77" s="1327"/>
      <c r="AN77" s="1319" t="s">
        <v>608</v>
      </c>
      <c r="AO77" s="1319"/>
      <c r="AP77" s="1319"/>
      <c r="AQ77" s="1319"/>
      <c r="AR77" s="1319"/>
      <c r="AS77" s="1319"/>
      <c r="AT77" s="1319"/>
      <c r="AU77" s="1319"/>
      <c r="AV77" s="1319"/>
      <c r="AW77" s="1319"/>
      <c r="AX77" s="1319"/>
      <c r="AY77" s="1319"/>
      <c r="AZ77" s="1319"/>
      <c r="BA77" s="1319"/>
      <c r="BB77" s="1322" t="s">
        <v>606</v>
      </c>
      <c r="BC77" s="1322"/>
      <c r="BD77" s="1322"/>
      <c r="BE77" s="1322"/>
      <c r="BF77" s="1322"/>
      <c r="BG77" s="1322"/>
      <c r="BH77" s="1322"/>
      <c r="BI77" s="1322"/>
      <c r="BJ77" s="1322"/>
      <c r="BK77" s="1322"/>
      <c r="BL77" s="1322"/>
      <c r="BM77" s="1322"/>
      <c r="BN77" s="1322"/>
      <c r="BO77" s="1322"/>
      <c r="BP77" s="1305">
        <v>60.8</v>
      </c>
      <c r="BQ77" s="1305"/>
      <c r="BR77" s="1305"/>
      <c r="BS77" s="1305"/>
      <c r="BT77" s="1305"/>
      <c r="BU77" s="1305"/>
      <c r="BV77" s="1305"/>
      <c r="BW77" s="1305"/>
      <c r="BX77" s="1305">
        <v>58.5</v>
      </c>
      <c r="BY77" s="1305"/>
      <c r="BZ77" s="1305"/>
      <c r="CA77" s="1305"/>
      <c r="CB77" s="1305"/>
      <c r="CC77" s="1305"/>
      <c r="CD77" s="1305"/>
      <c r="CE77" s="1305"/>
      <c r="CF77" s="1305">
        <v>54.6</v>
      </c>
      <c r="CG77" s="1305"/>
      <c r="CH77" s="1305"/>
      <c r="CI77" s="1305"/>
      <c r="CJ77" s="1305"/>
      <c r="CK77" s="1305"/>
      <c r="CL77" s="1305"/>
      <c r="CM77" s="1305"/>
      <c r="CN77" s="1305">
        <v>53.2</v>
      </c>
      <c r="CO77" s="1305"/>
      <c r="CP77" s="1305"/>
      <c r="CQ77" s="1305"/>
      <c r="CR77" s="1305"/>
      <c r="CS77" s="1305"/>
      <c r="CT77" s="1305"/>
      <c r="CU77" s="1305"/>
      <c r="CV77" s="1305">
        <v>47.9</v>
      </c>
      <c r="CW77" s="1305"/>
      <c r="CX77" s="1305"/>
      <c r="CY77" s="1305"/>
      <c r="CZ77" s="1305"/>
      <c r="DA77" s="1305"/>
      <c r="DB77" s="1305"/>
      <c r="DC77" s="1305"/>
    </row>
    <row r="78" spans="2:107" x14ac:dyDescent="0.15">
      <c r="B78" s="394"/>
      <c r="G78" s="1315"/>
      <c r="H78" s="1315"/>
      <c r="I78" s="1315"/>
      <c r="J78" s="1315"/>
      <c r="K78" s="1327"/>
      <c r="L78" s="1327"/>
      <c r="M78" s="1327"/>
      <c r="N78" s="1327"/>
      <c r="AN78" s="1319"/>
      <c r="AO78" s="1319"/>
      <c r="AP78" s="1319"/>
      <c r="AQ78" s="1319"/>
      <c r="AR78" s="1319"/>
      <c r="AS78" s="1319"/>
      <c r="AT78" s="1319"/>
      <c r="AU78" s="1319"/>
      <c r="AV78" s="1319"/>
      <c r="AW78" s="1319"/>
      <c r="AX78" s="1319"/>
      <c r="AY78" s="1319"/>
      <c r="AZ78" s="1319"/>
      <c r="BA78" s="1319"/>
      <c r="BB78" s="1322"/>
      <c r="BC78" s="1322"/>
      <c r="BD78" s="1322"/>
      <c r="BE78" s="1322"/>
      <c r="BF78" s="1322"/>
      <c r="BG78" s="1322"/>
      <c r="BH78" s="1322"/>
      <c r="BI78" s="1322"/>
      <c r="BJ78" s="1322"/>
      <c r="BK78" s="1322"/>
      <c r="BL78" s="1322"/>
      <c r="BM78" s="1322"/>
      <c r="BN78" s="1322"/>
      <c r="BO78" s="1322"/>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5"/>
      <c r="H79" s="1315"/>
      <c r="I79" s="1325"/>
      <c r="J79" s="1325"/>
      <c r="K79" s="1328"/>
      <c r="L79" s="1328"/>
      <c r="M79" s="1328"/>
      <c r="N79" s="1328"/>
      <c r="AN79" s="1319"/>
      <c r="AO79" s="1319"/>
      <c r="AP79" s="1319"/>
      <c r="AQ79" s="1319"/>
      <c r="AR79" s="1319"/>
      <c r="AS79" s="1319"/>
      <c r="AT79" s="1319"/>
      <c r="AU79" s="1319"/>
      <c r="AV79" s="1319"/>
      <c r="AW79" s="1319"/>
      <c r="AX79" s="1319"/>
      <c r="AY79" s="1319"/>
      <c r="AZ79" s="1319"/>
      <c r="BA79" s="1319"/>
      <c r="BB79" s="1322" t="s">
        <v>610</v>
      </c>
      <c r="BC79" s="1322"/>
      <c r="BD79" s="1322"/>
      <c r="BE79" s="1322"/>
      <c r="BF79" s="1322"/>
      <c r="BG79" s="1322"/>
      <c r="BH79" s="1322"/>
      <c r="BI79" s="1322"/>
      <c r="BJ79" s="1322"/>
      <c r="BK79" s="1322"/>
      <c r="BL79" s="1322"/>
      <c r="BM79" s="1322"/>
      <c r="BN79" s="1322"/>
      <c r="BO79" s="1322"/>
      <c r="BP79" s="1305">
        <v>11.1</v>
      </c>
      <c r="BQ79" s="1305"/>
      <c r="BR79" s="1305"/>
      <c r="BS79" s="1305"/>
      <c r="BT79" s="1305"/>
      <c r="BU79" s="1305"/>
      <c r="BV79" s="1305"/>
      <c r="BW79" s="1305"/>
      <c r="BX79" s="1305">
        <v>10.7</v>
      </c>
      <c r="BY79" s="1305"/>
      <c r="BZ79" s="1305"/>
      <c r="CA79" s="1305"/>
      <c r="CB79" s="1305"/>
      <c r="CC79" s="1305"/>
      <c r="CD79" s="1305"/>
      <c r="CE79" s="1305"/>
      <c r="CF79" s="1305">
        <v>10</v>
      </c>
      <c r="CG79" s="1305"/>
      <c r="CH79" s="1305"/>
      <c r="CI79" s="1305"/>
      <c r="CJ79" s="1305"/>
      <c r="CK79" s="1305"/>
      <c r="CL79" s="1305"/>
      <c r="CM79" s="1305"/>
      <c r="CN79" s="1305">
        <v>9.8000000000000007</v>
      </c>
      <c r="CO79" s="1305"/>
      <c r="CP79" s="1305"/>
      <c r="CQ79" s="1305"/>
      <c r="CR79" s="1305"/>
      <c r="CS79" s="1305"/>
      <c r="CT79" s="1305"/>
      <c r="CU79" s="1305"/>
      <c r="CV79" s="1305">
        <v>9.6</v>
      </c>
      <c r="CW79" s="1305"/>
      <c r="CX79" s="1305"/>
      <c r="CY79" s="1305"/>
      <c r="CZ79" s="1305"/>
      <c r="DA79" s="1305"/>
      <c r="DB79" s="1305"/>
      <c r="DC79" s="1305"/>
    </row>
    <row r="80" spans="2:107" x14ac:dyDescent="0.15">
      <c r="B80" s="394"/>
      <c r="G80" s="1315"/>
      <c r="H80" s="1315"/>
      <c r="I80" s="1325"/>
      <c r="J80" s="1325"/>
      <c r="K80" s="1328"/>
      <c r="L80" s="1328"/>
      <c r="M80" s="1328"/>
      <c r="N80" s="1328"/>
      <c r="AN80" s="1319"/>
      <c r="AO80" s="1319"/>
      <c r="AP80" s="1319"/>
      <c r="AQ80" s="1319"/>
      <c r="AR80" s="1319"/>
      <c r="AS80" s="1319"/>
      <c r="AT80" s="1319"/>
      <c r="AU80" s="1319"/>
      <c r="AV80" s="1319"/>
      <c r="AW80" s="1319"/>
      <c r="AX80" s="1319"/>
      <c r="AY80" s="1319"/>
      <c r="AZ80" s="1319"/>
      <c r="BA80" s="1319"/>
      <c r="BB80" s="1322"/>
      <c r="BC80" s="1322"/>
      <c r="BD80" s="1322"/>
      <c r="BE80" s="1322"/>
      <c r="BF80" s="1322"/>
      <c r="BG80" s="1322"/>
      <c r="BH80" s="1322"/>
      <c r="BI80" s="1322"/>
      <c r="BJ80" s="1322"/>
      <c r="BK80" s="1322"/>
      <c r="BL80" s="1322"/>
      <c r="BM80" s="1322"/>
      <c r="BN80" s="1322"/>
      <c r="BO80" s="1322"/>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jlHWMKrgeAjTH1yZlWHksz4cb1F6ItjVtJLR+mIN+Hm+le/3YZwdO3OChU/UrH6SCiZbe48WwkuqvF+RheLFQ==" saltValue="AUKPADxjchMMYz7DXZp3u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M+/HoNk5mHS3u44hHX8RIb+0NiLVxxlRT+QCVkyLA2tdtSOmY7eqryM+ALa0fM6BNFub48HS/RGZqf4MnSMRg==" saltValue="CWFNF1p0VCR3i3Ks5gzCJ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Cs1paMrvp6wKw7QrTrc7autDXthVxCXn+GuNoE8tPo3cEqGZ0GmWh7c8QMqXFYESNskWjcyKiwR6FJHls70AA==" saltValue="XeW9dBgJab+lCtqhmC5UO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556</v>
      </c>
      <c r="G2" s="156"/>
      <c r="H2" s="157"/>
    </row>
    <row r="3" spans="1:8" x14ac:dyDescent="0.15">
      <c r="A3" s="153" t="s">
        <v>549</v>
      </c>
      <c r="B3" s="158"/>
      <c r="C3" s="159"/>
      <c r="D3" s="160">
        <v>44783</v>
      </c>
      <c r="E3" s="161"/>
      <c r="F3" s="162">
        <v>106614</v>
      </c>
      <c r="G3" s="163"/>
      <c r="H3" s="164"/>
    </row>
    <row r="4" spans="1:8" x14ac:dyDescent="0.15">
      <c r="A4" s="165"/>
      <c r="B4" s="166"/>
      <c r="C4" s="167"/>
      <c r="D4" s="168">
        <v>26019</v>
      </c>
      <c r="E4" s="169"/>
      <c r="F4" s="170">
        <v>45545</v>
      </c>
      <c r="G4" s="171"/>
      <c r="H4" s="172"/>
    </row>
    <row r="5" spans="1:8" x14ac:dyDescent="0.15">
      <c r="A5" s="153" t="s">
        <v>551</v>
      </c>
      <c r="B5" s="158"/>
      <c r="C5" s="159"/>
      <c r="D5" s="160">
        <v>59942</v>
      </c>
      <c r="E5" s="161"/>
      <c r="F5" s="162">
        <v>85459</v>
      </c>
      <c r="G5" s="163"/>
      <c r="H5" s="164"/>
    </row>
    <row r="6" spans="1:8" x14ac:dyDescent="0.15">
      <c r="A6" s="165"/>
      <c r="B6" s="166"/>
      <c r="C6" s="167"/>
      <c r="D6" s="168">
        <v>34104</v>
      </c>
      <c r="E6" s="169"/>
      <c r="F6" s="170">
        <v>44378</v>
      </c>
      <c r="G6" s="171"/>
      <c r="H6" s="172"/>
    </row>
    <row r="7" spans="1:8" x14ac:dyDescent="0.15">
      <c r="A7" s="153" t="s">
        <v>552</v>
      </c>
      <c r="B7" s="158"/>
      <c r="C7" s="159"/>
      <c r="D7" s="160">
        <v>66546</v>
      </c>
      <c r="E7" s="161"/>
      <c r="F7" s="162">
        <v>83280</v>
      </c>
      <c r="G7" s="163"/>
      <c r="H7" s="164"/>
    </row>
    <row r="8" spans="1:8" x14ac:dyDescent="0.15">
      <c r="A8" s="165"/>
      <c r="B8" s="166"/>
      <c r="C8" s="167"/>
      <c r="D8" s="168">
        <v>44524</v>
      </c>
      <c r="E8" s="169"/>
      <c r="F8" s="170">
        <v>43123</v>
      </c>
      <c r="G8" s="171"/>
      <c r="H8" s="172"/>
    </row>
    <row r="9" spans="1:8" x14ac:dyDescent="0.15">
      <c r="A9" s="153" t="s">
        <v>553</v>
      </c>
      <c r="B9" s="158"/>
      <c r="C9" s="159"/>
      <c r="D9" s="160">
        <v>59392</v>
      </c>
      <c r="E9" s="161"/>
      <c r="F9" s="162">
        <v>88968</v>
      </c>
      <c r="G9" s="163"/>
      <c r="H9" s="164"/>
    </row>
    <row r="10" spans="1:8" x14ac:dyDescent="0.15">
      <c r="A10" s="165"/>
      <c r="B10" s="166"/>
      <c r="C10" s="167"/>
      <c r="D10" s="168">
        <v>35977</v>
      </c>
      <c r="E10" s="169"/>
      <c r="F10" s="170">
        <v>45482</v>
      </c>
      <c r="G10" s="171"/>
      <c r="H10" s="172"/>
    </row>
    <row r="11" spans="1:8" x14ac:dyDescent="0.15">
      <c r="A11" s="153" t="s">
        <v>554</v>
      </c>
      <c r="B11" s="158"/>
      <c r="C11" s="159"/>
      <c r="D11" s="160">
        <v>91967</v>
      </c>
      <c r="E11" s="161"/>
      <c r="F11" s="162">
        <v>85173</v>
      </c>
      <c r="G11" s="163"/>
      <c r="H11" s="164"/>
    </row>
    <row r="12" spans="1:8" x14ac:dyDescent="0.15">
      <c r="A12" s="165"/>
      <c r="B12" s="166"/>
      <c r="C12" s="173"/>
      <c r="D12" s="168">
        <v>33823</v>
      </c>
      <c r="E12" s="169"/>
      <c r="F12" s="170">
        <v>43913</v>
      </c>
      <c r="G12" s="171"/>
      <c r="H12" s="172"/>
    </row>
    <row r="13" spans="1:8" x14ac:dyDescent="0.15">
      <c r="A13" s="153"/>
      <c r="B13" s="158"/>
      <c r="C13" s="174"/>
      <c r="D13" s="175">
        <v>64526</v>
      </c>
      <c r="E13" s="176"/>
      <c r="F13" s="177">
        <v>89899</v>
      </c>
      <c r="G13" s="178"/>
      <c r="H13" s="164"/>
    </row>
    <row r="14" spans="1:8" x14ac:dyDescent="0.15">
      <c r="A14" s="165"/>
      <c r="B14" s="166"/>
      <c r="C14" s="167"/>
      <c r="D14" s="168">
        <v>34889</v>
      </c>
      <c r="E14" s="169"/>
      <c r="F14" s="170">
        <v>44488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5.89</v>
      </c>
      <c r="C19" s="179">
        <f>ROUND(VALUE(SUBSTITUTE(実質収支比率等に係る経年分析!G$48,"▲","-")),2)</f>
        <v>6.11</v>
      </c>
      <c r="D19" s="179">
        <f>ROUND(VALUE(SUBSTITUTE(実質収支比率等に係る経年分析!H$48,"▲","-")),2)</f>
        <v>5.83</v>
      </c>
      <c r="E19" s="179">
        <f>ROUND(VALUE(SUBSTITUTE(実質収支比率等に係る経年分析!I$48,"▲","-")),2)</f>
        <v>6.41</v>
      </c>
      <c r="F19" s="179">
        <f>ROUND(VALUE(SUBSTITUTE(実質収支比率等に係る経年分析!J$48,"▲","-")),2)</f>
        <v>6.65</v>
      </c>
    </row>
    <row r="20" spans="1:11" x14ac:dyDescent="0.15">
      <c r="A20" s="179" t="s">
        <v>55</v>
      </c>
      <c r="B20" s="179">
        <f>ROUND(VALUE(SUBSTITUTE(実質収支比率等に係る経年分析!F$47,"▲","-")),2)</f>
        <v>16.440000000000001</v>
      </c>
      <c r="C20" s="179">
        <f>ROUND(VALUE(SUBSTITUTE(実質収支比率等に係る経年分析!G$47,"▲","-")),2)</f>
        <v>17.57</v>
      </c>
      <c r="D20" s="179">
        <f>ROUND(VALUE(SUBSTITUTE(実質収支比率等に係る経年分析!H$47,"▲","-")),2)</f>
        <v>17.47</v>
      </c>
      <c r="E20" s="179">
        <f>ROUND(VALUE(SUBSTITUTE(実質収支比率等に係る経年分析!I$47,"▲","-")),2)</f>
        <v>18.64</v>
      </c>
      <c r="F20" s="179">
        <f>ROUND(VALUE(SUBSTITUTE(実質収支比率等に係る経年分析!J$47,"▲","-")),2)</f>
        <v>19.510000000000002</v>
      </c>
    </row>
    <row r="21" spans="1:11" x14ac:dyDescent="0.15">
      <c r="A21" s="179" t="s">
        <v>56</v>
      </c>
      <c r="B21" s="179">
        <f>IF(ISNUMBER(VALUE(SUBSTITUTE(実質収支比率等に係る経年分析!F$49,"▲","-"))),ROUND(VALUE(SUBSTITUTE(実質収支比率等に係る経年分析!F$49,"▲","-")),2),NA())</f>
        <v>1.66</v>
      </c>
      <c r="C21" s="179">
        <f>IF(ISNUMBER(VALUE(SUBSTITUTE(実質収支比率等に係る経年分析!G$49,"▲","-"))),ROUND(VALUE(SUBSTITUTE(実質収支比率等に係る経年分析!G$49,"▲","-")),2),NA())</f>
        <v>1.48</v>
      </c>
      <c r="D21" s="179">
        <f>IF(ISNUMBER(VALUE(SUBSTITUTE(実質収支比率等に係る経年分析!H$49,"▲","-"))),ROUND(VALUE(SUBSTITUTE(実質収支比率等に係る経年分析!H$49,"▲","-")),2),NA())</f>
        <v>-0.31</v>
      </c>
      <c r="E21" s="179">
        <f>IF(ISNUMBER(VALUE(SUBSTITUTE(実質収支比率等に係る経年分析!I$49,"▲","-"))),ROUND(VALUE(SUBSTITUTE(実質収支比率等に係る経年分析!I$49,"▲","-")),2),NA())</f>
        <v>1.97</v>
      </c>
      <c r="F21" s="179">
        <f>IF(ISNUMBER(VALUE(SUBSTITUTE(実質収支比率等に係る経年分析!J$49,"▲","-"))),ROUND(VALUE(SUBSTITUTE(実質収支比率等に係る経年分析!J$49,"▲","-")),2),NA())</f>
        <v>2.33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枕崎市後期高齢者医療特別会計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枕崎市公共下水道事業特別会計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x14ac:dyDescent="0.15">
      <c r="A32" s="180" t="str">
        <f>IF(連結実質赤字比率に係る赤字・黒字の構成分析!C$38="",NA(),連結実質赤字比率に係る赤字・黒字の構成分析!C$38)</f>
        <v>枕崎市国民健康保険特別会計</v>
      </c>
      <c r="B32" s="180">
        <f>IF(ROUND(VALUE(SUBSTITUTE(連結実質赤字比率に係る赤字・黒字の構成分析!F$38,"▲", "-")), 2) &lt; 0, ABS(ROUND(VALUE(SUBSTITUTE(連結実質赤字比率に係る赤字・黒字の構成分析!F$38,"▲", "-")), 2)), NA())</f>
        <v>2.88</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1.36</v>
      </c>
      <c r="E32" s="180" t="e">
        <f>IF(ROUND(VALUE(SUBSTITUTE(連結実質赤字比率に係る赤字・黒字の構成分析!G$38,"▲", "-")), 2) &gt;= 0, ABS(ROUND(VALUE(SUBSTITUTE(連結実質赤字比率に係る赤字・黒字の構成分析!G$38,"▲", "-")), 2)), NA())</f>
        <v>#N/A</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1.47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0.25</v>
      </c>
    </row>
    <row r="33" spans="1:16" x14ac:dyDescent="0.15">
      <c r="A33" s="180" t="str">
        <f>IF(連結実質赤字比率に係る赤字・黒字の構成分析!C$37="",NA(),連結実質赤字比率に係る赤字・黒字の構成分析!C$37)</f>
        <v>枕崎市介護保険特別会計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1.95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1.79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2.08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2.5499999999999998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2.23</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5.89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5.82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6.41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6.64</v>
      </c>
    </row>
    <row r="35" spans="1:16" x14ac:dyDescent="0.15">
      <c r="A35" s="180" t="str">
        <f>IF(連結実質赤字比率に係る赤字・黒字の構成分析!C$35="",NA(),連結実質赤字比率に係る赤字・黒字の構成分析!C$35)</f>
        <v>枕崎市立病院事業会計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5.86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6.48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6.72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6.48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6.66</v>
      </c>
    </row>
    <row r="36" spans="1:16" x14ac:dyDescent="0.15">
      <c r="A36" s="180" t="str">
        <f>IF(連結実質赤字比率に係る赤字・黒字の構成分析!C$34="",NA(),連結実質赤字比率に係る赤字・黒字の構成分析!C$34)</f>
        <v>枕崎市水道事業会計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13.59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14.24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11.39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12.37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12.59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1074</v>
      </c>
      <c r="E42" s="181"/>
      <c r="F42" s="181"/>
      <c r="G42" s="181">
        <f>'実質公債費比率（分子）の構造'!L$52</f>
        <v>990</v>
      </c>
      <c r="H42" s="181"/>
      <c r="I42" s="181"/>
      <c r="J42" s="181">
        <f>'実質公債費比率（分子）の構造'!M$52</f>
        <v>923</v>
      </c>
      <c r="K42" s="181"/>
      <c r="L42" s="181"/>
      <c r="M42" s="181">
        <f>'実質公債費比率（分子）の構造'!N$52</f>
        <v>824</v>
      </c>
      <c r="N42" s="181"/>
      <c r="O42" s="181"/>
      <c r="P42" s="181">
        <f>'実質公債費比率（分子）の構造'!O$52</f>
        <v>816</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10</v>
      </c>
      <c r="C44" s="181"/>
      <c r="D44" s="181"/>
      <c r="E44" s="181">
        <f>'実質公債費比率（分子）の構造'!L$50</f>
        <v>5</v>
      </c>
      <c r="F44" s="181"/>
      <c r="G44" s="181"/>
      <c r="H44" s="181">
        <f>'実質公債費比率（分子）の構造'!M$50</f>
        <v>3</v>
      </c>
      <c r="I44" s="181"/>
      <c r="J44" s="181"/>
      <c r="K44" s="181">
        <f>'実質公債費比率（分子）の構造'!N$50</f>
        <v>3</v>
      </c>
      <c r="L44" s="181"/>
      <c r="M44" s="181"/>
      <c r="N44" s="181">
        <f>'実質公債費比率（分子）の構造'!O$50</f>
        <v>3</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242</v>
      </c>
      <c r="C46" s="181"/>
      <c r="D46" s="181"/>
      <c r="E46" s="181">
        <f>'実質公債費比率（分子）の構造'!L$48</f>
        <v>249</v>
      </c>
      <c r="F46" s="181"/>
      <c r="G46" s="181"/>
      <c r="H46" s="181">
        <f>'実質公債費比率（分子）の構造'!M$48</f>
        <v>236</v>
      </c>
      <c r="I46" s="181"/>
      <c r="J46" s="181"/>
      <c r="K46" s="181">
        <f>'実質公債費比率（分子）の構造'!N$48</f>
        <v>241</v>
      </c>
      <c r="L46" s="181"/>
      <c r="M46" s="181"/>
      <c r="N46" s="181">
        <f>'実質公債費比率（分子）の構造'!O$48</f>
        <v>261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1452</v>
      </c>
      <c r="C49" s="181"/>
      <c r="D49" s="181"/>
      <c r="E49" s="181">
        <f>'実質公債費比率（分子）の構造'!L$45</f>
        <v>1344</v>
      </c>
      <c r="F49" s="181"/>
      <c r="G49" s="181"/>
      <c r="H49" s="181">
        <f>'実質公債費比率（分子）の構造'!M$45</f>
        <v>1254</v>
      </c>
      <c r="I49" s="181"/>
      <c r="J49" s="181"/>
      <c r="K49" s="181">
        <f>'実質公債費比率（分子）の構造'!N$45</f>
        <v>1122</v>
      </c>
      <c r="L49" s="181"/>
      <c r="M49" s="181"/>
      <c r="N49" s="181">
        <f>'実質公債費比率（分子）の構造'!O$45</f>
        <v>1092</v>
      </c>
      <c r="O49" s="181"/>
      <c r="P49" s="181"/>
    </row>
    <row r="50" spans="1:16" x14ac:dyDescent="0.15">
      <c r="A50" s="181" t="s">
        <v>71</v>
      </c>
      <c r="B50" s="181" t="e">
        <f>NA()</f>
        <v>#N/A</v>
      </c>
      <c r="C50" s="181">
        <f>IF(ISNUMBER('実質公債費比率（分子）の構造'!K$53),'実質公債費比率（分子）の構造'!K$53,NA())</f>
        <v>630</v>
      </c>
      <c r="D50" s="181" t="e">
        <f>NA()</f>
        <v>#N/A</v>
      </c>
      <c r="E50" s="181" t="e">
        <f>NA()</f>
        <v>#N/A</v>
      </c>
      <c r="F50" s="181">
        <f>IF(ISNUMBER('実質公債費比率（分子）の構造'!L$53),'実質公債費比率（分子）の構造'!L$53,NA())</f>
        <v>608</v>
      </c>
      <c r="G50" s="181" t="e">
        <f>NA()</f>
        <v>#N/A</v>
      </c>
      <c r="H50" s="181" t="e">
        <f>NA()</f>
        <v>#N/A</v>
      </c>
      <c r="I50" s="181">
        <f>IF(ISNUMBER('実質公債費比率（分子）の構造'!M$53),'実質公債費比率（分子）の構造'!M$53,NA())</f>
        <v>570</v>
      </c>
      <c r="J50" s="181" t="e">
        <f>NA()</f>
        <v>#N/A</v>
      </c>
      <c r="K50" s="181" t="e">
        <f>NA()</f>
        <v>#N/A</v>
      </c>
      <c r="L50" s="181">
        <f>IF(ISNUMBER('実質公債費比率（分子）の構造'!N$53),'実質公債費比率（分子）の構造'!N$53,NA())</f>
        <v>542</v>
      </c>
      <c r="M50" s="181" t="e">
        <f>NA()</f>
        <v>#N/A</v>
      </c>
      <c r="N50" s="181" t="e">
        <f>NA()</f>
        <v>#N/A</v>
      </c>
      <c r="O50" s="181">
        <f>IF(ISNUMBER('実質公債費比率（分子）の構造'!O$53),'実質公債費比率（分子）の構造'!O$53,NA())</f>
        <v>540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8569</v>
      </c>
      <c r="E56" s="180"/>
      <c r="F56" s="180"/>
      <c r="G56" s="180">
        <f>'将来負担比率（分子）の構造'!J$52</f>
        <v>8909</v>
      </c>
      <c r="H56" s="180"/>
      <c r="I56" s="180"/>
      <c r="J56" s="180">
        <f>'将来負担比率（分子）の構造'!K$52</f>
        <v>8926</v>
      </c>
      <c r="K56" s="180"/>
      <c r="L56" s="180"/>
      <c r="M56" s="180">
        <f>'将来負担比率（分子）の構造'!L$52</f>
        <v>8993</v>
      </c>
      <c r="N56" s="180"/>
      <c r="O56" s="180"/>
      <c r="P56" s="180">
        <f>'将来負担比率（分子）の構造'!M$52</f>
        <v>9157</v>
      </c>
    </row>
    <row r="57" spans="1:16" x14ac:dyDescent="0.15">
      <c r="A57" s="180" t="s">
        <v>42</v>
      </c>
      <c r="B57" s="180"/>
      <c r="C57" s="180"/>
      <c r="D57" s="180">
        <f>'将来負担比率（分子）の構造'!I$51</f>
        <v>601</v>
      </c>
      <c r="E57" s="180"/>
      <c r="F57" s="180"/>
      <c r="G57" s="180">
        <f>'将来負担比率（分子）の構造'!J$51</f>
        <v>579</v>
      </c>
      <c r="H57" s="180"/>
      <c r="I57" s="180"/>
      <c r="J57" s="180">
        <f>'将来負担比率（分子）の構造'!K$51</f>
        <v>610</v>
      </c>
      <c r="K57" s="180"/>
      <c r="L57" s="180"/>
      <c r="M57" s="180">
        <f>'将来負担比率（分子）の構造'!L$51</f>
        <v>695</v>
      </c>
      <c r="N57" s="180"/>
      <c r="O57" s="180"/>
      <c r="P57" s="180">
        <f>'将来負担比率（分子）の構造'!M$51</f>
        <v>694</v>
      </c>
    </row>
    <row r="58" spans="1:16" x14ac:dyDescent="0.15">
      <c r="A58" s="180" t="s">
        <v>41</v>
      </c>
      <c r="B58" s="180"/>
      <c r="C58" s="180"/>
      <c r="D58" s="180">
        <f>'将来負担比率（分子）の構造'!I$50</f>
        <v>1559</v>
      </c>
      <c r="E58" s="180"/>
      <c r="F58" s="180"/>
      <c r="G58" s="180">
        <f>'将来負担比率（分子）の構造'!J$50</f>
        <v>1790</v>
      </c>
      <c r="H58" s="180"/>
      <c r="I58" s="180"/>
      <c r="J58" s="180">
        <f>'将来負担比率（分子）の構造'!K$50</f>
        <v>1930</v>
      </c>
      <c r="K58" s="180"/>
      <c r="L58" s="180"/>
      <c r="M58" s="180">
        <f>'将来負担比率（分子）の構造'!L$50</f>
        <v>2224</v>
      </c>
      <c r="N58" s="180"/>
      <c r="O58" s="180"/>
      <c r="P58" s="180">
        <f>'将来負担比率（分子）の構造'!M$50</f>
        <v>2718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296</v>
      </c>
      <c r="C61" s="180"/>
      <c r="D61" s="180"/>
      <c r="E61" s="180">
        <f>'将来負担比率（分子）の構造'!J$46</f>
        <v>239</v>
      </c>
      <c r="F61" s="180"/>
      <c r="G61" s="180"/>
      <c r="H61" s="180">
        <f>'将来負担比率（分子）の構造'!K$46</f>
        <v>112</v>
      </c>
      <c r="I61" s="180"/>
      <c r="J61" s="180"/>
      <c r="K61" s="180">
        <f>'将来負担比率（分子）の構造'!L$46</f>
        <v>81</v>
      </c>
      <c r="L61" s="180"/>
      <c r="M61" s="180"/>
      <c r="N61" s="180">
        <f>'将来負担比率（分子）の構造'!M$46</f>
        <v>53</v>
      </c>
      <c r="O61" s="180"/>
      <c r="P61" s="180"/>
    </row>
    <row r="62" spans="1:16" x14ac:dyDescent="0.15">
      <c r="A62" s="180" t="s">
        <v>35</v>
      </c>
      <c r="B62" s="180">
        <f>'将来負担比率（分子）の構造'!I$45</f>
        <v>3317</v>
      </c>
      <c r="C62" s="180"/>
      <c r="D62" s="180"/>
      <c r="E62" s="180">
        <f>'将来負担比率（分子）の構造'!J$45</f>
        <v>3285</v>
      </c>
      <c r="F62" s="180"/>
      <c r="G62" s="180"/>
      <c r="H62" s="180">
        <f>'将来負担比率（分子）の構造'!K$45</f>
        <v>3225</v>
      </c>
      <c r="I62" s="180"/>
      <c r="J62" s="180"/>
      <c r="K62" s="180">
        <f>'将来負担比率（分子）の構造'!L$45</f>
        <v>3148</v>
      </c>
      <c r="L62" s="180"/>
      <c r="M62" s="180"/>
      <c r="N62" s="180">
        <f>'将来負担比率（分子）の構造'!M$45</f>
        <v>2950</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3551</v>
      </c>
      <c r="C64" s="180"/>
      <c r="D64" s="180"/>
      <c r="E64" s="180">
        <f>'将来負担比率（分子）の構造'!J$43</f>
        <v>3439</v>
      </c>
      <c r="F64" s="180"/>
      <c r="G64" s="180"/>
      <c r="H64" s="180">
        <f>'将来負担比率（分子）の構造'!K$43</f>
        <v>3293</v>
      </c>
      <c r="I64" s="180"/>
      <c r="J64" s="180"/>
      <c r="K64" s="180">
        <f>'将来負担比率（分子）の構造'!L$43</f>
        <v>3189</v>
      </c>
      <c r="L64" s="180"/>
      <c r="M64" s="180"/>
      <c r="N64" s="180">
        <f>'将来負担比率（分子）の構造'!M$43</f>
        <v>3150</v>
      </c>
      <c r="O64" s="180"/>
      <c r="P64" s="180"/>
    </row>
    <row r="65" spans="1:16" x14ac:dyDescent="0.15">
      <c r="A65" s="180" t="s">
        <v>32</v>
      </c>
      <c r="B65" s="180">
        <f>'将来負担比率（分子）の構造'!I$42</f>
        <v>21</v>
      </c>
      <c r="C65" s="180"/>
      <c r="D65" s="180"/>
      <c r="E65" s="180">
        <f>'将来負担比率（分子）の構造'!J$42</f>
        <v>16</v>
      </c>
      <c r="F65" s="180"/>
      <c r="G65" s="180"/>
      <c r="H65" s="180">
        <f>'将来負担比率（分子）の構造'!K$42</f>
        <v>13</v>
      </c>
      <c r="I65" s="180"/>
      <c r="J65" s="180"/>
      <c r="K65" s="180">
        <f>'将来負担比率（分子）の構造'!L$42</f>
        <v>10</v>
      </c>
      <c r="L65" s="180"/>
      <c r="M65" s="180"/>
      <c r="N65" s="180">
        <f>'将来負担比率（分子）の構造'!M$42</f>
        <v>7</v>
      </c>
      <c r="O65" s="180"/>
      <c r="P65" s="180"/>
    </row>
    <row r="66" spans="1:16" x14ac:dyDescent="0.15">
      <c r="A66" s="180" t="s">
        <v>31</v>
      </c>
      <c r="B66" s="180">
        <f>'将来負担比率（分子）の構造'!I$41</f>
        <v>10375</v>
      </c>
      <c r="C66" s="180"/>
      <c r="D66" s="180"/>
      <c r="E66" s="180">
        <f>'将来負担比率（分子）の構造'!J$41</f>
        <v>10719</v>
      </c>
      <c r="F66" s="180"/>
      <c r="G66" s="180"/>
      <c r="H66" s="180">
        <f>'将来負担比率（分子）の構造'!K$41</f>
        <v>10669</v>
      </c>
      <c r="I66" s="180"/>
      <c r="J66" s="180"/>
      <c r="K66" s="180">
        <f>'将来負担比率（分子）の構造'!L$41</f>
        <v>10642</v>
      </c>
      <c r="L66" s="180"/>
      <c r="M66" s="180"/>
      <c r="N66" s="180">
        <f>'将来負担比率（分子）の構造'!M$41</f>
        <v>10637</v>
      </c>
      <c r="O66" s="180"/>
      <c r="P66" s="180"/>
    </row>
    <row r="67" spans="1:16" x14ac:dyDescent="0.15">
      <c r="A67" s="180" t="s">
        <v>75</v>
      </c>
      <c r="B67" s="180" t="e">
        <f>NA()</f>
        <v>#N/A</v>
      </c>
      <c r="C67" s="180">
        <f>IF(ISNUMBER('将来負担比率（分子）の構造'!I$53), IF('将来負担比率（分子）の構造'!I$53 &lt; 0, 0, '将来負担比率（分子）の構造'!I$53), NA())</f>
        <v>6831</v>
      </c>
      <c r="D67" s="180" t="e">
        <f>NA()</f>
        <v>#N/A</v>
      </c>
      <c r="E67" s="180" t="e">
        <f>NA()</f>
        <v>#N/A</v>
      </c>
      <c r="F67" s="180">
        <f>IF(ISNUMBER('将来負担比率（分子）の構造'!J$53), IF('将来負担比率（分子）の構造'!J$53 &lt; 0, 0, '将来負担比率（分子）の構造'!J$53), NA())</f>
        <v>6420</v>
      </c>
      <c r="G67" s="180" t="e">
        <f>NA()</f>
        <v>#N/A</v>
      </c>
      <c r="H67" s="180" t="e">
        <f>NA()</f>
        <v>#N/A</v>
      </c>
      <c r="I67" s="180">
        <f>IF(ISNUMBER('将来負担比率（分子）の構造'!K$53), IF('将来負担比率（分子）の構造'!K$53 &lt; 0, 0, '将来負担比率（分子）の構造'!K$53), NA())</f>
        <v>5847</v>
      </c>
      <c r="J67" s="180" t="e">
        <f>NA()</f>
        <v>#N/A</v>
      </c>
      <c r="K67" s="180" t="e">
        <f>NA()</f>
        <v>#N/A</v>
      </c>
      <c r="L67" s="180">
        <f>IF(ISNUMBER('将来負担比率（分子）の構造'!L$53), IF('将来負担比率（分子）の構造'!L$53 &lt; 0, 0, '将来負担比率（分子）の構造'!L$53), NA())</f>
        <v>5157</v>
      </c>
      <c r="M67" s="180" t="e">
        <f>NA()</f>
        <v>#N/A</v>
      </c>
      <c r="N67" s="180" t="e">
        <f>NA()</f>
        <v>#N/A</v>
      </c>
      <c r="O67" s="180">
        <f>IF(ISNUMBER('将来負担比率（分子）の構造'!M$53), IF('将来負担比率（分子）の構造'!M$53 &lt; 0, 0, '将来負担比率（分子）の構造'!M$53), NA())</f>
        <v>4229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1073</v>
      </c>
      <c r="C72" s="184">
        <f>基金残高に係る経年分析!G55</f>
        <v>1116</v>
      </c>
      <c r="D72" s="184">
        <f>基金残高に係る経年分析!H55</f>
        <v>1176</v>
      </c>
    </row>
    <row r="73" spans="1:16" x14ac:dyDescent="0.15">
      <c r="A73" s="183" t="s">
        <v>78</v>
      </c>
      <c r="B73" s="184">
        <f>基金残高に係る経年分析!F56</f>
        <v>284</v>
      </c>
      <c r="C73" s="184">
        <f>基金残高に係る経年分析!G56</f>
        <v>312</v>
      </c>
      <c r="D73" s="184">
        <f>基金残高に係る経年分析!H56</f>
        <v>329</v>
      </c>
    </row>
    <row r="74" spans="1:16" x14ac:dyDescent="0.15">
      <c r="A74" s="183" t="s">
        <v>79</v>
      </c>
      <c r="B74" s="184">
        <f>基金残高に係る経年分析!F57</f>
        <v>340</v>
      </c>
      <c r="C74" s="184">
        <f>基金残高に係る経年分析!G57</f>
        <v>569</v>
      </c>
      <c r="D74" s="184">
        <f>基金残高に係る経年分析!H57</f>
        <v>858</v>
      </c>
    </row>
  </sheetData>
  <sheetProtection algorithmName="SHA-512" hashValue="CqLaL0gge9PnN8GuF9v070e3eLVdB+tWL6bD1YpgUfa4mvyfuS0io/P8s9/33YgXVO1HEusmPUvDSphwYKjd/g==" saltValue="f4g0WSjAI2Im5VKgprxD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222</v>
      </c>
      <c r="C5" s="666"/>
      <c r="D5" s="666"/>
      <c r="E5" s="666"/>
      <c r="F5" s="666"/>
      <c r="G5" s="666"/>
      <c r="H5" s="666"/>
      <c r="I5" s="666"/>
      <c r="J5" s="666"/>
      <c r="K5" s="666"/>
      <c r="L5" s="666"/>
      <c r="M5" s="666"/>
      <c r="N5" s="666"/>
      <c r="O5" s="666"/>
      <c r="P5" s="666"/>
      <c r="Q5" s="667"/>
      <c r="R5" s="668">
        <v>2215439</v>
      </c>
      <c r="S5" s="669"/>
      <c r="T5" s="669"/>
      <c r="U5" s="669"/>
      <c r="V5" s="669"/>
      <c r="W5" s="669"/>
      <c r="X5" s="669"/>
      <c r="Y5" s="670"/>
      <c r="Z5" s="671">
        <v>18</v>
      </c>
      <c r="AA5" s="671"/>
      <c r="AB5" s="671"/>
      <c r="AC5" s="671"/>
      <c r="AD5" s="672">
        <v>2215439</v>
      </c>
      <c r="AE5" s="672"/>
      <c r="AF5" s="672"/>
      <c r="AG5" s="672"/>
      <c r="AH5" s="672"/>
      <c r="AI5" s="672"/>
      <c r="AJ5" s="672"/>
      <c r="AK5" s="672"/>
      <c r="AL5" s="673">
        <v>38.200000000000003</v>
      </c>
      <c r="AM5" s="674"/>
      <c r="AN5" s="674"/>
      <c r="AO5" s="675"/>
      <c r="AP5" s="665" t="s">
        <v>223</v>
      </c>
      <c r="AQ5" s="666"/>
      <c r="AR5" s="666"/>
      <c r="AS5" s="666"/>
      <c r="AT5" s="666"/>
      <c r="AU5" s="666"/>
      <c r="AV5" s="666"/>
      <c r="AW5" s="666"/>
      <c r="AX5" s="666"/>
      <c r="AY5" s="666"/>
      <c r="AZ5" s="666"/>
      <c r="BA5" s="666"/>
      <c r="BB5" s="666"/>
      <c r="BC5" s="666"/>
      <c r="BD5" s="666"/>
      <c r="BE5" s="666"/>
      <c r="BF5" s="667"/>
      <c r="BG5" s="679">
        <v>2215439</v>
      </c>
      <c r="BH5" s="680"/>
      <c r="BI5" s="680"/>
      <c r="BJ5" s="680"/>
      <c r="BK5" s="680"/>
      <c r="BL5" s="680"/>
      <c r="BM5" s="680"/>
      <c r="BN5" s="681"/>
      <c r="BO5" s="682">
        <v>100</v>
      </c>
      <c r="BP5" s="682"/>
      <c r="BQ5" s="682"/>
      <c r="BR5" s="682"/>
      <c r="BS5" s="683">
        <v>15598</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216</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x14ac:dyDescent="0.15">
      <c r="B6" s="676" t="s">
        <v>227</v>
      </c>
      <c r="C6" s="677"/>
      <c r="D6" s="677"/>
      <c r="E6" s="677"/>
      <c r="F6" s="677"/>
      <c r="G6" s="677"/>
      <c r="H6" s="677"/>
      <c r="I6" s="677"/>
      <c r="J6" s="677"/>
      <c r="K6" s="677"/>
      <c r="L6" s="677"/>
      <c r="M6" s="677"/>
      <c r="N6" s="677"/>
      <c r="O6" s="677"/>
      <c r="P6" s="677"/>
      <c r="Q6" s="678"/>
      <c r="R6" s="679">
        <v>126173</v>
      </c>
      <c r="S6" s="680"/>
      <c r="T6" s="680"/>
      <c r="U6" s="680"/>
      <c r="V6" s="680"/>
      <c r="W6" s="680"/>
      <c r="X6" s="680"/>
      <c r="Y6" s="681"/>
      <c r="Z6" s="682">
        <v>1</v>
      </c>
      <c r="AA6" s="682"/>
      <c r="AB6" s="682"/>
      <c r="AC6" s="682"/>
      <c r="AD6" s="683">
        <v>126173</v>
      </c>
      <c r="AE6" s="683"/>
      <c r="AF6" s="683"/>
      <c r="AG6" s="683"/>
      <c r="AH6" s="683"/>
      <c r="AI6" s="683"/>
      <c r="AJ6" s="683"/>
      <c r="AK6" s="683"/>
      <c r="AL6" s="684">
        <v>2.2000000000000002</v>
      </c>
      <c r="AM6" s="685"/>
      <c r="AN6" s="685"/>
      <c r="AO6" s="686"/>
      <c r="AP6" s="676" t="s">
        <v>228</v>
      </c>
      <c r="AQ6" s="677"/>
      <c r="AR6" s="677"/>
      <c r="AS6" s="677"/>
      <c r="AT6" s="677"/>
      <c r="AU6" s="677"/>
      <c r="AV6" s="677"/>
      <c r="AW6" s="677"/>
      <c r="AX6" s="677"/>
      <c r="AY6" s="677"/>
      <c r="AZ6" s="677"/>
      <c r="BA6" s="677"/>
      <c r="BB6" s="677"/>
      <c r="BC6" s="677"/>
      <c r="BD6" s="677"/>
      <c r="BE6" s="677"/>
      <c r="BF6" s="678"/>
      <c r="BG6" s="679">
        <v>2215439</v>
      </c>
      <c r="BH6" s="680"/>
      <c r="BI6" s="680"/>
      <c r="BJ6" s="680"/>
      <c r="BK6" s="680"/>
      <c r="BL6" s="680"/>
      <c r="BM6" s="680"/>
      <c r="BN6" s="681"/>
      <c r="BO6" s="682">
        <v>100</v>
      </c>
      <c r="BP6" s="682"/>
      <c r="BQ6" s="682"/>
      <c r="BR6" s="682"/>
      <c r="BS6" s="683">
        <v>15598</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126790</v>
      </c>
      <c r="CS6" s="680"/>
      <c r="CT6" s="680"/>
      <c r="CU6" s="680"/>
      <c r="CV6" s="680"/>
      <c r="CW6" s="680"/>
      <c r="CX6" s="680"/>
      <c r="CY6" s="681"/>
      <c r="CZ6" s="673">
        <v>1.1000000000000001</v>
      </c>
      <c r="DA6" s="674"/>
      <c r="DB6" s="674"/>
      <c r="DC6" s="693"/>
      <c r="DD6" s="688">
        <v>137</v>
      </c>
      <c r="DE6" s="680"/>
      <c r="DF6" s="680"/>
      <c r="DG6" s="680"/>
      <c r="DH6" s="680"/>
      <c r="DI6" s="680"/>
      <c r="DJ6" s="680"/>
      <c r="DK6" s="680"/>
      <c r="DL6" s="680"/>
      <c r="DM6" s="680"/>
      <c r="DN6" s="680"/>
      <c r="DO6" s="680"/>
      <c r="DP6" s="681"/>
      <c r="DQ6" s="688">
        <v>126790</v>
      </c>
      <c r="DR6" s="680"/>
      <c r="DS6" s="680"/>
      <c r="DT6" s="680"/>
      <c r="DU6" s="680"/>
      <c r="DV6" s="680"/>
      <c r="DW6" s="680"/>
      <c r="DX6" s="680"/>
      <c r="DY6" s="680"/>
      <c r="DZ6" s="680"/>
      <c r="EA6" s="680"/>
      <c r="EB6" s="680"/>
      <c r="EC6" s="689"/>
    </row>
    <row r="7" spans="2:143" ht="11.25" customHeight="1" x14ac:dyDescent="0.15">
      <c r="B7" s="676" t="s">
        <v>230</v>
      </c>
      <c r="C7" s="677"/>
      <c r="D7" s="677"/>
      <c r="E7" s="677"/>
      <c r="F7" s="677"/>
      <c r="G7" s="677"/>
      <c r="H7" s="677"/>
      <c r="I7" s="677"/>
      <c r="J7" s="677"/>
      <c r="K7" s="677"/>
      <c r="L7" s="677"/>
      <c r="M7" s="677"/>
      <c r="N7" s="677"/>
      <c r="O7" s="677"/>
      <c r="P7" s="677"/>
      <c r="Q7" s="678"/>
      <c r="R7" s="679">
        <v>3529</v>
      </c>
      <c r="S7" s="680"/>
      <c r="T7" s="680"/>
      <c r="U7" s="680"/>
      <c r="V7" s="680"/>
      <c r="W7" s="680"/>
      <c r="X7" s="680"/>
      <c r="Y7" s="681"/>
      <c r="Z7" s="682">
        <v>0</v>
      </c>
      <c r="AA7" s="682"/>
      <c r="AB7" s="682"/>
      <c r="AC7" s="682"/>
      <c r="AD7" s="683">
        <v>3529</v>
      </c>
      <c r="AE7" s="683"/>
      <c r="AF7" s="683"/>
      <c r="AG7" s="683"/>
      <c r="AH7" s="683"/>
      <c r="AI7" s="683"/>
      <c r="AJ7" s="683"/>
      <c r="AK7" s="683"/>
      <c r="AL7" s="684">
        <v>0.1</v>
      </c>
      <c r="AM7" s="685"/>
      <c r="AN7" s="685"/>
      <c r="AO7" s="686"/>
      <c r="AP7" s="676" t="s">
        <v>231</v>
      </c>
      <c r="AQ7" s="677"/>
      <c r="AR7" s="677"/>
      <c r="AS7" s="677"/>
      <c r="AT7" s="677"/>
      <c r="AU7" s="677"/>
      <c r="AV7" s="677"/>
      <c r="AW7" s="677"/>
      <c r="AX7" s="677"/>
      <c r="AY7" s="677"/>
      <c r="AZ7" s="677"/>
      <c r="BA7" s="677"/>
      <c r="BB7" s="677"/>
      <c r="BC7" s="677"/>
      <c r="BD7" s="677"/>
      <c r="BE7" s="677"/>
      <c r="BF7" s="678"/>
      <c r="BG7" s="679">
        <v>881023</v>
      </c>
      <c r="BH7" s="680"/>
      <c r="BI7" s="680"/>
      <c r="BJ7" s="680"/>
      <c r="BK7" s="680"/>
      <c r="BL7" s="680"/>
      <c r="BM7" s="680"/>
      <c r="BN7" s="681"/>
      <c r="BO7" s="682">
        <v>39.799999999999997</v>
      </c>
      <c r="BP7" s="682"/>
      <c r="BQ7" s="682"/>
      <c r="BR7" s="682"/>
      <c r="BS7" s="683">
        <v>15598</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2288990</v>
      </c>
      <c r="CS7" s="680"/>
      <c r="CT7" s="680"/>
      <c r="CU7" s="680"/>
      <c r="CV7" s="680"/>
      <c r="CW7" s="680"/>
      <c r="CX7" s="680"/>
      <c r="CY7" s="681"/>
      <c r="CZ7" s="682">
        <v>19.3</v>
      </c>
      <c r="DA7" s="682"/>
      <c r="DB7" s="682"/>
      <c r="DC7" s="682"/>
      <c r="DD7" s="688">
        <v>75558</v>
      </c>
      <c r="DE7" s="680"/>
      <c r="DF7" s="680"/>
      <c r="DG7" s="680"/>
      <c r="DH7" s="680"/>
      <c r="DI7" s="680"/>
      <c r="DJ7" s="680"/>
      <c r="DK7" s="680"/>
      <c r="DL7" s="680"/>
      <c r="DM7" s="680"/>
      <c r="DN7" s="680"/>
      <c r="DO7" s="680"/>
      <c r="DP7" s="681"/>
      <c r="DQ7" s="688">
        <v>1252218</v>
      </c>
      <c r="DR7" s="680"/>
      <c r="DS7" s="680"/>
      <c r="DT7" s="680"/>
      <c r="DU7" s="680"/>
      <c r="DV7" s="680"/>
      <c r="DW7" s="680"/>
      <c r="DX7" s="680"/>
      <c r="DY7" s="680"/>
      <c r="DZ7" s="680"/>
      <c r="EA7" s="680"/>
      <c r="EB7" s="680"/>
      <c r="EC7" s="689"/>
    </row>
    <row r="8" spans="2:143" ht="11.25" customHeight="1" x14ac:dyDescent="0.15">
      <c r="B8" s="676" t="s">
        <v>233</v>
      </c>
      <c r="C8" s="677"/>
      <c r="D8" s="677"/>
      <c r="E8" s="677"/>
      <c r="F8" s="677"/>
      <c r="G8" s="677"/>
      <c r="H8" s="677"/>
      <c r="I8" s="677"/>
      <c r="J8" s="677"/>
      <c r="K8" s="677"/>
      <c r="L8" s="677"/>
      <c r="M8" s="677"/>
      <c r="N8" s="677"/>
      <c r="O8" s="677"/>
      <c r="P8" s="677"/>
      <c r="Q8" s="678"/>
      <c r="R8" s="679">
        <v>3904</v>
      </c>
      <c r="S8" s="680"/>
      <c r="T8" s="680"/>
      <c r="U8" s="680"/>
      <c r="V8" s="680"/>
      <c r="W8" s="680"/>
      <c r="X8" s="680"/>
      <c r="Y8" s="681"/>
      <c r="Z8" s="682">
        <v>0</v>
      </c>
      <c r="AA8" s="682"/>
      <c r="AB8" s="682"/>
      <c r="AC8" s="682"/>
      <c r="AD8" s="683">
        <v>3904</v>
      </c>
      <c r="AE8" s="683"/>
      <c r="AF8" s="683"/>
      <c r="AG8" s="683"/>
      <c r="AH8" s="683"/>
      <c r="AI8" s="683"/>
      <c r="AJ8" s="683"/>
      <c r="AK8" s="683"/>
      <c r="AL8" s="684">
        <v>0.1</v>
      </c>
      <c r="AM8" s="685"/>
      <c r="AN8" s="685"/>
      <c r="AO8" s="686"/>
      <c r="AP8" s="676" t="s">
        <v>234</v>
      </c>
      <c r="AQ8" s="677"/>
      <c r="AR8" s="677"/>
      <c r="AS8" s="677"/>
      <c r="AT8" s="677"/>
      <c r="AU8" s="677"/>
      <c r="AV8" s="677"/>
      <c r="AW8" s="677"/>
      <c r="AX8" s="677"/>
      <c r="AY8" s="677"/>
      <c r="AZ8" s="677"/>
      <c r="BA8" s="677"/>
      <c r="BB8" s="677"/>
      <c r="BC8" s="677"/>
      <c r="BD8" s="677"/>
      <c r="BE8" s="677"/>
      <c r="BF8" s="678"/>
      <c r="BG8" s="679">
        <v>33657</v>
      </c>
      <c r="BH8" s="680"/>
      <c r="BI8" s="680"/>
      <c r="BJ8" s="680"/>
      <c r="BK8" s="680"/>
      <c r="BL8" s="680"/>
      <c r="BM8" s="680"/>
      <c r="BN8" s="681"/>
      <c r="BO8" s="682">
        <v>1.5</v>
      </c>
      <c r="BP8" s="682"/>
      <c r="BQ8" s="682"/>
      <c r="BR8" s="682"/>
      <c r="BS8" s="688" t="s">
        <v>127</v>
      </c>
      <c r="BT8" s="680"/>
      <c r="BU8" s="680"/>
      <c r="BV8" s="680"/>
      <c r="BW8" s="680"/>
      <c r="BX8" s="680"/>
      <c r="BY8" s="680"/>
      <c r="BZ8" s="680"/>
      <c r="CA8" s="680"/>
      <c r="CB8" s="689"/>
      <c r="CD8" s="694" t="s">
        <v>235</v>
      </c>
      <c r="CE8" s="695"/>
      <c r="CF8" s="695"/>
      <c r="CG8" s="695"/>
      <c r="CH8" s="695"/>
      <c r="CI8" s="695"/>
      <c r="CJ8" s="695"/>
      <c r="CK8" s="695"/>
      <c r="CL8" s="695"/>
      <c r="CM8" s="695"/>
      <c r="CN8" s="695"/>
      <c r="CO8" s="695"/>
      <c r="CP8" s="695"/>
      <c r="CQ8" s="696"/>
      <c r="CR8" s="679">
        <v>3941202</v>
      </c>
      <c r="CS8" s="680"/>
      <c r="CT8" s="680"/>
      <c r="CU8" s="680"/>
      <c r="CV8" s="680"/>
      <c r="CW8" s="680"/>
      <c r="CX8" s="680"/>
      <c r="CY8" s="681"/>
      <c r="CZ8" s="682">
        <v>33.200000000000003</v>
      </c>
      <c r="DA8" s="682"/>
      <c r="DB8" s="682"/>
      <c r="DC8" s="682"/>
      <c r="DD8" s="688">
        <v>63927</v>
      </c>
      <c r="DE8" s="680"/>
      <c r="DF8" s="680"/>
      <c r="DG8" s="680"/>
      <c r="DH8" s="680"/>
      <c r="DI8" s="680"/>
      <c r="DJ8" s="680"/>
      <c r="DK8" s="680"/>
      <c r="DL8" s="680"/>
      <c r="DM8" s="680"/>
      <c r="DN8" s="680"/>
      <c r="DO8" s="680"/>
      <c r="DP8" s="681"/>
      <c r="DQ8" s="688">
        <v>1983537</v>
      </c>
      <c r="DR8" s="680"/>
      <c r="DS8" s="680"/>
      <c r="DT8" s="680"/>
      <c r="DU8" s="680"/>
      <c r="DV8" s="680"/>
      <c r="DW8" s="680"/>
      <c r="DX8" s="680"/>
      <c r="DY8" s="680"/>
      <c r="DZ8" s="680"/>
      <c r="EA8" s="680"/>
      <c r="EB8" s="680"/>
      <c r="EC8" s="689"/>
    </row>
    <row r="9" spans="2:143" ht="11.25" customHeight="1" x14ac:dyDescent="0.15">
      <c r="B9" s="676" t="s">
        <v>236</v>
      </c>
      <c r="C9" s="677"/>
      <c r="D9" s="677"/>
      <c r="E9" s="677"/>
      <c r="F9" s="677"/>
      <c r="G9" s="677"/>
      <c r="H9" s="677"/>
      <c r="I9" s="677"/>
      <c r="J9" s="677"/>
      <c r="K9" s="677"/>
      <c r="L9" s="677"/>
      <c r="M9" s="677"/>
      <c r="N9" s="677"/>
      <c r="O9" s="677"/>
      <c r="P9" s="677"/>
      <c r="Q9" s="678"/>
      <c r="R9" s="679">
        <v>4558</v>
      </c>
      <c r="S9" s="680"/>
      <c r="T9" s="680"/>
      <c r="U9" s="680"/>
      <c r="V9" s="680"/>
      <c r="W9" s="680"/>
      <c r="X9" s="680"/>
      <c r="Y9" s="681"/>
      <c r="Z9" s="682">
        <v>0</v>
      </c>
      <c r="AA9" s="682"/>
      <c r="AB9" s="682"/>
      <c r="AC9" s="682"/>
      <c r="AD9" s="683">
        <v>4558</v>
      </c>
      <c r="AE9" s="683"/>
      <c r="AF9" s="683"/>
      <c r="AG9" s="683"/>
      <c r="AH9" s="683"/>
      <c r="AI9" s="683"/>
      <c r="AJ9" s="683"/>
      <c r="AK9" s="683"/>
      <c r="AL9" s="684">
        <v>0.1</v>
      </c>
      <c r="AM9" s="685"/>
      <c r="AN9" s="685"/>
      <c r="AO9" s="686"/>
      <c r="AP9" s="676" t="s">
        <v>237</v>
      </c>
      <c r="AQ9" s="677"/>
      <c r="AR9" s="677"/>
      <c r="AS9" s="677"/>
      <c r="AT9" s="677"/>
      <c r="AU9" s="677"/>
      <c r="AV9" s="677"/>
      <c r="AW9" s="677"/>
      <c r="AX9" s="677"/>
      <c r="AY9" s="677"/>
      <c r="AZ9" s="677"/>
      <c r="BA9" s="677"/>
      <c r="BB9" s="677"/>
      <c r="BC9" s="677"/>
      <c r="BD9" s="677"/>
      <c r="BE9" s="677"/>
      <c r="BF9" s="678"/>
      <c r="BG9" s="679">
        <v>714204</v>
      </c>
      <c r="BH9" s="680"/>
      <c r="BI9" s="680"/>
      <c r="BJ9" s="680"/>
      <c r="BK9" s="680"/>
      <c r="BL9" s="680"/>
      <c r="BM9" s="680"/>
      <c r="BN9" s="681"/>
      <c r="BO9" s="682">
        <v>32.200000000000003</v>
      </c>
      <c r="BP9" s="682"/>
      <c r="BQ9" s="682"/>
      <c r="BR9" s="682"/>
      <c r="BS9" s="688" t="s">
        <v>127</v>
      </c>
      <c r="BT9" s="680"/>
      <c r="BU9" s="680"/>
      <c r="BV9" s="680"/>
      <c r="BW9" s="680"/>
      <c r="BX9" s="680"/>
      <c r="BY9" s="680"/>
      <c r="BZ9" s="680"/>
      <c r="CA9" s="680"/>
      <c r="CB9" s="689"/>
      <c r="CD9" s="694" t="s">
        <v>238</v>
      </c>
      <c r="CE9" s="695"/>
      <c r="CF9" s="695"/>
      <c r="CG9" s="695"/>
      <c r="CH9" s="695"/>
      <c r="CI9" s="695"/>
      <c r="CJ9" s="695"/>
      <c r="CK9" s="695"/>
      <c r="CL9" s="695"/>
      <c r="CM9" s="695"/>
      <c r="CN9" s="695"/>
      <c r="CO9" s="695"/>
      <c r="CP9" s="695"/>
      <c r="CQ9" s="696"/>
      <c r="CR9" s="679">
        <v>653699</v>
      </c>
      <c r="CS9" s="680"/>
      <c r="CT9" s="680"/>
      <c r="CU9" s="680"/>
      <c r="CV9" s="680"/>
      <c r="CW9" s="680"/>
      <c r="CX9" s="680"/>
      <c r="CY9" s="681"/>
      <c r="CZ9" s="682">
        <v>5.5</v>
      </c>
      <c r="DA9" s="682"/>
      <c r="DB9" s="682"/>
      <c r="DC9" s="682"/>
      <c r="DD9" s="688">
        <v>19937</v>
      </c>
      <c r="DE9" s="680"/>
      <c r="DF9" s="680"/>
      <c r="DG9" s="680"/>
      <c r="DH9" s="680"/>
      <c r="DI9" s="680"/>
      <c r="DJ9" s="680"/>
      <c r="DK9" s="680"/>
      <c r="DL9" s="680"/>
      <c r="DM9" s="680"/>
      <c r="DN9" s="680"/>
      <c r="DO9" s="680"/>
      <c r="DP9" s="681"/>
      <c r="DQ9" s="688">
        <v>504955</v>
      </c>
      <c r="DR9" s="680"/>
      <c r="DS9" s="680"/>
      <c r="DT9" s="680"/>
      <c r="DU9" s="680"/>
      <c r="DV9" s="680"/>
      <c r="DW9" s="680"/>
      <c r="DX9" s="680"/>
      <c r="DY9" s="680"/>
      <c r="DZ9" s="680"/>
      <c r="EA9" s="680"/>
      <c r="EB9" s="680"/>
      <c r="EC9" s="689"/>
    </row>
    <row r="10" spans="2:143" ht="11.25" customHeight="1" x14ac:dyDescent="0.15">
      <c r="B10" s="676" t="s">
        <v>239</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127</v>
      </c>
      <c r="AA10" s="682"/>
      <c r="AB10" s="682"/>
      <c r="AC10" s="682"/>
      <c r="AD10" s="683" t="s">
        <v>240</v>
      </c>
      <c r="AE10" s="683"/>
      <c r="AF10" s="683"/>
      <c r="AG10" s="683"/>
      <c r="AH10" s="683"/>
      <c r="AI10" s="683"/>
      <c r="AJ10" s="683"/>
      <c r="AK10" s="683"/>
      <c r="AL10" s="684" t="s">
        <v>240</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51038</v>
      </c>
      <c r="BH10" s="680"/>
      <c r="BI10" s="680"/>
      <c r="BJ10" s="680"/>
      <c r="BK10" s="680"/>
      <c r="BL10" s="680"/>
      <c r="BM10" s="680"/>
      <c r="BN10" s="681"/>
      <c r="BO10" s="682">
        <v>2.2999999999999998</v>
      </c>
      <c r="BP10" s="682"/>
      <c r="BQ10" s="682"/>
      <c r="BR10" s="682"/>
      <c r="BS10" s="688" t="s">
        <v>127</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v>11994</v>
      </c>
      <c r="CS10" s="680"/>
      <c r="CT10" s="680"/>
      <c r="CU10" s="680"/>
      <c r="CV10" s="680"/>
      <c r="CW10" s="680"/>
      <c r="CX10" s="680"/>
      <c r="CY10" s="681"/>
      <c r="CZ10" s="682">
        <v>0.1</v>
      </c>
      <c r="DA10" s="682"/>
      <c r="DB10" s="682"/>
      <c r="DC10" s="682"/>
      <c r="DD10" s="688" t="s">
        <v>240</v>
      </c>
      <c r="DE10" s="680"/>
      <c r="DF10" s="680"/>
      <c r="DG10" s="680"/>
      <c r="DH10" s="680"/>
      <c r="DI10" s="680"/>
      <c r="DJ10" s="680"/>
      <c r="DK10" s="680"/>
      <c r="DL10" s="680"/>
      <c r="DM10" s="680"/>
      <c r="DN10" s="680"/>
      <c r="DO10" s="680"/>
      <c r="DP10" s="681"/>
      <c r="DQ10" s="688">
        <v>11994</v>
      </c>
      <c r="DR10" s="680"/>
      <c r="DS10" s="680"/>
      <c r="DT10" s="680"/>
      <c r="DU10" s="680"/>
      <c r="DV10" s="680"/>
      <c r="DW10" s="680"/>
      <c r="DX10" s="680"/>
      <c r="DY10" s="680"/>
      <c r="DZ10" s="680"/>
      <c r="EA10" s="680"/>
      <c r="EB10" s="680"/>
      <c r="EC10" s="689"/>
    </row>
    <row r="11" spans="2:143" ht="11.25" customHeight="1" x14ac:dyDescent="0.15">
      <c r="B11" s="676" t="s">
        <v>243</v>
      </c>
      <c r="C11" s="677"/>
      <c r="D11" s="677"/>
      <c r="E11" s="677"/>
      <c r="F11" s="677"/>
      <c r="G11" s="677"/>
      <c r="H11" s="677"/>
      <c r="I11" s="677"/>
      <c r="J11" s="677"/>
      <c r="K11" s="677"/>
      <c r="L11" s="677"/>
      <c r="M11" s="677"/>
      <c r="N11" s="677"/>
      <c r="O11" s="677"/>
      <c r="P11" s="677"/>
      <c r="Q11" s="678"/>
      <c r="R11" s="679" t="s">
        <v>240</v>
      </c>
      <c r="S11" s="680"/>
      <c r="T11" s="680"/>
      <c r="U11" s="680"/>
      <c r="V11" s="680"/>
      <c r="W11" s="680"/>
      <c r="X11" s="680"/>
      <c r="Y11" s="681"/>
      <c r="Z11" s="682" t="s">
        <v>240</v>
      </c>
      <c r="AA11" s="682"/>
      <c r="AB11" s="682"/>
      <c r="AC11" s="682"/>
      <c r="AD11" s="683" t="s">
        <v>240</v>
      </c>
      <c r="AE11" s="683"/>
      <c r="AF11" s="683"/>
      <c r="AG11" s="683"/>
      <c r="AH11" s="683"/>
      <c r="AI11" s="683"/>
      <c r="AJ11" s="683"/>
      <c r="AK11" s="683"/>
      <c r="AL11" s="684" t="s">
        <v>240</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82124</v>
      </c>
      <c r="BH11" s="680"/>
      <c r="BI11" s="680"/>
      <c r="BJ11" s="680"/>
      <c r="BK11" s="680"/>
      <c r="BL11" s="680"/>
      <c r="BM11" s="680"/>
      <c r="BN11" s="681"/>
      <c r="BO11" s="682">
        <v>3.7</v>
      </c>
      <c r="BP11" s="682"/>
      <c r="BQ11" s="682"/>
      <c r="BR11" s="682"/>
      <c r="BS11" s="688">
        <v>15598</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999616</v>
      </c>
      <c r="CS11" s="680"/>
      <c r="CT11" s="680"/>
      <c r="CU11" s="680"/>
      <c r="CV11" s="680"/>
      <c r="CW11" s="680"/>
      <c r="CX11" s="680"/>
      <c r="CY11" s="681"/>
      <c r="CZ11" s="682">
        <v>8.4</v>
      </c>
      <c r="DA11" s="682"/>
      <c r="DB11" s="682"/>
      <c r="DC11" s="682"/>
      <c r="DD11" s="688">
        <v>658175</v>
      </c>
      <c r="DE11" s="680"/>
      <c r="DF11" s="680"/>
      <c r="DG11" s="680"/>
      <c r="DH11" s="680"/>
      <c r="DI11" s="680"/>
      <c r="DJ11" s="680"/>
      <c r="DK11" s="680"/>
      <c r="DL11" s="680"/>
      <c r="DM11" s="680"/>
      <c r="DN11" s="680"/>
      <c r="DO11" s="680"/>
      <c r="DP11" s="681"/>
      <c r="DQ11" s="688">
        <v>244134</v>
      </c>
      <c r="DR11" s="680"/>
      <c r="DS11" s="680"/>
      <c r="DT11" s="680"/>
      <c r="DU11" s="680"/>
      <c r="DV11" s="680"/>
      <c r="DW11" s="680"/>
      <c r="DX11" s="680"/>
      <c r="DY11" s="680"/>
      <c r="DZ11" s="680"/>
      <c r="EA11" s="680"/>
      <c r="EB11" s="680"/>
      <c r="EC11" s="689"/>
    </row>
    <row r="12" spans="2:143" ht="11.25" customHeight="1" x14ac:dyDescent="0.15">
      <c r="B12" s="676" t="s">
        <v>246</v>
      </c>
      <c r="C12" s="677"/>
      <c r="D12" s="677"/>
      <c r="E12" s="677"/>
      <c r="F12" s="677"/>
      <c r="G12" s="677"/>
      <c r="H12" s="677"/>
      <c r="I12" s="677"/>
      <c r="J12" s="677"/>
      <c r="K12" s="677"/>
      <c r="L12" s="677"/>
      <c r="M12" s="677"/>
      <c r="N12" s="677"/>
      <c r="O12" s="677"/>
      <c r="P12" s="677"/>
      <c r="Q12" s="678"/>
      <c r="R12" s="679">
        <v>414999</v>
      </c>
      <c r="S12" s="680"/>
      <c r="T12" s="680"/>
      <c r="U12" s="680"/>
      <c r="V12" s="680"/>
      <c r="W12" s="680"/>
      <c r="X12" s="680"/>
      <c r="Y12" s="681"/>
      <c r="Z12" s="682">
        <v>3.4</v>
      </c>
      <c r="AA12" s="682"/>
      <c r="AB12" s="682"/>
      <c r="AC12" s="682"/>
      <c r="AD12" s="683">
        <v>414999</v>
      </c>
      <c r="AE12" s="683"/>
      <c r="AF12" s="683"/>
      <c r="AG12" s="683"/>
      <c r="AH12" s="683"/>
      <c r="AI12" s="683"/>
      <c r="AJ12" s="683"/>
      <c r="AK12" s="683"/>
      <c r="AL12" s="684">
        <v>7.2</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1093293</v>
      </c>
      <c r="BH12" s="680"/>
      <c r="BI12" s="680"/>
      <c r="BJ12" s="680"/>
      <c r="BK12" s="680"/>
      <c r="BL12" s="680"/>
      <c r="BM12" s="680"/>
      <c r="BN12" s="681"/>
      <c r="BO12" s="682">
        <v>49.3</v>
      </c>
      <c r="BP12" s="682"/>
      <c r="BQ12" s="682"/>
      <c r="BR12" s="682"/>
      <c r="BS12" s="688" t="s">
        <v>240</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175949</v>
      </c>
      <c r="CS12" s="680"/>
      <c r="CT12" s="680"/>
      <c r="CU12" s="680"/>
      <c r="CV12" s="680"/>
      <c r="CW12" s="680"/>
      <c r="CX12" s="680"/>
      <c r="CY12" s="681"/>
      <c r="CZ12" s="682">
        <v>1.5</v>
      </c>
      <c r="DA12" s="682"/>
      <c r="DB12" s="682"/>
      <c r="DC12" s="682"/>
      <c r="DD12" s="688">
        <v>29727</v>
      </c>
      <c r="DE12" s="680"/>
      <c r="DF12" s="680"/>
      <c r="DG12" s="680"/>
      <c r="DH12" s="680"/>
      <c r="DI12" s="680"/>
      <c r="DJ12" s="680"/>
      <c r="DK12" s="680"/>
      <c r="DL12" s="680"/>
      <c r="DM12" s="680"/>
      <c r="DN12" s="680"/>
      <c r="DO12" s="680"/>
      <c r="DP12" s="681"/>
      <c r="DQ12" s="688">
        <v>85557</v>
      </c>
      <c r="DR12" s="680"/>
      <c r="DS12" s="680"/>
      <c r="DT12" s="680"/>
      <c r="DU12" s="680"/>
      <c r="DV12" s="680"/>
      <c r="DW12" s="680"/>
      <c r="DX12" s="680"/>
      <c r="DY12" s="680"/>
      <c r="DZ12" s="680"/>
      <c r="EA12" s="680"/>
      <c r="EB12" s="680"/>
      <c r="EC12" s="689"/>
    </row>
    <row r="13" spans="2:143" ht="11.25" customHeight="1" x14ac:dyDescent="0.15">
      <c r="B13" s="676" t="s">
        <v>249</v>
      </c>
      <c r="C13" s="677"/>
      <c r="D13" s="677"/>
      <c r="E13" s="677"/>
      <c r="F13" s="677"/>
      <c r="G13" s="677"/>
      <c r="H13" s="677"/>
      <c r="I13" s="677"/>
      <c r="J13" s="677"/>
      <c r="K13" s="677"/>
      <c r="L13" s="677"/>
      <c r="M13" s="677"/>
      <c r="N13" s="677"/>
      <c r="O13" s="677"/>
      <c r="P13" s="677"/>
      <c r="Q13" s="678"/>
      <c r="R13" s="679" t="s">
        <v>250</v>
      </c>
      <c r="S13" s="680"/>
      <c r="T13" s="680"/>
      <c r="U13" s="680"/>
      <c r="V13" s="680"/>
      <c r="W13" s="680"/>
      <c r="X13" s="680"/>
      <c r="Y13" s="681"/>
      <c r="Z13" s="682" t="s">
        <v>240</v>
      </c>
      <c r="AA13" s="682"/>
      <c r="AB13" s="682"/>
      <c r="AC13" s="682"/>
      <c r="AD13" s="683" t="s">
        <v>127</v>
      </c>
      <c r="AE13" s="683"/>
      <c r="AF13" s="683"/>
      <c r="AG13" s="683"/>
      <c r="AH13" s="683"/>
      <c r="AI13" s="683"/>
      <c r="AJ13" s="683"/>
      <c r="AK13" s="683"/>
      <c r="AL13" s="684" t="s">
        <v>240</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1073151</v>
      </c>
      <c r="BH13" s="680"/>
      <c r="BI13" s="680"/>
      <c r="BJ13" s="680"/>
      <c r="BK13" s="680"/>
      <c r="BL13" s="680"/>
      <c r="BM13" s="680"/>
      <c r="BN13" s="681"/>
      <c r="BO13" s="682">
        <v>48.4</v>
      </c>
      <c r="BP13" s="682"/>
      <c r="BQ13" s="682"/>
      <c r="BR13" s="682"/>
      <c r="BS13" s="688" t="s">
        <v>240</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1150574</v>
      </c>
      <c r="CS13" s="680"/>
      <c r="CT13" s="680"/>
      <c r="CU13" s="680"/>
      <c r="CV13" s="680"/>
      <c r="CW13" s="680"/>
      <c r="CX13" s="680"/>
      <c r="CY13" s="681"/>
      <c r="CZ13" s="682">
        <v>9.6999999999999993</v>
      </c>
      <c r="DA13" s="682"/>
      <c r="DB13" s="682"/>
      <c r="DC13" s="682"/>
      <c r="DD13" s="688">
        <v>762274</v>
      </c>
      <c r="DE13" s="680"/>
      <c r="DF13" s="680"/>
      <c r="DG13" s="680"/>
      <c r="DH13" s="680"/>
      <c r="DI13" s="680"/>
      <c r="DJ13" s="680"/>
      <c r="DK13" s="680"/>
      <c r="DL13" s="680"/>
      <c r="DM13" s="680"/>
      <c r="DN13" s="680"/>
      <c r="DO13" s="680"/>
      <c r="DP13" s="681"/>
      <c r="DQ13" s="688">
        <v>487336</v>
      </c>
      <c r="DR13" s="680"/>
      <c r="DS13" s="680"/>
      <c r="DT13" s="680"/>
      <c r="DU13" s="680"/>
      <c r="DV13" s="680"/>
      <c r="DW13" s="680"/>
      <c r="DX13" s="680"/>
      <c r="DY13" s="680"/>
      <c r="DZ13" s="680"/>
      <c r="EA13" s="680"/>
      <c r="EB13" s="680"/>
      <c r="EC13" s="689"/>
    </row>
    <row r="14" spans="2:143" ht="11.25" customHeight="1" x14ac:dyDescent="0.15">
      <c r="B14" s="676" t="s">
        <v>253</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127</v>
      </c>
      <c r="AA14" s="682"/>
      <c r="AB14" s="682"/>
      <c r="AC14" s="682"/>
      <c r="AD14" s="683" t="s">
        <v>250</v>
      </c>
      <c r="AE14" s="683"/>
      <c r="AF14" s="683"/>
      <c r="AG14" s="683"/>
      <c r="AH14" s="683"/>
      <c r="AI14" s="683"/>
      <c r="AJ14" s="683"/>
      <c r="AK14" s="683"/>
      <c r="AL14" s="684" t="s">
        <v>127</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85742</v>
      </c>
      <c r="BH14" s="680"/>
      <c r="BI14" s="680"/>
      <c r="BJ14" s="680"/>
      <c r="BK14" s="680"/>
      <c r="BL14" s="680"/>
      <c r="BM14" s="680"/>
      <c r="BN14" s="681"/>
      <c r="BO14" s="682">
        <v>3.9</v>
      </c>
      <c r="BP14" s="682"/>
      <c r="BQ14" s="682"/>
      <c r="BR14" s="682"/>
      <c r="BS14" s="688" t="s">
        <v>127</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552930</v>
      </c>
      <c r="CS14" s="680"/>
      <c r="CT14" s="680"/>
      <c r="CU14" s="680"/>
      <c r="CV14" s="680"/>
      <c r="CW14" s="680"/>
      <c r="CX14" s="680"/>
      <c r="CY14" s="681"/>
      <c r="CZ14" s="682">
        <v>4.7</v>
      </c>
      <c r="DA14" s="682"/>
      <c r="DB14" s="682"/>
      <c r="DC14" s="682"/>
      <c r="DD14" s="688">
        <v>182417</v>
      </c>
      <c r="DE14" s="680"/>
      <c r="DF14" s="680"/>
      <c r="DG14" s="680"/>
      <c r="DH14" s="680"/>
      <c r="DI14" s="680"/>
      <c r="DJ14" s="680"/>
      <c r="DK14" s="680"/>
      <c r="DL14" s="680"/>
      <c r="DM14" s="680"/>
      <c r="DN14" s="680"/>
      <c r="DO14" s="680"/>
      <c r="DP14" s="681"/>
      <c r="DQ14" s="688">
        <v>358239</v>
      </c>
      <c r="DR14" s="680"/>
      <c r="DS14" s="680"/>
      <c r="DT14" s="680"/>
      <c r="DU14" s="680"/>
      <c r="DV14" s="680"/>
      <c r="DW14" s="680"/>
      <c r="DX14" s="680"/>
      <c r="DY14" s="680"/>
      <c r="DZ14" s="680"/>
      <c r="EA14" s="680"/>
      <c r="EB14" s="680"/>
      <c r="EC14" s="689"/>
    </row>
    <row r="15" spans="2:143" ht="11.25" customHeight="1" x14ac:dyDescent="0.15">
      <c r="B15" s="676" t="s">
        <v>256</v>
      </c>
      <c r="C15" s="677"/>
      <c r="D15" s="677"/>
      <c r="E15" s="677"/>
      <c r="F15" s="677"/>
      <c r="G15" s="677"/>
      <c r="H15" s="677"/>
      <c r="I15" s="677"/>
      <c r="J15" s="677"/>
      <c r="K15" s="677"/>
      <c r="L15" s="677"/>
      <c r="M15" s="677"/>
      <c r="N15" s="677"/>
      <c r="O15" s="677"/>
      <c r="P15" s="677"/>
      <c r="Q15" s="678"/>
      <c r="R15" s="679">
        <v>22209</v>
      </c>
      <c r="S15" s="680"/>
      <c r="T15" s="680"/>
      <c r="U15" s="680"/>
      <c r="V15" s="680"/>
      <c r="W15" s="680"/>
      <c r="X15" s="680"/>
      <c r="Y15" s="681"/>
      <c r="Z15" s="682">
        <v>0.2</v>
      </c>
      <c r="AA15" s="682"/>
      <c r="AB15" s="682"/>
      <c r="AC15" s="682"/>
      <c r="AD15" s="683">
        <v>22209</v>
      </c>
      <c r="AE15" s="683"/>
      <c r="AF15" s="683"/>
      <c r="AG15" s="683"/>
      <c r="AH15" s="683"/>
      <c r="AI15" s="683"/>
      <c r="AJ15" s="683"/>
      <c r="AK15" s="683"/>
      <c r="AL15" s="684">
        <v>0.4</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144857</v>
      </c>
      <c r="BH15" s="680"/>
      <c r="BI15" s="680"/>
      <c r="BJ15" s="680"/>
      <c r="BK15" s="680"/>
      <c r="BL15" s="680"/>
      <c r="BM15" s="680"/>
      <c r="BN15" s="681"/>
      <c r="BO15" s="682">
        <v>6.5</v>
      </c>
      <c r="BP15" s="682"/>
      <c r="BQ15" s="682"/>
      <c r="BR15" s="682"/>
      <c r="BS15" s="688" t="s">
        <v>240</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788931</v>
      </c>
      <c r="CS15" s="680"/>
      <c r="CT15" s="680"/>
      <c r="CU15" s="680"/>
      <c r="CV15" s="680"/>
      <c r="CW15" s="680"/>
      <c r="CX15" s="680"/>
      <c r="CY15" s="681"/>
      <c r="CZ15" s="682">
        <v>6.6</v>
      </c>
      <c r="DA15" s="682"/>
      <c r="DB15" s="682"/>
      <c r="DC15" s="682"/>
      <c r="DD15" s="688">
        <v>156062</v>
      </c>
      <c r="DE15" s="680"/>
      <c r="DF15" s="680"/>
      <c r="DG15" s="680"/>
      <c r="DH15" s="680"/>
      <c r="DI15" s="680"/>
      <c r="DJ15" s="680"/>
      <c r="DK15" s="680"/>
      <c r="DL15" s="680"/>
      <c r="DM15" s="680"/>
      <c r="DN15" s="680"/>
      <c r="DO15" s="680"/>
      <c r="DP15" s="681"/>
      <c r="DQ15" s="688">
        <v>578843</v>
      </c>
      <c r="DR15" s="680"/>
      <c r="DS15" s="680"/>
      <c r="DT15" s="680"/>
      <c r="DU15" s="680"/>
      <c r="DV15" s="680"/>
      <c r="DW15" s="680"/>
      <c r="DX15" s="680"/>
      <c r="DY15" s="680"/>
      <c r="DZ15" s="680"/>
      <c r="EA15" s="680"/>
      <c r="EB15" s="680"/>
      <c r="EC15" s="689"/>
    </row>
    <row r="16" spans="2:143" ht="11.25" customHeight="1" x14ac:dyDescent="0.15">
      <c r="B16" s="676" t="s">
        <v>259</v>
      </c>
      <c r="C16" s="677"/>
      <c r="D16" s="677"/>
      <c r="E16" s="677"/>
      <c r="F16" s="677"/>
      <c r="G16" s="677"/>
      <c r="H16" s="677"/>
      <c r="I16" s="677"/>
      <c r="J16" s="677"/>
      <c r="K16" s="677"/>
      <c r="L16" s="677"/>
      <c r="M16" s="677"/>
      <c r="N16" s="677"/>
      <c r="O16" s="677"/>
      <c r="P16" s="677"/>
      <c r="Q16" s="678"/>
      <c r="R16" s="679" t="s">
        <v>240</v>
      </c>
      <c r="S16" s="680"/>
      <c r="T16" s="680"/>
      <c r="U16" s="680"/>
      <c r="V16" s="680"/>
      <c r="W16" s="680"/>
      <c r="X16" s="680"/>
      <c r="Y16" s="681"/>
      <c r="Z16" s="682" t="s">
        <v>127</v>
      </c>
      <c r="AA16" s="682"/>
      <c r="AB16" s="682"/>
      <c r="AC16" s="682"/>
      <c r="AD16" s="683" t="s">
        <v>127</v>
      </c>
      <c r="AE16" s="683"/>
      <c r="AF16" s="683"/>
      <c r="AG16" s="683"/>
      <c r="AH16" s="683"/>
      <c r="AI16" s="683"/>
      <c r="AJ16" s="683"/>
      <c r="AK16" s="683"/>
      <c r="AL16" s="684" t="s">
        <v>127</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v>10524</v>
      </c>
      <c r="BH16" s="680"/>
      <c r="BI16" s="680"/>
      <c r="BJ16" s="680"/>
      <c r="BK16" s="680"/>
      <c r="BL16" s="680"/>
      <c r="BM16" s="680"/>
      <c r="BN16" s="681"/>
      <c r="BO16" s="682">
        <v>0.5</v>
      </c>
      <c r="BP16" s="682"/>
      <c r="BQ16" s="682"/>
      <c r="BR16" s="682"/>
      <c r="BS16" s="688" t="s">
        <v>127</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11436</v>
      </c>
      <c r="CS16" s="680"/>
      <c r="CT16" s="680"/>
      <c r="CU16" s="680"/>
      <c r="CV16" s="680"/>
      <c r="CW16" s="680"/>
      <c r="CX16" s="680"/>
      <c r="CY16" s="681"/>
      <c r="CZ16" s="682">
        <v>0.1</v>
      </c>
      <c r="DA16" s="682"/>
      <c r="DB16" s="682"/>
      <c r="DC16" s="682"/>
      <c r="DD16" s="688" t="s">
        <v>127</v>
      </c>
      <c r="DE16" s="680"/>
      <c r="DF16" s="680"/>
      <c r="DG16" s="680"/>
      <c r="DH16" s="680"/>
      <c r="DI16" s="680"/>
      <c r="DJ16" s="680"/>
      <c r="DK16" s="680"/>
      <c r="DL16" s="680"/>
      <c r="DM16" s="680"/>
      <c r="DN16" s="680"/>
      <c r="DO16" s="680"/>
      <c r="DP16" s="681"/>
      <c r="DQ16" s="688">
        <v>5557</v>
      </c>
      <c r="DR16" s="680"/>
      <c r="DS16" s="680"/>
      <c r="DT16" s="680"/>
      <c r="DU16" s="680"/>
      <c r="DV16" s="680"/>
      <c r="DW16" s="680"/>
      <c r="DX16" s="680"/>
      <c r="DY16" s="680"/>
      <c r="DZ16" s="680"/>
      <c r="EA16" s="680"/>
      <c r="EB16" s="680"/>
      <c r="EC16" s="689"/>
    </row>
    <row r="17" spans="2:133" ht="11.25" customHeight="1" x14ac:dyDescent="0.15">
      <c r="B17" s="676" t="s">
        <v>262</v>
      </c>
      <c r="C17" s="677"/>
      <c r="D17" s="677"/>
      <c r="E17" s="677"/>
      <c r="F17" s="677"/>
      <c r="G17" s="677"/>
      <c r="H17" s="677"/>
      <c r="I17" s="677"/>
      <c r="J17" s="677"/>
      <c r="K17" s="677"/>
      <c r="L17" s="677"/>
      <c r="M17" s="677"/>
      <c r="N17" s="677"/>
      <c r="O17" s="677"/>
      <c r="P17" s="677"/>
      <c r="Q17" s="678"/>
      <c r="R17" s="679">
        <v>10136</v>
      </c>
      <c r="S17" s="680"/>
      <c r="T17" s="680"/>
      <c r="U17" s="680"/>
      <c r="V17" s="680"/>
      <c r="W17" s="680"/>
      <c r="X17" s="680"/>
      <c r="Y17" s="681"/>
      <c r="Z17" s="682">
        <v>0.1</v>
      </c>
      <c r="AA17" s="682"/>
      <c r="AB17" s="682"/>
      <c r="AC17" s="682"/>
      <c r="AD17" s="683">
        <v>10136</v>
      </c>
      <c r="AE17" s="683"/>
      <c r="AF17" s="683"/>
      <c r="AG17" s="683"/>
      <c r="AH17" s="683"/>
      <c r="AI17" s="683"/>
      <c r="AJ17" s="683"/>
      <c r="AK17" s="683"/>
      <c r="AL17" s="684">
        <v>0.2</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127</v>
      </c>
      <c r="BP17" s="682"/>
      <c r="BQ17" s="682"/>
      <c r="BR17" s="682"/>
      <c r="BS17" s="688" t="s">
        <v>127</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1156151</v>
      </c>
      <c r="CS17" s="680"/>
      <c r="CT17" s="680"/>
      <c r="CU17" s="680"/>
      <c r="CV17" s="680"/>
      <c r="CW17" s="680"/>
      <c r="CX17" s="680"/>
      <c r="CY17" s="681"/>
      <c r="CZ17" s="682">
        <v>9.6999999999999993</v>
      </c>
      <c r="DA17" s="682"/>
      <c r="DB17" s="682"/>
      <c r="DC17" s="682"/>
      <c r="DD17" s="688" t="s">
        <v>250</v>
      </c>
      <c r="DE17" s="680"/>
      <c r="DF17" s="680"/>
      <c r="DG17" s="680"/>
      <c r="DH17" s="680"/>
      <c r="DI17" s="680"/>
      <c r="DJ17" s="680"/>
      <c r="DK17" s="680"/>
      <c r="DL17" s="680"/>
      <c r="DM17" s="680"/>
      <c r="DN17" s="680"/>
      <c r="DO17" s="680"/>
      <c r="DP17" s="681"/>
      <c r="DQ17" s="688">
        <v>1087306</v>
      </c>
      <c r="DR17" s="680"/>
      <c r="DS17" s="680"/>
      <c r="DT17" s="680"/>
      <c r="DU17" s="680"/>
      <c r="DV17" s="680"/>
      <c r="DW17" s="680"/>
      <c r="DX17" s="680"/>
      <c r="DY17" s="680"/>
      <c r="DZ17" s="680"/>
      <c r="EA17" s="680"/>
      <c r="EB17" s="680"/>
      <c r="EC17" s="689"/>
    </row>
    <row r="18" spans="2:133" ht="11.25" customHeight="1" x14ac:dyDescent="0.15">
      <c r="B18" s="676" t="s">
        <v>265</v>
      </c>
      <c r="C18" s="677"/>
      <c r="D18" s="677"/>
      <c r="E18" s="677"/>
      <c r="F18" s="677"/>
      <c r="G18" s="677"/>
      <c r="H18" s="677"/>
      <c r="I18" s="677"/>
      <c r="J18" s="677"/>
      <c r="K18" s="677"/>
      <c r="L18" s="677"/>
      <c r="M18" s="677"/>
      <c r="N18" s="677"/>
      <c r="O18" s="677"/>
      <c r="P18" s="677"/>
      <c r="Q18" s="678"/>
      <c r="R18" s="679">
        <v>3447868</v>
      </c>
      <c r="S18" s="680"/>
      <c r="T18" s="680"/>
      <c r="U18" s="680"/>
      <c r="V18" s="680"/>
      <c r="W18" s="680"/>
      <c r="X18" s="680"/>
      <c r="Y18" s="681"/>
      <c r="Z18" s="682">
        <v>28.1</v>
      </c>
      <c r="AA18" s="682"/>
      <c r="AB18" s="682"/>
      <c r="AC18" s="682"/>
      <c r="AD18" s="683">
        <v>2967339</v>
      </c>
      <c r="AE18" s="683"/>
      <c r="AF18" s="683"/>
      <c r="AG18" s="683"/>
      <c r="AH18" s="683"/>
      <c r="AI18" s="683"/>
      <c r="AJ18" s="683"/>
      <c r="AK18" s="683"/>
      <c r="AL18" s="684">
        <v>51.2</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240</v>
      </c>
      <c r="BH18" s="680"/>
      <c r="BI18" s="680"/>
      <c r="BJ18" s="680"/>
      <c r="BK18" s="680"/>
      <c r="BL18" s="680"/>
      <c r="BM18" s="680"/>
      <c r="BN18" s="681"/>
      <c r="BO18" s="682" t="s">
        <v>240</v>
      </c>
      <c r="BP18" s="682"/>
      <c r="BQ18" s="682"/>
      <c r="BR18" s="682"/>
      <c r="BS18" s="688" t="s">
        <v>240</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v>24200</v>
      </c>
      <c r="CS18" s="680"/>
      <c r="CT18" s="680"/>
      <c r="CU18" s="680"/>
      <c r="CV18" s="680"/>
      <c r="CW18" s="680"/>
      <c r="CX18" s="680"/>
      <c r="CY18" s="681"/>
      <c r="CZ18" s="682">
        <v>0.2</v>
      </c>
      <c r="DA18" s="682"/>
      <c r="DB18" s="682"/>
      <c r="DC18" s="682"/>
      <c r="DD18" s="688">
        <v>24200</v>
      </c>
      <c r="DE18" s="680"/>
      <c r="DF18" s="680"/>
      <c r="DG18" s="680"/>
      <c r="DH18" s="680"/>
      <c r="DI18" s="680"/>
      <c r="DJ18" s="680"/>
      <c r="DK18" s="680"/>
      <c r="DL18" s="680"/>
      <c r="DM18" s="680"/>
      <c r="DN18" s="680"/>
      <c r="DO18" s="680"/>
      <c r="DP18" s="681"/>
      <c r="DQ18" s="688">
        <v>24200</v>
      </c>
      <c r="DR18" s="680"/>
      <c r="DS18" s="680"/>
      <c r="DT18" s="680"/>
      <c r="DU18" s="680"/>
      <c r="DV18" s="680"/>
      <c r="DW18" s="680"/>
      <c r="DX18" s="680"/>
      <c r="DY18" s="680"/>
      <c r="DZ18" s="680"/>
      <c r="EA18" s="680"/>
      <c r="EB18" s="680"/>
      <c r="EC18" s="689"/>
    </row>
    <row r="19" spans="2:133" ht="11.25" customHeight="1" x14ac:dyDescent="0.15">
      <c r="B19" s="676" t="s">
        <v>268</v>
      </c>
      <c r="C19" s="677"/>
      <c r="D19" s="677"/>
      <c r="E19" s="677"/>
      <c r="F19" s="677"/>
      <c r="G19" s="677"/>
      <c r="H19" s="677"/>
      <c r="I19" s="677"/>
      <c r="J19" s="677"/>
      <c r="K19" s="677"/>
      <c r="L19" s="677"/>
      <c r="M19" s="677"/>
      <c r="N19" s="677"/>
      <c r="O19" s="677"/>
      <c r="P19" s="677"/>
      <c r="Q19" s="678"/>
      <c r="R19" s="679">
        <v>2967339</v>
      </c>
      <c r="S19" s="680"/>
      <c r="T19" s="680"/>
      <c r="U19" s="680"/>
      <c r="V19" s="680"/>
      <c r="W19" s="680"/>
      <c r="X19" s="680"/>
      <c r="Y19" s="681"/>
      <c r="Z19" s="682">
        <v>24.2</v>
      </c>
      <c r="AA19" s="682"/>
      <c r="AB19" s="682"/>
      <c r="AC19" s="682"/>
      <c r="AD19" s="683">
        <v>2967339</v>
      </c>
      <c r="AE19" s="683"/>
      <c r="AF19" s="683"/>
      <c r="AG19" s="683"/>
      <c r="AH19" s="683"/>
      <c r="AI19" s="683"/>
      <c r="AJ19" s="683"/>
      <c r="AK19" s="683"/>
      <c r="AL19" s="684">
        <v>51.2</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t="s">
        <v>240</v>
      </c>
      <c r="BH19" s="680"/>
      <c r="BI19" s="680"/>
      <c r="BJ19" s="680"/>
      <c r="BK19" s="680"/>
      <c r="BL19" s="680"/>
      <c r="BM19" s="680"/>
      <c r="BN19" s="681"/>
      <c r="BO19" s="682" t="s">
        <v>127</v>
      </c>
      <c r="BP19" s="682"/>
      <c r="BQ19" s="682"/>
      <c r="BR19" s="682"/>
      <c r="BS19" s="688" t="s">
        <v>240</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240</v>
      </c>
      <c r="CS19" s="680"/>
      <c r="CT19" s="680"/>
      <c r="CU19" s="680"/>
      <c r="CV19" s="680"/>
      <c r="CW19" s="680"/>
      <c r="CX19" s="680"/>
      <c r="CY19" s="681"/>
      <c r="CZ19" s="682" t="s">
        <v>127</v>
      </c>
      <c r="DA19" s="682"/>
      <c r="DB19" s="682"/>
      <c r="DC19" s="682"/>
      <c r="DD19" s="688" t="s">
        <v>240</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x14ac:dyDescent="0.15">
      <c r="B20" s="676" t="s">
        <v>271</v>
      </c>
      <c r="C20" s="677"/>
      <c r="D20" s="677"/>
      <c r="E20" s="677"/>
      <c r="F20" s="677"/>
      <c r="G20" s="677"/>
      <c r="H20" s="677"/>
      <c r="I20" s="677"/>
      <c r="J20" s="677"/>
      <c r="K20" s="677"/>
      <c r="L20" s="677"/>
      <c r="M20" s="677"/>
      <c r="N20" s="677"/>
      <c r="O20" s="677"/>
      <c r="P20" s="677"/>
      <c r="Q20" s="678"/>
      <c r="R20" s="679">
        <v>480529</v>
      </c>
      <c r="S20" s="680"/>
      <c r="T20" s="680"/>
      <c r="U20" s="680"/>
      <c r="V20" s="680"/>
      <c r="W20" s="680"/>
      <c r="X20" s="680"/>
      <c r="Y20" s="681"/>
      <c r="Z20" s="682">
        <v>3.9</v>
      </c>
      <c r="AA20" s="682"/>
      <c r="AB20" s="682"/>
      <c r="AC20" s="682"/>
      <c r="AD20" s="683" t="s">
        <v>240</v>
      </c>
      <c r="AE20" s="683"/>
      <c r="AF20" s="683"/>
      <c r="AG20" s="683"/>
      <c r="AH20" s="683"/>
      <c r="AI20" s="683"/>
      <c r="AJ20" s="683"/>
      <c r="AK20" s="683"/>
      <c r="AL20" s="684" t="s">
        <v>127</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t="s">
        <v>240</v>
      </c>
      <c r="BH20" s="680"/>
      <c r="BI20" s="680"/>
      <c r="BJ20" s="680"/>
      <c r="BK20" s="680"/>
      <c r="BL20" s="680"/>
      <c r="BM20" s="680"/>
      <c r="BN20" s="681"/>
      <c r="BO20" s="682" t="s">
        <v>240</v>
      </c>
      <c r="BP20" s="682"/>
      <c r="BQ20" s="682"/>
      <c r="BR20" s="682"/>
      <c r="BS20" s="688" t="s">
        <v>240</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11882462</v>
      </c>
      <c r="CS20" s="680"/>
      <c r="CT20" s="680"/>
      <c r="CU20" s="680"/>
      <c r="CV20" s="680"/>
      <c r="CW20" s="680"/>
      <c r="CX20" s="680"/>
      <c r="CY20" s="681"/>
      <c r="CZ20" s="682">
        <v>100</v>
      </c>
      <c r="DA20" s="682"/>
      <c r="DB20" s="682"/>
      <c r="DC20" s="682"/>
      <c r="DD20" s="688">
        <v>1972414</v>
      </c>
      <c r="DE20" s="680"/>
      <c r="DF20" s="680"/>
      <c r="DG20" s="680"/>
      <c r="DH20" s="680"/>
      <c r="DI20" s="680"/>
      <c r="DJ20" s="680"/>
      <c r="DK20" s="680"/>
      <c r="DL20" s="680"/>
      <c r="DM20" s="680"/>
      <c r="DN20" s="680"/>
      <c r="DO20" s="680"/>
      <c r="DP20" s="681"/>
      <c r="DQ20" s="688">
        <v>6750666</v>
      </c>
      <c r="DR20" s="680"/>
      <c r="DS20" s="680"/>
      <c r="DT20" s="680"/>
      <c r="DU20" s="680"/>
      <c r="DV20" s="680"/>
      <c r="DW20" s="680"/>
      <c r="DX20" s="680"/>
      <c r="DY20" s="680"/>
      <c r="DZ20" s="680"/>
      <c r="EA20" s="680"/>
      <c r="EB20" s="680"/>
      <c r="EC20" s="689"/>
    </row>
    <row r="21" spans="2:133" ht="11.25" customHeight="1" x14ac:dyDescent="0.15">
      <c r="B21" s="676" t="s">
        <v>274</v>
      </c>
      <c r="C21" s="677"/>
      <c r="D21" s="677"/>
      <c r="E21" s="677"/>
      <c r="F21" s="677"/>
      <c r="G21" s="677"/>
      <c r="H21" s="677"/>
      <c r="I21" s="677"/>
      <c r="J21" s="677"/>
      <c r="K21" s="677"/>
      <c r="L21" s="677"/>
      <c r="M21" s="677"/>
      <c r="N21" s="677"/>
      <c r="O21" s="677"/>
      <c r="P21" s="677"/>
      <c r="Q21" s="678"/>
      <c r="R21" s="679" t="s">
        <v>127</v>
      </c>
      <c r="S21" s="680"/>
      <c r="T21" s="680"/>
      <c r="U21" s="680"/>
      <c r="V21" s="680"/>
      <c r="W21" s="680"/>
      <c r="X21" s="680"/>
      <c r="Y21" s="681"/>
      <c r="Z21" s="682" t="s">
        <v>240</v>
      </c>
      <c r="AA21" s="682"/>
      <c r="AB21" s="682"/>
      <c r="AC21" s="682"/>
      <c r="AD21" s="683" t="s">
        <v>127</v>
      </c>
      <c r="AE21" s="683"/>
      <c r="AF21" s="683"/>
      <c r="AG21" s="683"/>
      <c r="AH21" s="683"/>
      <c r="AI21" s="683"/>
      <c r="AJ21" s="683"/>
      <c r="AK21" s="683"/>
      <c r="AL21" s="684" t="s">
        <v>240</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t="s">
        <v>127</v>
      </c>
      <c r="BH21" s="680"/>
      <c r="BI21" s="680"/>
      <c r="BJ21" s="680"/>
      <c r="BK21" s="680"/>
      <c r="BL21" s="680"/>
      <c r="BM21" s="680"/>
      <c r="BN21" s="681"/>
      <c r="BO21" s="682" t="s">
        <v>240</v>
      </c>
      <c r="BP21" s="682"/>
      <c r="BQ21" s="682"/>
      <c r="BR21" s="682"/>
      <c r="BS21" s="688" t="s">
        <v>240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276</v>
      </c>
      <c r="C22" s="677"/>
      <c r="D22" s="677"/>
      <c r="E22" s="677"/>
      <c r="F22" s="677"/>
      <c r="G22" s="677"/>
      <c r="H22" s="677"/>
      <c r="I22" s="677"/>
      <c r="J22" s="677"/>
      <c r="K22" s="677"/>
      <c r="L22" s="677"/>
      <c r="M22" s="677"/>
      <c r="N22" s="677"/>
      <c r="O22" s="677"/>
      <c r="P22" s="677"/>
      <c r="Q22" s="678"/>
      <c r="R22" s="679">
        <v>6248815</v>
      </c>
      <c r="S22" s="680"/>
      <c r="T22" s="680"/>
      <c r="U22" s="680"/>
      <c r="V22" s="680"/>
      <c r="W22" s="680"/>
      <c r="X22" s="680"/>
      <c r="Y22" s="681"/>
      <c r="Z22" s="682">
        <v>50.9</v>
      </c>
      <c r="AA22" s="682"/>
      <c r="AB22" s="682"/>
      <c r="AC22" s="682"/>
      <c r="AD22" s="683">
        <v>5768286</v>
      </c>
      <c r="AE22" s="683"/>
      <c r="AF22" s="683"/>
      <c r="AG22" s="683"/>
      <c r="AH22" s="683"/>
      <c r="AI22" s="683"/>
      <c r="AJ22" s="683"/>
      <c r="AK22" s="683"/>
      <c r="AL22" s="684">
        <v>99.5</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250</v>
      </c>
      <c r="BH22" s="680"/>
      <c r="BI22" s="680"/>
      <c r="BJ22" s="680"/>
      <c r="BK22" s="680"/>
      <c r="BL22" s="680"/>
      <c r="BM22" s="680"/>
      <c r="BN22" s="681"/>
      <c r="BO22" s="682" t="s">
        <v>240</v>
      </c>
      <c r="BP22" s="682"/>
      <c r="BQ22" s="682"/>
      <c r="BR22" s="682"/>
      <c r="BS22" s="688" t="s">
        <v>127</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279</v>
      </c>
      <c r="C23" s="677"/>
      <c r="D23" s="677"/>
      <c r="E23" s="677"/>
      <c r="F23" s="677"/>
      <c r="G23" s="677"/>
      <c r="H23" s="677"/>
      <c r="I23" s="677"/>
      <c r="J23" s="677"/>
      <c r="K23" s="677"/>
      <c r="L23" s="677"/>
      <c r="M23" s="677"/>
      <c r="N23" s="677"/>
      <c r="O23" s="677"/>
      <c r="P23" s="677"/>
      <c r="Q23" s="678"/>
      <c r="R23" s="679">
        <v>3372</v>
      </c>
      <c r="S23" s="680"/>
      <c r="T23" s="680"/>
      <c r="U23" s="680"/>
      <c r="V23" s="680"/>
      <c r="W23" s="680"/>
      <c r="X23" s="680"/>
      <c r="Y23" s="681"/>
      <c r="Z23" s="682">
        <v>0</v>
      </c>
      <c r="AA23" s="682"/>
      <c r="AB23" s="682"/>
      <c r="AC23" s="682"/>
      <c r="AD23" s="683">
        <v>3372</v>
      </c>
      <c r="AE23" s="683"/>
      <c r="AF23" s="683"/>
      <c r="AG23" s="683"/>
      <c r="AH23" s="683"/>
      <c r="AI23" s="683"/>
      <c r="AJ23" s="683"/>
      <c r="AK23" s="683"/>
      <c r="AL23" s="684">
        <v>0.1</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240</v>
      </c>
      <c r="BH23" s="680"/>
      <c r="BI23" s="680"/>
      <c r="BJ23" s="680"/>
      <c r="BK23" s="680"/>
      <c r="BL23" s="680"/>
      <c r="BM23" s="680"/>
      <c r="BN23" s="681"/>
      <c r="BO23" s="682" t="s">
        <v>127</v>
      </c>
      <c r="BP23" s="682"/>
      <c r="BQ23" s="682"/>
      <c r="BR23" s="682"/>
      <c r="BS23" s="688" t="s">
        <v>240</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x14ac:dyDescent="0.15">
      <c r="B24" s="676" t="s">
        <v>286</v>
      </c>
      <c r="C24" s="677"/>
      <c r="D24" s="677"/>
      <c r="E24" s="677"/>
      <c r="F24" s="677"/>
      <c r="G24" s="677"/>
      <c r="H24" s="677"/>
      <c r="I24" s="677"/>
      <c r="J24" s="677"/>
      <c r="K24" s="677"/>
      <c r="L24" s="677"/>
      <c r="M24" s="677"/>
      <c r="N24" s="677"/>
      <c r="O24" s="677"/>
      <c r="P24" s="677"/>
      <c r="Q24" s="678"/>
      <c r="R24" s="679">
        <v>94590</v>
      </c>
      <c r="S24" s="680"/>
      <c r="T24" s="680"/>
      <c r="U24" s="680"/>
      <c r="V24" s="680"/>
      <c r="W24" s="680"/>
      <c r="X24" s="680"/>
      <c r="Y24" s="681"/>
      <c r="Z24" s="682">
        <v>0.8</v>
      </c>
      <c r="AA24" s="682"/>
      <c r="AB24" s="682"/>
      <c r="AC24" s="682"/>
      <c r="AD24" s="683" t="s">
        <v>127</v>
      </c>
      <c r="AE24" s="683"/>
      <c r="AF24" s="683"/>
      <c r="AG24" s="683"/>
      <c r="AH24" s="683"/>
      <c r="AI24" s="683"/>
      <c r="AJ24" s="683"/>
      <c r="AK24" s="683"/>
      <c r="AL24" s="684" t="s">
        <v>240</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127</v>
      </c>
      <c r="BP24" s="682"/>
      <c r="BQ24" s="682"/>
      <c r="BR24" s="682"/>
      <c r="BS24" s="688" t="s">
        <v>240</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5718225</v>
      </c>
      <c r="CS24" s="669"/>
      <c r="CT24" s="669"/>
      <c r="CU24" s="669"/>
      <c r="CV24" s="669"/>
      <c r="CW24" s="669"/>
      <c r="CX24" s="669"/>
      <c r="CY24" s="670"/>
      <c r="CZ24" s="673">
        <v>48.1</v>
      </c>
      <c r="DA24" s="674"/>
      <c r="DB24" s="674"/>
      <c r="DC24" s="693"/>
      <c r="DD24" s="712">
        <v>3847683</v>
      </c>
      <c r="DE24" s="669"/>
      <c r="DF24" s="669"/>
      <c r="DG24" s="669"/>
      <c r="DH24" s="669"/>
      <c r="DI24" s="669"/>
      <c r="DJ24" s="669"/>
      <c r="DK24" s="670"/>
      <c r="DL24" s="712">
        <v>3750624</v>
      </c>
      <c r="DM24" s="669"/>
      <c r="DN24" s="669"/>
      <c r="DO24" s="669"/>
      <c r="DP24" s="669"/>
      <c r="DQ24" s="669"/>
      <c r="DR24" s="669"/>
      <c r="DS24" s="669"/>
      <c r="DT24" s="669"/>
      <c r="DU24" s="669"/>
      <c r="DV24" s="670"/>
      <c r="DW24" s="673">
        <v>61.6</v>
      </c>
      <c r="DX24" s="674"/>
      <c r="DY24" s="674"/>
      <c r="DZ24" s="674"/>
      <c r="EA24" s="674"/>
      <c r="EB24" s="674"/>
      <c r="EC24" s="675"/>
    </row>
    <row r="25" spans="2:133" ht="11.25" customHeight="1" x14ac:dyDescent="0.15">
      <c r="B25" s="676" t="s">
        <v>289</v>
      </c>
      <c r="C25" s="677"/>
      <c r="D25" s="677"/>
      <c r="E25" s="677"/>
      <c r="F25" s="677"/>
      <c r="G25" s="677"/>
      <c r="H25" s="677"/>
      <c r="I25" s="677"/>
      <c r="J25" s="677"/>
      <c r="K25" s="677"/>
      <c r="L25" s="677"/>
      <c r="M25" s="677"/>
      <c r="N25" s="677"/>
      <c r="O25" s="677"/>
      <c r="P25" s="677"/>
      <c r="Q25" s="678"/>
      <c r="R25" s="679">
        <v>82601</v>
      </c>
      <c r="S25" s="680"/>
      <c r="T25" s="680"/>
      <c r="U25" s="680"/>
      <c r="V25" s="680"/>
      <c r="W25" s="680"/>
      <c r="X25" s="680"/>
      <c r="Y25" s="681"/>
      <c r="Z25" s="682">
        <v>0.7</v>
      </c>
      <c r="AA25" s="682"/>
      <c r="AB25" s="682"/>
      <c r="AC25" s="682"/>
      <c r="AD25" s="683">
        <v>6895</v>
      </c>
      <c r="AE25" s="683"/>
      <c r="AF25" s="683"/>
      <c r="AG25" s="683"/>
      <c r="AH25" s="683"/>
      <c r="AI25" s="683"/>
      <c r="AJ25" s="683"/>
      <c r="AK25" s="683"/>
      <c r="AL25" s="684">
        <v>0.1</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127</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2248005</v>
      </c>
      <c r="CS25" s="715"/>
      <c r="CT25" s="715"/>
      <c r="CU25" s="715"/>
      <c r="CV25" s="715"/>
      <c r="CW25" s="715"/>
      <c r="CX25" s="715"/>
      <c r="CY25" s="716"/>
      <c r="CZ25" s="684">
        <v>18.899999999999999</v>
      </c>
      <c r="DA25" s="713"/>
      <c r="DB25" s="713"/>
      <c r="DC25" s="717"/>
      <c r="DD25" s="688">
        <v>2142143</v>
      </c>
      <c r="DE25" s="715"/>
      <c r="DF25" s="715"/>
      <c r="DG25" s="715"/>
      <c r="DH25" s="715"/>
      <c r="DI25" s="715"/>
      <c r="DJ25" s="715"/>
      <c r="DK25" s="716"/>
      <c r="DL25" s="688">
        <v>2127507</v>
      </c>
      <c r="DM25" s="715"/>
      <c r="DN25" s="715"/>
      <c r="DO25" s="715"/>
      <c r="DP25" s="715"/>
      <c r="DQ25" s="715"/>
      <c r="DR25" s="715"/>
      <c r="DS25" s="715"/>
      <c r="DT25" s="715"/>
      <c r="DU25" s="715"/>
      <c r="DV25" s="716"/>
      <c r="DW25" s="684">
        <v>34.9</v>
      </c>
      <c r="DX25" s="713"/>
      <c r="DY25" s="713"/>
      <c r="DZ25" s="713"/>
      <c r="EA25" s="713"/>
      <c r="EB25" s="713"/>
      <c r="EC25" s="714"/>
    </row>
    <row r="26" spans="2:133" ht="11.25" customHeight="1" x14ac:dyDescent="0.15">
      <c r="B26" s="676" t="s">
        <v>292</v>
      </c>
      <c r="C26" s="677"/>
      <c r="D26" s="677"/>
      <c r="E26" s="677"/>
      <c r="F26" s="677"/>
      <c r="G26" s="677"/>
      <c r="H26" s="677"/>
      <c r="I26" s="677"/>
      <c r="J26" s="677"/>
      <c r="K26" s="677"/>
      <c r="L26" s="677"/>
      <c r="M26" s="677"/>
      <c r="N26" s="677"/>
      <c r="O26" s="677"/>
      <c r="P26" s="677"/>
      <c r="Q26" s="678"/>
      <c r="R26" s="679">
        <v>15487</v>
      </c>
      <c r="S26" s="680"/>
      <c r="T26" s="680"/>
      <c r="U26" s="680"/>
      <c r="V26" s="680"/>
      <c r="W26" s="680"/>
      <c r="X26" s="680"/>
      <c r="Y26" s="681"/>
      <c r="Z26" s="682">
        <v>0.1</v>
      </c>
      <c r="AA26" s="682"/>
      <c r="AB26" s="682"/>
      <c r="AC26" s="682"/>
      <c r="AD26" s="683" t="s">
        <v>240</v>
      </c>
      <c r="AE26" s="683"/>
      <c r="AF26" s="683"/>
      <c r="AG26" s="683"/>
      <c r="AH26" s="683"/>
      <c r="AI26" s="683"/>
      <c r="AJ26" s="683"/>
      <c r="AK26" s="683"/>
      <c r="AL26" s="684" t="s">
        <v>127</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240</v>
      </c>
      <c r="BH26" s="680"/>
      <c r="BI26" s="680"/>
      <c r="BJ26" s="680"/>
      <c r="BK26" s="680"/>
      <c r="BL26" s="680"/>
      <c r="BM26" s="680"/>
      <c r="BN26" s="681"/>
      <c r="BO26" s="682" t="s">
        <v>127</v>
      </c>
      <c r="BP26" s="682"/>
      <c r="BQ26" s="682"/>
      <c r="BR26" s="682"/>
      <c r="BS26" s="688" t="s">
        <v>240</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1422853</v>
      </c>
      <c r="CS26" s="680"/>
      <c r="CT26" s="680"/>
      <c r="CU26" s="680"/>
      <c r="CV26" s="680"/>
      <c r="CW26" s="680"/>
      <c r="CX26" s="680"/>
      <c r="CY26" s="681"/>
      <c r="CZ26" s="684">
        <v>12</v>
      </c>
      <c r="DA26" s="713"/>
      <c r="DB26" s="713"/>
      <c r="DC26" s="717"/>
      <c r="DD26" s="688">
        <v>1360790</v>
      </c>
      <c r="DE26" s="680"/>
      <c r="DF26" s="680"/>
      <c r="DG26" s="680"/>
      <c r="DH26" s="680"/>
      <c r="DI26" s="680"/>
      <c r="DJ26" s="680"/>
      <c r="DK26" s="681"/>
      <c r="DL26" s="688" t="s">
        <v>127</v>
      </c>
      <c r="DM26" s="680"/>
      <c r="DN26" s="680"/>
      <c r="DO26" s="680"/>
      <c r="DP26" s="680"/>
      <c r="DQ26" s="680"/>
      <c r="DR26" s="680"/>
      <c r="DS26" s="680"/>
      <c r="DT26" s="680"/>
      <c r="DU26" s="680"/>
      <c r="DV26" s="681"/>
      <c r="DW26" s="684" t="s">
        <v>240</v>
      </c>
      <c r="DX26" s="713"/>
      <c r="DY26" s="713"/>
      <c r="DZ26" s="713"/>
      <c r="EA26" s="713"/>
      <c r="EB26" s="713"/>
      <c r="EC26" s="714"/>
    </row>
    <row r="27" spans="2:133" ht="11.25" customHeight="1" x14ac:dyDescent="0.15">
      <c r="B27" s="676" t="s">
        <v>295</v>
      </c>
      <c r="C27" s="677"/>
      <c r="D27" s="677"/>
      <c r="E27" s="677"/>
      <c r="F27" s="677"/>
      <c r="G27" s="677"/>
      <c r="H27" s="677"/>
      <c r="I27" s="677"/>
      <c r="J27" s="677"/>
      <c r="K27" s="677"/>
      <c r="L27" s="677"/>
      <c r="M27" s="677"/>
      <c r="N27" s="677"/>
      <c r="O27" s="677"/>
      <c r="P27" s="677"/>
      <c r="Q27" s="678"/>
      <c r="R27" s="679">
        <v>2095430</v>
      </c>
      <c r="S27" s="680"/>
      <c r="T27" s="680"/>
      <c r="U27" s="680"/>
      <c r="V27" s="680"/>
      <c r="W27" s="680"/>
      <c r="X27" s="680"/>
      <c r="Y27" s="681"/>
      <c r="Z27" s="682">
        <v>17.100000000000001</v>
      </c>
      <c r="AA27" s="682"/>
      <c r="AB27" s="682"/>
      <c r="AC27" s="682"/>
      <c r="AD27" s="683" t="s">
        <v>240</v>
      </c>
      <c r="AE27" s="683"/>
      <c r="AF27" s="683"/>
      <c r="AG27" s="683"/>
      <c r="AH27" s="683"/>
      <c r="AI27" s="683"/>
      <c r="AJ27" s="683"/>
      <c r="AK27" s="683"/>
      <c r="AL27" s="684" t="s">
        <v>127</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2215439</v>
      </c>
      <c r="BH27" s="680"/>
      <c r="BI27" s="680"/>
      <c r="BJ27" s="680"/>
      <c r="BK27" s="680"/>
      <c r="BL27" s="680"/>
      <c r="BM27" s="680"/>
      <c r="BN27" s="681"/>
      <c r="BO27" s="682">
        <v>100</v>
      </c>
      <c r="BP27" s="682"/>
      <c r="BQ27" s="682"/>
      <c r="BR27" s="682"/>
      <c r="BS27" s="688">
        <v>15598</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2314069</v>
      </c>
      <c r="CS27" s="715"/>
      <c r="CT27" s="715"/>
      <c r="CU27" s="715"/>
      <c r="CV27" s="715"/>
      <c r="CW27" s="715"/>
      <c r="CX27" s="715"/>
      <c r="CY27" s="716"/>
      <c r="CZ27" s="684">
        <v>19.5</v>
      </c>
      <c r="DA27" s="713"/>
      <c r="DB27" s="713"/>
      <c r="DC27" s="717"/>
      <c r="DD27" s="688">
        <v>618234</v>
      </c>
      <c r="DE27" s="715"/>
      <c r="DF27" s="715"/>
      <c r="DG27" s="715"/>
      <c r="DH27" s="715"/>
      <c r="DI27" s="715"/>
      <c r="DJ27" s="715"/>
      <c r="DK27" s="716"/>
      <c r="DL27" s="688">
        <v>600230</v>
      </c>
      <c r="DM27" s="715"/>
      <c r="DN27" s="715"/>
      <c r="DO27" s="715"/>
      <c r="DP27" s="715"/>
      <c r="DQ27" s="715"/>
      <c r="DR27" s="715"/>
      <c r="DS27" s="715"/>
      <c r="DT27" s="715"/>
      <c r="DU27" s="715"/>
      <c r="DV27" s="716"/>
      <c r="DW27" s="684">
        <v>9.9</v>
      </c>
      <c r="DX27" s="713"/>
      <c r="DY27" s="713"/>
      <c r="DZ27" s="713"/>
      <c r="EA27" s="713"/>
      <c r="EB27" s="713"/>
      <c r="EC27" s="714"/>
    </row>
    <row r="28" spans="2:133" ht="11.25" customHeight="1" x14ac:dyDescent="0.15">
      <c r="B28" s="721" t="s">
        <v>298</v>
      </c>
      <c r="C28" s="722"/>
      <c r="D28" s="722"/>
      <c r="E28" s="722"/>
      <c r="F28" s="722"/>
      <c r="G28" s="722"/>
      <c r="H28" s="722"/>
      <c r="I28" s="722"/>
      <c r="J28" s="722"/>
      <c r="K28" s="722"/>
      <c r="L28" s="722"/>
      <c r="M28" s="722"/>
      <c r="N28" s="722"/>
      <c r="O28" s="722"/>
      <c r="P28" s="722"/>
      <c r="Q28" s="723"/>
      <c r="R28" s="679" t="s">
        <v>127</v>
      </c>
      <c r="S28" s="680"/>
      <c r="T28" s="680"/>
      <c r="U28" s="680"/>
      <c r="V28" s="680"/>
      <c r="W28" s="680"/>
      <c r="X28" s="680"/>
      <c r="Y28" s="681"/>
      <c r="Z28" s="682" t="s">
        <v>127</v>
      </c>
      <c r="AA28" s="682"/>
      <c r="AB28" s="682"/>
      <c r="AC28" s="682"/>
      <c r="AD28" s="683" t="s">
        <v>240</v>
      </c>
      <c r="AE28" s="683"/>
      <c r="AF28" s="683"/>
      <c r="AG28" s="683"/>
      <c r="AH28" s="683"/>
      <c r="AI28" s="683"/>
      <c r="AJ28" s="683"/>
      <c r="AK28" s="683"/>
      <c r="AL28" s="684" t="s">
        <v>127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1156151</v>
      </c>
      <c r="CS28" s="680"/>
      <c r="CT28" s="680"/>
      <c r="CU28" s="680"/>
      <c r="CV28" s="680"/>
      <c r="CW28" s="680"/>
      <c r="CX28" s="680"/>
      <c r="CY28" s="681"/>
      <c r="CZ28" s="684">
        <v>9.6999999999999993</v>
      </c>
      <c r="DA28" s="713"/>
      <c r="DB28" s="713"/>
      <c r="DC28" s="717"/>
      <c r="DD28" s="688">
        <v>1087306</v>
      </c>
      <c r="DE28" s="680"/>
      <c r="DF28" s="680"/>
      <c r="DG28" s="680"/>
      <c r="DH28" s="680"/>
      <c r="DI28" s="680"/>
      <c r="DJ28" s="680"/>
      <c r="DK28" s="681"/>
      <c r="DL28" s="688">
        <v>1022887</v>
      </c>
      <c r="DM28" s="680"/>
      <c r="DN28" s="680"/>
      <c r="DO28" s="680"/>
      <c r="DP28" s="680"/>
      <c r="DQ28" s="680"/>
      <c r="DR28" s="680"/>
      <c r="DS28" s="680"/>
      <c r="DT28" s="680"/>
      <c r="DU28" s="680"/>
      <c r="DV28" s="681"/>
      <c r="DW28" s="684">
        <v>16.8</v>
      </c>
      <c r="DX28" s="713"/>
      <c r="DY28" s="713"/>
      <c r="DZ28" s="713"/>
      <c r="EA28" s="713"/>
      <c r="EB28" s="713"/>
      <c r="EC28" s="714"/>
    </row>
    <row r="29" spans="2:133" ht="11.25" customHeight="1" x14ac:dyDescent="0.15">
      <c r="B29" s="676" t="s">
        <v>300</v>
      </c>
      <c r="C29" s="677"/>
      <c r="D29" s="677"/>
      <c r="E29" s="677"/>
      <c r="F29" s="677"/>
      <c r="G29" s="677"/>
      <c r="H29" s="677"/>
      <c r="I29" s="677"/>
      <c r="J29" s="677"/>
      <c r="K29" s="677"/>
      <c r="L29" s="677"/>
      <c r="M29" s="677"/>
      <c r="N29" s="677"/>
      <c r="O29" s="677"/>
      <c r="P29" s="677"/>
      <c r="Q29" s="678"/>
      <c r="R29" s="679">
        <v>767941</v>
      </c>
      <c r="S29" s="680"/>
      <c r="T29" s="680"/>
      <c r="U29" s="680"/>
      <c r="V29" s="680"/>
      <c r="W29" s="680"/>
      <c r="X29" s="680"/>
      <c r="Y29" s="681"/>
      <c r="Z29" s="682">
        <v>6.3</v>
      </c>
      <c r="AA29" s="682"/>
      <c r="AB29" s="682"/>
      <c r="AC29" s="682"/>
      <c r="AD29" s="683" t="s">
        <v>127</v>
      </c>
      <c r="AE29" s="683"/>
      <c r="AF29" s="683"/>
      <c r="AG29" s="683"/>
      <c r="AH29" s="683"/>
      <c r="AI29" s="683"/>
      <c r="AJ29" s="683"/>
      <c r="AK29" s="683"/>
      <c r="AL29" s="684" t="s">
        <v>127</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70</v>
      </c>
      <c r="CG29" s="695"/>
      <c r="CH29" s="695"/>
      <c r="CI29" s="695"/>
      <c r="CJ29" s="695"/>
      <c r="CK29" s="695"/>
      <c r="CL29" s="695"/>
      <c r="CM29" s="695"/>
      <c r="CN29" s="695"/>
      <c r="CO29" s="695"/>
      <c r="CP29" s="695"/>
      <c r="CQ29" s="696"/>
      <c r="CR29" s="679">
        <v>1155949</v>
      </c>
      <c r="CS29" s="715"/>
      <c r="CT29" s="715"/>
      <c r="CU29" s="715"/>
      <c r="CV29" s="715"/>
      <c r="CW29" s="715"/>
      <c r="CX29" s="715"/>
      <c r="CY29" s="716"/>
      <c r="CZ29" s="684">
        <v>9.6999999999999993</v>
      </c>
      <c r="DA29" s="713"/>
      <c r="DB29" s="713"/>
      <c r="DC29" s="717"/>
      <c r="DD29" s="688">
        <v>1087104</v>
      </c>
      <c r="DE29" s="715"/>
      <c r="DF29" s="715"/>
      <c r="DG29" s="715"/>
      <c r="DH29" s="715"/>
      <c r="DI29" s="715"/>
      <c r="DJ29" s="715"/>
      <c r="DK29" s="716"/>
      <c r="DL29" s="688">
        <v>1022685</v>
      </c>
      <c r="DM29" s="715"/>
      <c r="DN29" s="715"/>
      <c r="DO29" s="715"/>
      <c r="DP29" s="715"/>
      <c r="DQ29" s="715"/>
      <c r="DR29" s="715"/>
      <c r="DS29" s="715"/>
      <c r="DT29" s="715"/>
      <c r="DU29" s="715"/>
      <c r="DV29" s="716"/>
      <c r="DW29" s="684">
        <v>16.8</v>
      </c>
      <c r="DX29" s="713"/>
      <c r="DY29" s="713"/>
      <c r="DZ29" s="713"/>
      <c r="EA29" s="713"/>
      <c r="EB29" s="713"/>
      <c r="EC29" s="714"/>
    </row>
    <row r="30" spans="2:133" ht="11.25" customHeight="1" x14ac:dyDescent="0.15">
      <c r="B30" s="676" t="s">
        <v>304</v>
      </c>
      <c r="C30" s="677"/>
      <c r="D30" s="677"/>
      <c r="E30" s="677"/>
      <c r="F30" s="677"/>
      <c r="G30" s="677"/>
      <c r="H30" s="677"/>
      <c r="I30" s="677"/>
      <c r="J30" s="677"/>
      <c r="K30" s="677"/>
      <c r="L30" s="677"/>
      <c r="M30" s="677"/>
      <c r="N30" s="677"/>
      <c r="O30" s="677"/>
      <c r="P30" s="677"/>
      <c r="Q30" s="678"/>
      <c r="R30" s="679">
        <v>19885</v>
      </c>
      <c r="S30" s="680"/>
      <c r="T30" s="680"/>
      <c r="U30" s="680"/>
      <c r="V30" s="680"/>
      <c r="W30" s="680"/>
      <c r="X30" s="680"/>
      <c r="Y30" s="681"/>
      <c r="Z30" s="682">
        <v>0.2</v>
      </c>
      <c r="AA30" s="682"/>
      <c r="AB30" s="682"/>
      <c r="AC30" s="682"/>
      <c r="AD30" s="683">
        <v>17248</v>
      </c>
      <c r="AE30" s="683"/>
      <c r="AF30" s="683"/>
      <c r="AG30" s="683"/>
      <c r="AH30" s="683"/>
      <c r="AI30" s="683"/>
      <c r="AJ30" s="683"/>
      <c r="AK30" s="683"/>
      <c r="AL30" s="684">
        <v>0.3</v>
      </c>
      <c r="AM30" s="685"/>
      <c r="AN30" s="685"/>
      <c r="AO30" s="686"/>
      <c r="AP30" s="727" t="s">
        <v>305</v>
      </c>
      <c r="AQ30" s="728"/>
      <c r="AR30" s="728"/>
      <c r="AS30" s="728"/>
      <c r="AT30" s="733" t="s">
        <v>306</v>
      </c>
      <c r="AU30" s="230"/>
      <c r="AV30" s="230"/>
      <c r="AW30" s="230"/>
      <c r="AX30" s="665" t="s">
        <v>184</v>
      </c>
      <c r="AY30" s="666"/>
      <c r="AZ30" s="666"/>
      <c r="BA30" s="666"/>
      <c r="BB30" s="666"/>
      <c r="BC30" s="666"/>
      <c r="BD30" s="666"/>
      <c r="BE30" s="666"/>
      <c r="BF30" s="667"/>
      <c r="BG30" s="739">
        <v>99.1</v>
      </c>
      <c r="BH30" s="740"/>
      <c r="BI30" s="740"/>
      <c r="BJ30" s="740"/>
      <c r="BK30" s="740"/>
      <c r="BL30" s="740"/>
      <c r="BM30" s="674">
        <v>95.3</v>
      </c>
      <c r="BN30" s="740"/>
      <c r="BO30" s="740"/>
      <c r="BP30" s="740"/>
      <c r="BQ30" s="741"/>
      <c r="BR30" s="739">
        <v>99</v>
      </c>
      <c r="BS30" s="740"/>
      <c r="BT30" s="740"/>
      <c r="BU30" s="740"/>
      <c r="BV30" s="740"/>
      <c r="BW30" s="740"/>
      <c r="BX30" s="674">
        <v>95</v>
      </c>
      <c r="BY30" s="740"/>
      <c r="BZ30" s="740"/>
      <c r="CA30" s="740"/>
      <c r="CB30" s="741"/>
      <c r="CD30" s="744"/>
      <c r="CE30" s="745"/>
      <c r="CF30" s="694" t="s">
        <v>307</v>
      </c>
      <c r="CG30" s="695"/>
      <c r="CH30" s="695"/>
      <c r="CI30" s="695"/>
      <c r="CJ30" s="695"/>
      <c r="CK30" s="695"/>
      <c r="CL30" s="695"/>
      <c r="CM30" s="695"/>
      <c r="CN30" s="695"/>
      <c r="CO30" s="695"/>
      <c r="CP30" s="695"/>
      <c r="CQ30" s="696"/>
      <c r="CR30" s="679">
        <v>1094594</v>
      </c>
      <c r="CS30" s="680"/>
      <c r="CT30" s="680"/>
      <c r="CU30" s="680"/>
      <c r="CV30" s="680"/>
      <c r="CW30" s="680"/>
      <c r="CX30" s="680"/>
      <c r="CY30" s="681"/>
      <c r="CZ30" s="684">
        <v>9.1999999999999993</v>
      </c>
      <c r="DA30" s="713"/>
      <c r="DB30" s="713"/>
      <c r="DC30" s="717"/>
      <c r="DD30" s="688">
        <v>1028233</v>
      </c>
      <c r="DE30" s="680"/>
      <c r="DF30" s="680"/>
      <c r="DG30" s="680"/>
      <c r="DH30" s="680"/>
      <c r="DI30" s="680"/>
      <c r="DJ30" s="680"/>
      <c r="DK30" s="681"/>
      <c r="DL30" s="688">
        <v>963814</v>
      </c>
      <c r="DM30" s="680"/>
      <c r="DN30" s="680"/>
      <c r="DO30" s="680"/>
      <c r="DP30" s="680"/>
      <c r="DQ30" s="680"/>
      <c r="DR30" s="680"/>
      <c r="DS30" s="680"/>
      <c r="DT30" s="680"/>
      <c r="DU30" s="680"/>
      <c r="DV30" s="681"/>
      <c r="DW30" s="684">
        <v>15.8</v>
      </c>
      <c r="DX30" s="713"/>
      <c r="DY30" s="713"/>
      <c r="DZ30" s="713"/>
      <c r="EA30" s="713"/>
      <c r="EB30" s="713"/>
      <c r="EC30" s="714"/>
    </row>
    <row r="31" spans="2:133" ht="11.25" customHeight="1" x14ac:dyDescent="0.15">
      <c r="B31" s="676" t="s">
        <v>308</v>
      </c>
      <c r="C31" s="677"/>
      <c r="D31" s="677"/>
      <c r="E31" s="677"/>
      <c r="F31" s="677"/>
      <c r="G31" s="677"/>
      <c r="H31" s="677"/>
      <c r="I31" s="677"/>
      <c r="J31" s="677"/>
      <c r="K31" s="677"/>
      <c r="L31" s="677"/>
      <c r="M31" s="677"/>
      <c r="N31" s="677"/>
      <c r="O31" s="677"/>
      <c r="P31" s="677"/>
      <c r="Q31" s="678"/>
      <c r="R31" s="679">
        <v>856977</v>
      </c>
      <c r="S31" s="680"/>
      <c r="T31" s="680"/>
      <c r="U31" s="680"/>
      <c r="V31" s="680"/>
      <c r="W31" s="680"/>
      <c r="X31" s="680"/>
      <c r="Y31" s="681"/>
      <c r="Z31" s="682">
        <v>7</v>
      </c>
      <c r="AA31" s="682"/>
      <c r="AB31" s="682"/>
      <c r="AC31" s="682"/>
      <c r="AD31" s="683" t="s">
        <v>127</v>
      </c>
      <c r="AE31" s="683"/>
      <c r="AF31" s="683"/>
      <c r="AG31" s="683"/>
      <c r="AH31" s="683"/>
      <c r="AI31" s="683"/>
      <c r="AJ31" s="683"/>
      <c r="AK31" s="683"/>
      <c r="AL31" s="684" t="s">
        <v>127</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99.4</v>
      </c>
      <c r="BH31" s="715"/>
      <c r="BI31" s="715"/>
      <c r="BJ31" s="715"/>
      <c r="BK31" s="715"/>
      <c r="BL31" s="715"/>
      <c r="BM31" s="685">
        <v>97.2</v>
      </c>
      <c r="BN31" s="737"/>
      <c r="BO31" s="737"/>
      <c r="BP31" s="737"/>
      <c r="BQ31" s="738"/>
      <c r="BR31" s="736">
        <v>99.3</v>
      </c>
      <c r="BS31" s="715"/>
      <c r="BT31" s="715"/>
      <c r="BU31" s="715"/>
      <c r="BV31" s="715"/>
      <c r="BW31" s="715"/>
      <c r="BX31" s="685">
        <v>96.7</v>
      </c>
      <c r="BY31" s="737"/>
      <c r="BZ31" s="737"/>
      <c r="CA31" s="737"/>
      <c r="CB31" s="738"/>
      <c r="CD31" s="744"/>
      <c r="CE31" s="745"/>
      <c r="CF31" s="694" t="s">
        <v>311</v>
      </c>
      <c r="CG31" s="695"/>
      <c r="CH31" s="695"/>
      <c r="CI31" s="695"/>
      <c r="CJ31" s="695"/>
      <c r="CK31" s="695"/>
      <c r="CL31" s="695"/>
      <c r="CM31" s="695"/>
      <c r="CN31" s="695"/>
      <c r="CO31" s="695"/>
      <c r="CP31" s="695"/>
      <c r="CQ31" s="696"/>
      <c r="CR31" s="679">
        <v>61355</v>
      </c>
      <c r="CS31" s="715"/>
      <c r="CT31" s="715"/>
      <c r="CU31" s="715"/>
      <c r="CV31" s="715"/>
      <c r="CW31" s="715"/>
      <c r="CX31" s="715"/>
      <c r="CY31" s="716"/>
      <c r="CZ31" s="684">
        <v>0.5</v>
      </c>
      <c r="DA31" s="713"/>
      <c r="DB31" s="713"/>
      <c r="DC31" s="717"/>
      <c r="DD31" s="688">
        <v>58871</v>
      </c>
      <c r="DE31" s="715"/>
      <c r="DF31" s="715"/>
      <c r="DG31" s="715"/>
      <c r="DH31" s="715"/>
      <c r="DI31" s="715"/>
      <c r="DJ31" s="715"/>
      <c r="DK31" s="716"/>
      <c r="DL31" s="688">
        <v>58871</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312</v>
      </c>
      <c r="C32" s="677"/>
      <c r="D32" s="677"/>
      <c r="E32" s="677"/>
      <c r="F32" s="677"/>
      <c r="G32" s="677"/>
      <c r="H32" s="677"/>
      <c r="I32" s="677"/>
      <c r="J32" s="677"/>
      <c r="K32" s="677"/>
      <c r="L32" s="677"/>
      <c r="M32" s="677"/>
      <c r="N32" s="677"/>
      <c r="O32" s="677"/>
      <c r="P32" s="677"/>
      <c r="Q32" s="678"/>
      <c r="R32" s="679">
        <v>403112</v>
      </c>
      <c r="S32" s="680"/>
      <c r="T32" s="680"/>
      <c r="U32" s="680"/>
      <c r="V32" s="680"/>
      <c r="W32" s="680"/>
      <c r="X32" s="680"/>
      <c r="Y32" s="681"/>
      <c r="Z32" s="682">
        <v>3.3</v>
      </c>
      <c r="AA32" s="682"/>
      <c r="AB32" s="682"/>
      <c r="AC32" s="682"/>
      <c r="AD32" s="683" t="s">
        <v>127</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98.7</v>
      </c>
      <c r="BH32" s="749"/>
      <c r="BI32" s="749"/>
      <c r="BJ32" s="749"/>
      <c r="BK32" s="749"/>
      <c r="BL32" s="749"/>
      <c r="BM32" s="750">
        <v>93</v>
      </c>
      <c r="BN32" s="749"/>
      <c r="BO32" s="749"/>
      <c r="BP32" s="749"/>
      <c r="BQ32" s="751"/>
      <c r="BR32" s="748">
        <v>98.6</v>
      </c>
      <c r="BS32" s="749"/>
      <c r="BT32" s="749"/>
      <c r="BU32" s="749"/>
      <c r="BV32" s="749"/>
      <c r="BW32" s="749"/>
      <c r="BX32" s="750">
        <v>92.9</v>
      </c>
      <c r="BY32" s="749"/>
      <c r="BZ32" s="749"/>
      <c r="CA32" s="749"/>
      <c r="CB32" s="751"/>
      <c r="CD32" s="746"/>
      <c r="CE32" s="747"/>
      <c r="CF32" s="694" t="s">
        <v>314</v>
      </c>
      <c r="CG32" s="695"/>
      <c r="CH32" s="695"/>
      <c r="CI32" s="695"/>
      <c r="CJ32" s="695"/>
      <c r="CK32" s="695"/>
      <c r="CL32" s="695"/>
      <c r="CM32" s="695"/>
      <c r="CN32" s="695"/>
      <c r="CO32" s="695"/>
      <c r="CP32" s="695"/>
      <c r="CQ32" s="696"/>
      <c r="CR32" s="679">
        <v>202</v>
      </c>
      <c r="CS32" s="680"/>
      <c r="CT32" s="680"/>
      <c r="CU32" s="680"/>
      <c r="CV32" s="680"/>
      <c r="CW32" s="680"/>
      <c r="CX32" s="680"/>
      <c r="CY32" s="681"/>
      <c r="CZ32" s="684">
        <v>0</v>
      </c>
      <c r="DA32" s="713"/>
      <c r="DB32" s="713"/>
      <c r="DC32" s="717"/>
      <c r="DD32" s="688">
        <v>202</v>
      </c>
      <c r="DE32" s="680"/>
      <c r="DF32" s="680"/>
      <c r="DG32" s="680"/>
      <c r="DH32" s="680"/>
      <c r="DI32" s="680"/>
      <c r="DJ32" s="680"/>
      <c r="DK32" s="681"/>
      <c r="DL32" s="688">
        <v>202</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315</v>
      </c>
      <c r="C33" s="677"/>
      <c r="D33" s="677"/>
      <c r="E33" s="677"/>
      <c r="F33" s="677"/>
      <c r="G33" s="677"/>
      <c r="H33" s="677"/>
      <c r="I33" s="677"/>
      <c r="J33" s="677"/>
      <c r="K33" s="677"/>
      <c r="L33" s="677"/>
      <c r="M33" s="677"/>
      <c r="N33" s="677"/>
      <c r="O33" s="677"/>
      <c r="P33" s="677"/>
      <c r="Q33" s="678"/>
      <c r="R33" s="679">
        <v>384733</v>
      </c>
      <c r="S33" s="680"/>
      <c r="T33" s="680"/>
      <c r="U33" s="680"/>
      <c r="V33" s="680"/>
      <c r="W33" s="680"/>
      <c r="X33" s="680"/>
      <c r="Y33" s="681"/>
      <c r="Z33" s="682">
        <v>3.1</v>
      </c>
      <c r="AA33" s="682"/>
      <c r="AB33" s="682"/>
      <c r="AC33" s="682"/>
      <c r="AD33" s="683" t="s">
        <v>127</v>
      </c>
      <c r="AE33" s="683"/>
      <c r="AF33" s="683"/>
      <c r="AG33" s="683"/>
      <c r="AH33" s="683"/>
      <c r="AI33" s="683"/>
      <c r="AJ33" s="683"/>
      <c r="AK33" s="683"/>
      <c r="AL33" s="684" t="s">
        <v>240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4180387</v>
      </c>
      <c r="CS33" s="715"/>
      <c r="CT33" s="715"/>
      <c r="CU33" s="715"/>
      <c r="CV33" s="715"/>
      <c r="CW33" s="715"/>
      <c r="CX33" s="715"/>
      <c r="CY33" s="716"/>
      <c r="CZ33" s="684">
        <v>35.200000000000003</v>
      </c>
      <c r="DA33" s="713"/>
      <c r="DB33" s="713"/>
      <c r="DC33" s="717"/>
      <c r="DD33" s="688">
        <v>2605379</v>
      </c>
      <c r="DE33" s="715"/>
      <c r="DF33" s="715"/>
      <c r="DG33" s="715"/>
      <c r="DH33" s="715"/>
      <c r="DI33" s="715"/>
      <c r="DJ33" s="715"/>
      <c r="DK33" s="716"/>
      <c r="DL33" s="688">
        <v>1964933</v>
      </c>
      <c r="DM33" s="715"/>
      <c r="DN33" s="715"/>
      <c r="DO33" s="715"/>
      <c r="DP33" s="715"/>
      <c r="DQ33" s="715"/>
      <c r="DR33" s="715"/>
      <c r="DS33" s="715"/>
      <c r="DT33" s="715"/>
      <c r="DU33" s="715"/>
      <c r="DV33" s="716"/>
      <c r="DW33" s="684">
        <v>32.299999999999997</v>
      </c>
      <c r="DX33" s="713"/>
      <c r="DY33" s="713"/>
      <c r="DZ33" s="713"/>
      <c r="EA33" s="713"/>
      <c r="EB33" s="713"/>
      <c r="EC33" s="714"/>
    </row>
    <row r="34" spans="2:133" ht="11.25" customHeight="1" x14ac:dyDescent="0.15">
      <c r="B34" s="676" t="s">
        <v>317</v>
      </c>
      <c r="C34" s="677"/>
      <c r="D34" s="677"/>
      <c r="E34" s="677"/>
      <c r="F34" s="677"/>
      <c r="G34" s="677"/>
      <c r="H34" s="677"/>
      <c r="I34" s="677"/>
      <c r="J34" s="677"/>
      <c r="K34" s="677"/>
      <c r="L34" s="677"/>
      <c r="M34" s="677"/>
      <c r="N34" s="677"/>
      <c r="O34" s="677"/>
      <c r="P34" s="677"/>
      <c r="Q34" s="678"/>
      <c r="R34" s="679">
        <v>221954</v>
      </c>
      <c r="S34" s="680"/>
      <c r="T34" s="680"/>
      <c r="U34" s="680"/>
      <c r="V34" s="680"/>
      <c r="W34" s="680"/>
      <c r="X34" s="680"/>
      <c r="Y34" s="681"/>
      <c r="Z34" s="682">
        <v>1.8</v>
      </c>
      <c r="AA34" s="682"/>
      <c r="AB34" s="682"/>
      <c r="AC34" s="682"/>
      <c r="AD34" s="683">
        <v>168</v>
      </c>
      <c r="AE34" s="683"/>
      <c r="AF34" s="683"/>
      <c r="AG34" s="683"/>
      <c r="AH34" s="683"/>
      <c r="AI34" s="683"/>
      <c r="AJ34" s="683"/>
      <c r="AK34" s="683"/>
      <c r="AL34" s="684">
        <v>0</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811093</v>
      </c>
      <c r="CS34" s="680"/>
      <c r="CT34" s="680"/>
      <c r="CU34" s="680"/>
      <c r="CV34" s="680"/>
      <c r="CW34" s="680"/>
      <c r="CX34" s="680"/>
      <c r="CY34" s="681"/>
      <c r="CZ34" s="684">
        <v>6.8</v>
      </c>
      <c r="DA34" s="713"/>
      <c r="DB34" s="713"/>
      <c r="DC34" s="717"/>
      <c r="DD34" s="688">
        <v>564810</v>
      </c>
      <c r="DE34" s="680"/>
      <c r="DF34" s="680"/>
      <c r="DG34" s="680"/>
      <c r="DH34" s="680"/>
      <c r="DI34" s="680"/>
      <c r="DJ34" s="680"/>
      <c r="DK34" s="681"/>
      <c r="DL34" s="688">
        <v>481435</v>
      </c>
      <c r="DM34" s="680"/>
      <c r="DN34" s="680"/>
      <c r="DO34" s="680"/>
      <c r="DP34" s="680"/>
      <c r="DQ34" s="680"/>
      <c r="DR34" s="680"/>
      <c r="DS34" s="680"/>
      <c r="DT34" s="680"/>
      <c r="DU34" s="680"/>
      <c r="DV34" s="681"/>
      <c r="DW34" s="684">
        <v>7.9</v>
      </c>
      <c r="DX34" s="713"/>
      <c r="DY34" s="713"/>
      <c r="DZ34" s="713"/>
      <c r="EA34" s="713"/>
      <c r="EB34" s="713"/>
      <c r="EC34" s="714"/>
    </row>
    <row r="35" spans="2:133" ht="11.25" customHeight="1" x14ac:dyDescent="0.15">
      <c r="B35" s="676" t="s">
        <v>321</v>
      </c>
      <c r="C35" s="677"/>
      <c r="D35" s="677"/>
      <c r="E35" s="677"/>
      <c r="F35" s="677"/>
      <c r="G35" s="677"/>
      <c r="H35" s="677"/>
      <c r="I35" s="677"/>
      <c r="J35" s="677"/>
      <c r="K35" s="677"/>
      <c r="L35" s="677"/>
      <c r="M35" s="677"/>
      <c r="N35" s="677"/>
      <c r="O35" s="677"/>
      <c r="P35" s="677"/>
      <c r="Q35" s="678"/>
      <c r="R35" s="679">
        <v>1090294</v>
      </c>
      <c r="S35" s="680"/>
      <c r="T35" s="680"/>
      <c r="U35" s="680"/>
      <c r="V35" s="680"/>
      <c r="W35" s="680"/>
      <c r="X35" s="680"/>
      <c r="Y35" s="681"/>
      <c r="Z35" s="682">
        <v>8.9</v>
      </c>
      <c r="AA35" s="682"/>
      <c r="AB35" s="682"/>
      <c r="AC35" s="682"/>
      <c r="AD35" s="683" t="s">
        <v>127</v>
      </c>
      <c r="AE35" s="683"/>
      <c r="AF35" s="683"/>
      <c r="AG35" s="683"/>
      <c r="AH35" s="683"/>
      <c r="AI35" s="683"/>
      <c r="AJ35" s="683"/>
      <c r="AK35" s="683"/>
      <c r="AL35" s="684" t="s">
        <v>127</v>
      </c>
      <c r="AM35" s="685"/>
      <c r="AN35" s="685"/>
      <c r="AO35" s="686"/>
      <c r="AP35" s="234"/>
      <c r="AQ35" s="752" t="s">
        <v>322</v>
      </c>
      <c r="AR35" s="753"/>
      <c r="AS35" s="753"/>
      <c r="AT35" s="753"/>
      <c r="AU35" s="753"/>
      <c r="AV35" s="753"/>
      <c r="AW35" s="753"/>
      <c r="AX35" s="753"/>
      <c r="AY35" s="754"/>
      <c r="AZ35" s="668">
        <v>1699734</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15656</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60449</v>
      </c>
      <c r="CS35" s="715"/>
      <c r="CT35" s="715"/>
      <c r="CU35" s="715"/>
      <c r="CV35" s="715"/>
      <c r="CW35" s="715"/>
      <c r="CX35" s="715"/>
      <c r="CY35" s="716"/>
      <c r="CZ35" s="684">
        <v>0.5</v>
      </c>
      <c r="DA35" s="713"/>
      <c r="DB35" s="713"/>
      <c r="DC35" s="717"/>
      <c r="DD35" s="688">
        <v>37718</v>
      </c>
      <c r="DE35" s="715"/>
      <c r="DF35" s="715"/>
      <c r="DG35" s="715"/>
      <c r="DH35" s="715"/>
      <c r="DI35" s="715"/>
      <c r="DJ35" s="715"/>
      <c r="DK35" s="716"/>
      <c r="DL35" s="688">
        <v>37718</v>
      </c>
      <c r="DM35" s="715"/>
      <c r="DN35" s="715"/>
      <c r="DO35" s="715"/>
      <c r="DP35" s="715"/>
      <c r="DQ35" s="715"/>
      <c r="DR35" s="715"/>
      <c r="DS35" s="715"/>
      <c r="DT35" s="715"/>
      <c r="DU35" s="715"/>
      <c r="DV35" s="716"/>
      <c r="DW35" s="684">
        <v>0.6</v>
      </c>
      <c r="DX35" s="713"/>
      <c r="DY35" s="713"/>
      <c r="DZ35" s="713"/>
      <c r="EA35" s="713"/>
      <c r="EB35" s="713"/>
      <c r="EC35" s="714"/>
    </row>
    <row r="36" spans="2:133" ht="11.25" customHeight="1" x14ac:dyDescent="0.15">
      <c r="B36" s="676" t="s">
        <v>325</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127</v>
      </c>
      <c r="AA36" s="682"/>
      <c r="AB36" s="682"/>
      <c r="AC36" s="682"/>
      <c r="AD36" s="683" t="s">
        <v>127</v>
      </c>
      <c r="AE36" s="683"/>
      <c r="AF36" s="683"/>
      <c r="AG36" s="683"/>
      <c r="AH36" s="683"/>
      <c r="AI36" s="683"/>
      <c r="AJ36" s="683"/>
      <c r="AK36" s="683"/>
      <c r="AL36" s="684" t="s">
        <v>127</v>
      </c>
      <c r="AM36" s="685"/>
      <c r="AN36" s="685"/>
      <c r="AO36" s="686"/>
      <c r="AQ36" s="756" t="s">
        <v>326</v>
      </c>
      <c r="AR36" s="757"/>
      <c r="AS36" s="757"/>
      <c r="AT36" s="757"/>
      <c r="AU36" s="757"/>
      <c r="AV36" s="757"/>
      <c r="AW36" s="757"/>
      <c r="AX36" s="757"/>
      <c r="AY36" s="758"/>
      <c r="AZ36" s="679">
        <v>298201</v>
      </c>
      <c r="BA36" s="680"/>
      <c r="BB36" s="680"/>
      <c r="BC36" s="680"/>
      <c r="BD36" s="715"/>
      <c r="BE36" s="715"/>
      <c r="BF36" s="738"/>
      <c r="BG36" s="694" t="s">
        <v>327</v>
      </c>
      <c r="BH36" s="695"/>
      <c r="BI36" s="695"/>
      <c r="BJ36" s="695"/>
      <c r="BK36" s="695"/>
      <c r="BL36" s="695"/>
      <c r="BM36" s="695"/>
      <c r="BN36" s="695"/>
      <c r="BO36" s="695"/>
      <c r="BP36" s="695"/>
      <c r="BQ36" s="695"/>
      <c r="BR36" s="695"/>
      <c r="BS36" s="695"/>
      <c r="BT36" s="695"/>
      <c r="BU36" s="696"/>
      <c r="BV36" s="679">
        <v>-82310</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896167</v>
      </c>
      <c r="CS36" s="680"/>
      <c r="CT36" s="680"/>
      <c r="CU36" s="680"/>
      <c r="CV36" s="680"/>
      <c r="CW36" s="680"/>
      <c r="CX36" s="680"/>
      <c r="CY36" s="681"/>
      <c r="CZ36" s="684">
        <v>7.5</v>
      </c>
      <c r="DA36" s="713"/>
      <c r="DB36" s="713"/>
      <c r="DC36" s="717"/>
      <c r="DD36" s="688">
        <v>488459</v>
      </c>
      <c r="DE36" s="680"/>
      <c r="DF36" s="680"/>
      <c r="DG36" s="680"/>
      <c r="DH36" s="680"/>
      <c r="DI36" s="680"/>
      <c r="DJ36" s="680"/>
      <c r="DK36" s="681"/>
      <c r="DL36" s="688">
        <v>264219</v>
      </c>
      <c r="DM36" s="680"/>
      <c r="DN36" s="680"/>
      <c r="DO36" s="680"/>
      <c r="DP36" s="680"/>
      <c r="DQ36" s="680"/>
      <c r="DR36" s="680"/>
      <c r="DS36" s="680"/>
      <c r="DT36" s="680"/>
      <c r="DU36" s="680"/>
      <c r="DV36" s="681"/>
      <c r="DW36" s="684">
        <v>4.3</v>
      </c>
      <c r="DX36" s="713"/>
      <c r="DY36" s="713"/>
      <c r="DZ36" s="713"/>
      <c r="EA36" s="713"/>
      <c r="EB36" s="713"/>
      <c r="EC36" s="714"/>
    </row>
    <row r="37" spans="2:133" ht="11.25" customHeight="1" x14ac:dyDescent="0.15">
      <c r="B37" s="676" t="s">
        <v>329</v>
      </c>
      <c r="C37" s="677"/>
      <c r="D37" s="677"/>
      <c r="E37" s="677"/>
      <c r="F37" s="677"/>
      <c r="G37" s="677"/>
      <c r="H37" s="677"/>
      <c r="I37" s="677"/>
      <c r="J37" s="677"/>
      <c r="K37" s="677"/>
      <c r="L37" s="677"/>
      <c r="M37" s="677"/>
      <c r="N37" s="677"/>
      <c r="O37" s="677"/>
      <c r="P37" s="677"/>
      <c r="Q37" s="678"/>
      <c r="R37" s="679">
        <v>294794</v>
      </c>
      <c r="S37" s="680"/>
      <c r="T37" s="680"/>
      <c r="U37" s="680"/>
      <c r="V37" s="680"/>
      <c r="W37" s="680"/>
      <c r="X37" s="680"/>
      <c r="Y37" s="681"/>
      <c r="Z37" s="682">
        <v>2.4</v>
      </c>
      <c r="AA37" s="682"/>
      <c r="AB37" s="682"/>
      <c r="AC37" s="682"/>
      <c r="AD37" s="683" t="s">
        <v>127</v>
      </c>
      <c r="AE37" s="683"/>
      <c r="AF37" s="683"/>
      <c r="AG37" s="683"/>
      <c r="AH37" s="683"/>
      <c r="AI37" s="683"/>
      <c r="AJ37" s="683"/>
      <c r="AK37" s="683"/>
      <c r="AL37" s="684" t="s">
        <v>127</v>
      </c>
      <c r="AM37" s="685"/>
      <c r="AN37" s="685"/>
      <c r="AO37" s="686"/>
      <c r="AQ37" s="756" t="s">
        <v>330</v>
      </c>
      <c r="AR37" s="757"/>
      <c r="AS37" s="757"/>
      <c r="AT37" s="757"/>
      <c r="AU37" s="757"/>
      <c r="AV37" s="757"/>
      <c r="AW37" s="757"/>
      <c r="AX37" s="757"/>
      <c r="AY37" s="758"/>
      <c r="AZ37" s="679">
        <v>116944</v>
      </c>
      <c r="BA37" s="680"/>
      <c r="BB37" s="680"/>
      <c r="BC37" s="680"/>
      <c r="BD37" s="715"/>
      <c r="BE37" s="715"/>
      <c r="BF37" s="738"/>
      <c r="BG37" s="694" t="s">
        <v>331</v>
      </c>
      <c r="BH37" s="695"/>
      <c r="BI37" s="695"/>
      <c r="BJ37" s="695"/>
      <c r="BK37" s="695"/>
      <c r="BL37" s="695"/>
      <c r="BM37" s="695"/>
      <c r="BN37" s="695"/>
      <c r="BO37" s="695"/>
      <c r="BP37" s="695"/>
      <c r="BQ37" s="695"/>
      <c r="BR37" s="695"/>
      <c r="BS37" s="695"/>
      <c r="BT37" s="695"/>
      <c r="BU37" s="696"/>
      <c r="BV37" s="679">
        <v>3743</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163066</v>
      </c>
      <c r="CS37" s="715"/>
      <c r="CT37" s="715"/>
      <c r="CU37" s="715"/>
      <c r="CV37" s="715"/>
      <c r="CW37" s="715"/>
      <c r="CX37" s="715"/>
      <c r="CY37" s="716"/>
      <c r="CZ37" s="684">
        <v>1.4</v>
      </c>
      <c r="DA37" s="713"/>
      <c r="DB37" s="713"/>
      <c r="DC37" s="717"/>
      <c r="DD37" s="688">
        <v>163066</v>
      </c>
      <c r="DE37" s="715"/>
      <c r="DF37" s="715"/>
      <c r="DG37" s="715"/>
      <c r="DH37" s="715"/>
      <c r="DI37" s="715"/>
      <c r="DJ37" s="715"/>
      <c r="DK37" s="716"/>
      <c r="DL37" s="688">
        <v>135598</v>
      </c>
      <c r="DM37" s="715"/>
      <c r="DN37" s="715"/>
      <c r="DO37" s="715"/>
      <c r="DP37" s="715"/>
      <c r="DQ37" s="715"/>
      <c r="DR37" s="715"/>
      <c r="DS37" s="715"/>
      <c r="DT37" s="715"/>
      <c r="DU37" s="715"/>
      <c r="DV37" s="716"/>
      <c r="DW37" s="684">
        <v>2.2000000000000002</v>
      </c>
      <c r="DX37" s="713"/>
      <c r="DY37" s="713"/>
      <c r="DZ37" s="713"/>
      <c r="EA37" s="713"/>
      <c r="EB37" s="713"/>
      <c r="EC37" s="714"/>
    </row>
    <row r="38" spans="2:133" ht="11.25" customHeight="1" x14ac:dyDescent="0.15">
      <c r="B38" s="724" t="s">
        <v>333</v>
      </c>
      <c r="C38" s="725"/>
      <c r="D38" s="725"/>
      <c r="E38" s="725"/>
      <c r="F38" s="725"/>
      <c r="G38" s="725"/>
      <c r="H38" s="725"/>
      <c r="I38" s="725"/>
      <c r="J38" s="725"/>
      <c r="K38" s="725"/>
      <c r="L38" s="725"/>
      <c r="M38" s="725"/>
      <c r="N38" s="725"/>
      <c r="O38" s="725"/>
      <c r="P38" s="725"/>
      <c r="Q38" s="726"/>
      <c r="R38" s="759">
        <v>12285191</v>
      </c>
      <c r="S38" s="760"/>
      <c r="T38" s="760"/>
      <c r="U38" s="760"/>
      <c r="V38" s="760"/>
      <c r="W38" s="760"/>
      <c r="X38" s="760"/>
      <c r="Y38" s="761"/>
      <c r="Z38" s="762">
        <v>100</v>
      </c>
      <c r="AA38" s="762"/>
      <c r="AB38" s="762"/>
      <c r="AC38" s="762"/>
      <c r="AD38" s="763">
        <v>5795969</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v>3030</v>
      </c>
      <c r="BA38" s="680"/>
      <c r="BB38" s="680"/>
      <c r="BC38" s="680"/>
      <c r="BD38" s="715"/>
      <c r="BE38" s="715"/>
      <c r="BF38" s="738"/>
      <c r="BG38" s="694" t="s">
        <v>335</v>
      </c>
      <c r="BH38" s="695"/>
      <c r="BI38" s="695"/>
      <c r="BJ38" s="695"/>
      <c r="BK38" s="695"/>
      <c r="BL38" s="695"/>
      <c r="BM38" s="695"/>
      <c r="BN38" s="695"/>
      <c r="BO38" s="695"/>
      <c r="BP38" s="695"/>
      <c r="BQ38" s="695"/>
      <c r="BR38" s="695"/>
      <c r="BS38" s="695"/>
      <c r="BT38" s="695"/>
      <c r="BU38" s="696"/>
      <c r="BV38" s="679">
        <v>5887</v>
      </c>
      <c r="BW38" s="680"/>
      <c r="BX38" s="680"/>
      <c r="BY38" s="680"/>
      <c r="BZ38" s="680"/>
      <c r="CA38" s="680"/>
      <c r="CB38" s="689"/>
      <c r="CD38" s="694" t="s">
        <v>336</v>
      </c>
      <c r="CE38" s="695"/>
      <c r="CF38" s="695"/>
      <c r="CG38" s="695"/>
      <c r="CH38" s="695"/>
      <c r="CI38" s="695"/>
      <c r="CJ38" s="695"/>
      <c r="CK38" s="695"/>
      <c r="CL38" s="695"/>
      <c r="CM38" s="695"/>
      <c r="CN38" s="695"/>
      <c r="CO38" s="695"/>
      <c r="CP38" s="695"/>
      <c r="CQ38" s="696"/>
      <c r="CR38" s="679">
        <v>1579760</v>
      </c>
      <c r="CS38" s="680"/>
      <c r="CT38" s="680"/>
      <c r="CU38" s="680"/>
      <c r="CV38" s="680"/>
      <c r="CW38" s="680"/>
      <c r="CX38" s="680"/>
      <c r="CY38" s="681"/>
      <c r="CZ38" s="684">
        <v>13.3</v>
      </c>
      <c r="DA38" s="713"/>
      <c r="DB38" s="713"/>
      <c r="DC38" s="717"/>
      <c r="DD38" s="688">
        <v>1363036</v>
      </c>
      <c r="DE38" s="680"/>
      <c r="DF38" s="680"/>
      <c r="DG38" s="680"/>
      <c r="DH38" s="680"/>
      <c r="DI38" s="680"/>
      <c r="DJ38" s="680"/>
      <c r="DK38" s="681"/>
      <c r="DL38" s="688">
        <v>1181561</v>
      </c>
      <c r="DM38" s="680"/>
      <c r="DN38" s="680"/>
      <c r="DO38" s="680"/>
      <c r="DP38" s="680"/>
      <c r="DQ38" s="680"/>
      <c r="DR38" s="680"/>
      <c r="DS38" s="680"/>
      <c r="DT38" s="680"/>
      <c r="DU38" s="680"/>
      <c r="DV38" s="681"/>
      <c r="DW38" s="684">
        <v>19.399999999999999</v>
      </c>
      <c r="DX38" s="713"/>
      <c r="DY38" s="713"/>
      <c r="DZ38" s="713"/>
      <c r="EA38" s="713"/>
      <c r="EB38" s="713"/>
      <c r="EC38" s="714"/>
    </row>
    <row r="39" spans="2:133" ht="11.25" customHeight="1" x14ac:dyDescent="0.15">
      <c r="AQ39" s="756" t="s">
        <v>337</v>
      </c>
      <c r="AR39" s="757"/>
      <c r="AS39" s="757"/>
      <c r="AT39" s="757"/>
      <c r="AU39" s="757"/>
      <c r="AV39" s="757"/>
      <c r="AW39" s="757"/>
      <c r="AX39" s="757"/>
      <c r="AY39" s="758"/>
      <c r="AZ39" s="679" t="s">
        <v>127</v>
      </c>
      <c r="BA39" s="680"/>
      <c r="BB39" s="680"/>
      <c r="BC39" s="680"/>
      <c r="BD39" s="715"/>
      <c r="BE39" s="715"/>
      <c r="BF39" s="738"/>
      <c r="BG39" s="770" t="s">
        <v>338</v>
      </c>
      <c r="BH39" s="771"/>
      <c r="BI39" s="771"/>
      <c r="BJ39" s="771"/>
      <c r="BK39" s="771"/>
      <c r="BL39" s="235"/>
      <c r="BM39" s="695" t="s">
        <v>339</v>
      </c>
      <c r="BN39" s="695"/>
      <c r="BO39" s="695"/>
      <c r="BP39" s="695"/>
      <c r="BQ39" s="695"/>
      <c r="BR39" s="695"/>
      <c r="BS39" s="695"/>
      <c r="BT39" s="695"/>
      <c r="BU39" s="696"/>
      <c r="BV39" s="679">
        <v>94</v>
      </c>
      <c r="BW39" s="680"/>
      <c r="BX39" s="680"/>
      <c r="BY39" s="680"/>
      <c r="BZ39" s="680"/>
      <c r="CA39" s="680"/>
      <c r="CB39" s="689"/>
      <c r="CD39" s="694" t="s">
        <v>340</v>
      </c>
      <c r="CE39" s="695"/>
      <c r="CF39" s="695"/>
      <c r="CG39" s="695"/>
      <c r="CH39" s="695"/>
      <c r="CI39" s="695"/>
      <c r="CJ39" s="695"/>
      <c r="CK39" s="695"/>
      <c r="CL39" s="695"/>
      <c r="CM39" s="695"/>
      <c r="CN39" s="695"/>
      <c r="CO39" s="695"/>
      <c r="CP39" s="695"/>
      <c r="CQ39" s="696"/>
      <c r="CR39" s="679">
        <v>724682</v>
      </c>
      <c r="CS39" s="715"/>
      <c r="CT39" s="715"/>
      <c r="CU39" s="715"/>
      <c r="CV39" s="715"/>
      <c r="CW39" s="715"/>
      <c r="CX39" s="715"/>
      <c r="CY39" s="716"/>
      <c r="CZ39" s="684">
        <v>6.1</v>
      </c>
      <c r="DA39" s="713"/>
      <c r="DB39" s="713"/>
      <c r="DC39" s="717"/>
      <c r="DD39" s="688">
        <v>150456</v>
      </c>
      <c r="DE39" s="715"/>
      <c r="DF39" s="715"/>
      <c r="DG39" s="715"/>
      <c r="DH39" s="715"/>
      <c r="DI39" s="715"/>
      <c r="DJ39" s="715"/>
      <c r="DK39" s="716"/>
      <c r="DL39" s="688" t="s">
        <v>127</v>
      </c>
      <c r="DM39" s="715"/>
      <c r="DN39" s="715"/>
      <c r="DO39" s="715"/>
      <c r="DP39" s="715"/>
      <c r="DQ39" s="715"/>
      <c r="DR39" s="715"/>
      <c r="DS39" s="715"/>
      <c r="DT39" s="715"/>
      <c r="DU39" s="715"/>
      <c r="DV39" s="716"/>
      <c r="DW39" s="684" t="s">
        <v>240</v>
      </c>
      <c r="DX39" s="713"/>
      <c r="DY39" s="713"/>
      <c r="DZ39" s="713"/>
      <c r="EA39" s="713"/>
      <c r="EB39" s="713"/>
      <c r="EC39" s="714"/>
    </row>
    <row r="40" spans="2:133" ht="11.25" customHeight="1" x14ac:dyDescent="0.15">
      <c r="AQ40" s="756" t="s">
        <v>341</v>
      </c>
      <c r="AR40" s="757"/>
      <c r="AS40" s="757"/>
      <c r="AT40" s="757"/>
      <c r="AU40" s="757"/>
      <c r="AV40" s="757"/>
      <c r="AW40" s="757"/>
      <c r="AX40" s="757"/>
      <c r="AY40" s="758"/>
      <c r="AZ40" s="679">
        <v>350214</v>
      </c>
      <c r="BA40" s="680"/>
      <c r="BB40" s="680"/>
      <c r="BC40" s="680"/>
      <c r="BD40" s="715"/>
      <c r="BE40" s="715"/>
      <c r="BF40" s="738"/>
      <c r="BG40" s="770"/>
      <c r="BH40" s="771"/>
      <c r="BI40" s="771"/>
      <c r="BJ40" s="771"/>
      <c r="BK40" s="771"/>
      <c r="BL40" s="235"/>
      <c r="BM40" s="695" t="s">
        <v>342</v>
      </c>
      <c r="BN40" s="695"/>
      <c r="BO40" s="695"/>
      <c r="BP40" s="695"/>
      <c r="BQ40" s="695"/>
      <c r="BR40" s="695"/>
      <c r="BS40" s="695"/>
      <c r="BT40" s="695"/>
      <c r="BU40" s="696"/>
      <c r="BV40" s="679" t="s">
        <v>127</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v>108236</v>
      </c>
      <c r="CS40" s="680"/>
      <c r="CT40" s="680"/>
      <c r="CU40" s="680"/>
      <c r="CV40" s="680"/>
      <c r="CW40" s="680"/>
      <c r="CX40" s="680"/>
      <c r="CY40" s="681"/>
      <c r="CZ40" s="684">
        <v>0.9</v>
      </c>
      <c r="DA40" s="713"/>
      <c r="DB40" s="713"/>
      <c r="DC40" s="717"/>
      <c r="DD40" s="688">
        <v>900</v>
      </c>
      <c r="DE40" s="680"/>
      <c r="DF40" s="680"/>
      <c r="DG40" s="680"/>
      <c r="DH40" s="680"/>
      <c r="DI40" s="680"/>
      <c r="DJ40" s="680"/>
      <c r="DK40" s="681"/>
      <c r="DL40" s="688" t="s">
        <v>127</v>
      </c>
      <c r="DM40" s="680"/>
      <c r="DN40" s="680"/>
      <c r="DO40" s="680"/>
      <c r="DP40" s="680"/>
      <c r="DQ40" s="680"/>
      <c r="DR40" s="680"/>
      <c r="DS40" s="680"/>
      <c r="DT40" s="680"/>
      <c r="DU40" s="680"/>
      <c r="DV40" s="681"/>
      <c r="DW40" s="684" t="s">
        <v>240</v>
      </c>
      <c r="DX40" s="713"/>
      <c r="DY40" s="713"/>
      <c r="DZ40" s="713"/>
      <c r="EA40" s="713"/>
      <c r="EB40" s="713"/>
      <c r="EC40" s="714"/>
    </row>
    <row r="41" spans="2:133" ht="11.25" customHeight="1" x14ac:dyDescent="0.15">
      <c r="AQ41" s="766" t="s">
        <v>344</v>
      </c>
      <c r="AR41" s="767"/>
      <c r="AS41" s="767"/>
      <c r="AT41" s="767"/>
      <c r="AU41" s="767"/>
      <c r="AV41" s="767"/>
      <c r="AW41" s="767"/>
      <c r="AX41" s="767"/>
      <c r="AY41" s="768"/>
      <c r="AZ41" s="759">
        <v>931345</v>
      </c>
      <c r="BA41" s="760"/>
      <c r="BB41" s="760"/>
      <c r="BC41" s="760"/>
      <c r="BD41" s="749"/>
      <c r="BE41" s="749"/>
      <c r="BF41" s="751"/>
      <c r="BG41" s="772"/>
      <c r="BH41" s="773"/>
      <c r="BI41" s="773"/>
      <c r="BJ41" s="773"/>
      <c r="BK41" s="773"/>
      <c r="BL41" s="236"/>
      <c r="BM41" s="704" t="s">
        <v>345</v>
      </c>
      <c r="BN41" s="704"/>
      <c r="BO41" s="704"/>
      <c r="BP41" s="704"/>
      <c r="BQ41" s="704"/>
      <c r="BR41" s="704"/>
      <c r="BS41" s="704"/>
      <c r="BT41" s="704"/>
      <c r="BU41" s="705"/>
      <c r="BV41" s="759">
        <v>443</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127</v>
      </c>
      <c r="DA41" s="713"/>
      <c r="DB41" s="713"/>
      <c r="DC41" s="717"/>
      <c r="DD41" s="688" t="s">
        <v>127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1983850</v>
      </c>
      <c r="CS42" s="680"/>
      <c r="CT42" s="680"/>
      <c r="CU42" s="680"/>
      <c r="CV42" s="680"/>
      <c r="CW42" s="680"/>
      <c r="CX42" s="680"/>
      <c r="CY42" s="681"/>
      <c r="CZ42" s="684">
        <v>16.7</v>
      </c>
      <c r="DA42" s="685"/>
      <c r="DB42" s="685"/>
      <c r="DC42" s="780"/>
      <c r="DD42" s="688">
        <v>297604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112543</v>
      </c>
      <c r="CS43" s="715"/>
      <c r="CT43" s="715"/>
      <c r="CU43" s="715"/>
      <c r="CV43" s="715"/>
      <c r="CW43" s="715"/>
      <c r="CX43" s="715"/>
      <c r="CY43" s="716"/>
      <c r="CZ43" s="684">
        <v>0.9</v>
      </c>
      <c r="DA43" s="713"/>
      <c r="DB43" s="713"/>
      <c r="DC43" s="717"/>
      <c r="DD43" s="688">
        <v>97301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351</v>
      </c>
      <c r="CD44" s="791" t="s">
        <v>303</v>
      </c>
      <c r="CE44" s="792"/>
      <c r="CF44" s="676" t="s">
        <v>352</v>
      </c>
      <c r="CG44" s="677"/>
      <c r="CH44" s="677"/>
      <c r="CI44" s="677"/>
      <c r="CJ44" s="677"/>
      <c r="CK44" s="677"/>
      <c r="CL44" s="677"/>
      <c r="CM44" s="677"/>
      <c r="CN44" s="677"/>
      <c r="CO44" s="677"/>
      <c r="CP44" s="677"/>
      <c r="CQ44" s="678"/>
      <c r="CR44" s="679">
        <v>1972414</v>
      </c>
      <c r="CS44" s="680"/>
      <c r="CT44" s="680"/>
      <c r="CU44" s="680"/>
      <c r="CV44" s="680"/>
      <c r="CW44" s="680"/>
      <c r="CX44" s="680"/>
      <c r="CY44" s="681"/>
      <c r="CZ44" s="684">
        <v>16.600000000000001</v>
      </c>
      <c r="DA44" s="685"/>
      <c r="DB44" s="685"/>
      <c r="DC44" s="780"/>
      <c r="DD44" s="688">
        <v>292047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353</v>
      </c>
      <c r="CG45" s="677"/>
      <c r="CH45" s="677"/>
      <c r="CI45" s="677"/>
      <c r="CJ45" s="677"/>
      <c r="CK45" s="677"/>
      <c r="CL45" s="677"/>
      <c r="CM45" s="677"/>
      <c r="CN45" s="677"/>
      <c r="CO45" s="677"/>
      <c r="CP45" s="677"/>
      <c r="CQ45" s="678"/>
      <c r="CR45" s="679">
        <v>1154450</v>
      </c>
      <c r="CS45" s="715"/>
      <c r="CT45" s="715"/>
      <c r="CU45" s="715"/>
      <c r="CV45" s="715"/>
      <c r="CW45" s="715"/>
      <c r="CX45" s="715"/>
      <c r="CY45" s="716"/>
      <c r="CZ45" s="684">
        <v>9.6999999999999993</v>
      </c>
      <c r="DA45" s="713"/>
      <c r="DB45" s="713"/>
      <c r="DC45" s="717"/>
      <c r="DD45" s="688">
        <v>38053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354</v>
      </c>
      <c r="CG46" s="677"/>
      <c r="CH46" s="677"/>
      <c r="CI46" s="677"/>
      <c r="CJ46" s="677"/>
      <c r="CK46" s="677"/>
      <c r="CL46" s="677"/>
      <c r="CM46" s="677"/>
      <c r="CN46" s="677"/>
      <c r="CO46" s="677"/>
      <c r="CP46" s="677"/>
      <c r="CQ46" s="678"/>
      <c r="CR46" s="679">
        <v>725395</v>
      </c>
      <c r="CS46" s="680"/>
      <c r="CT46" s="680"/>
      <c r="CU46" s="680"/>
      <c r="CV46" s="680"/>
      <c r="CW46" s="680"/>
      <c r="CX46" s="680"/>
      <c r="CY46" s="681"/>
      <c r="CZ46" s="684">
        <v>6.1</v>
      </c>
      <c r="DA46" s="685"/>
      <c r="DB46" s="685"/>
      <c r="DC46" s="780"/>
      <c r="DD46" s="688">
        <v>251975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355</v>
      </c>
      <c r="CG47" s="677"/>
      <c r="CH47" s="677"/>
      <c r="CI47" s="677"/>
      <c r="CJ47" s="677"/>
      <c r="CK47" s="677"/>
      <c r="CL47" s="677"/>
      <c r="CM47" s="677"/>
      <c r="CN47" s="677"/>
      <c r="CO47" s="677"/>
      <c r="CP47" s="677"/>
      <c r="CQ47" s="678"/>
      <c r="CR47" s="679">
        <v>11436</v>
      </c>
      <c r="CS47" s="715"/>
      <c r="CT47" s="715"/>
      <c r="CU47" s="715"/>
      <c r="CV47" s="715"/>
      <c r="CW47" s="715"/>
      <c r="CX47" s="715"/>
      <c r="CY47" s="716"/>
      <c r="CZ47" s="684">
        <v>0.1</v>
      </c>
      <c r="DA47" s="713"/>
      <c r="DB47" s="713"/>
      <c r="DC47" s="717"/>
      <c r="DD47" s="688">
        <v>5557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356</v>
      </c>
      <c r="CG48" s="677"/>
      <c r="CH48" s="677"/>
      <c r="CI48" s="677"/>
      <c r="CJ48" s="677"/>
      <c r="CK48" s="677"/>
      <c r="CL48" s="677"/>
      <c r="CM48" s="677"/>
      <c r="CN48" s="677"/>
      <c r="CO48" s="677"/>
      <c r="CP48" s="677"/>
      <c r="CQ48" s="678"/>
      <c r="CR48" s="679" t="s">
        <v>127</v>
      </c>
      <c r="CS48" s="680"/>
      <c r="CT48" s="680"/>
      <c r="CU48" s="680"/>
      <c r="CV48" s="680"/>
      <c r="CW48" s="680"/>
      <c r="CX48" s="680"/>
      <c r="CY48" s="681"/>
      <c r="CZ48" s="684" t="s">
        <v>127</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357</v>
      </c>
      <c r="CE49" s="725"/>
      <c r="CF49" s="725"/>
      <c r="CG49" s="725"/>
      <c r="CH49" s="725"/>
      <c r="CI49" s="725"/>
      <c r="CJ49" s="725"/>
      <c r="CK49" s="725"/>
      <c r="CL49" s="725"/>
      <c r="CM49" s="725"/>
      <c r="CN49" s="725"/>
      <c r="CO49" s="725"/>
      <c r="CP49" s="725"/>
      <c r="CQ49" s="726"/>
      <c r="CR49" s="759">
        <v>11882462</v>
      </c>
      <c r="CS49" s="749"/>
      <c r="CT49" s="749"/>
      <c r="CU49" s="749"/>
      <c r="CV49" s="749"/>
      <c r="CW49" s="749"/>
      <c r="CX49" s="749"/>
      <c r="CY49" s="781"/>
      <c r="CZ49" s="764">
        <v>100</v>
      </c>
      <c r="DA49" s="782"/>
      <c r="DB49" s="782"/>
      <c r="DC49" s="783"/>
      <c r="DD49" s="784">
        <v>6750666</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HlA3XNVx5o3dAzP+7c7u/yTSnD5JjClXnSYpTwR5ncDTIrjQvCad5YCOa800lCcS6ldSVNeWYXKFrN+HtSztWQ==" saltValue="hHjGtirBRsy2brNjVMv8M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380</v>
      </c>
      <c r="C7" s="812"/>
      <c r="D7" s="812"/>
      <c r="E7" s="812"/>
      <c r="F7" s="812"/>
      <c r="G7" s="812"/>
      <c r="H7" s="812"/>
      <c r="I7" s="812"/>
      <c r="J7" s="812"/>
      <c r="K7" s="812"/>
      <c r="L7" s="812"/>
      <c r="M7" s="812"/>
      <c r="N7" s="812"/>
      <c r="O7" s="812"/>
      <c r="P7" s="813"/>
      <c r="Q7" s="814">
        <v>12299</v>
      </c>
      <c r="R7" s="815"/>
      <c r="S7" s="815"/>
      <c r="T7" s="815"/>
      <c r="U7" s="815"/>
      <c r="V7" s="815">
        <v>11897</v>
      </c>
      <c r="W7" s="815"/>
      <c r="X7" s="815"/>
      <c r="Y7" s="815"/>
      <c r="Z7" s="815"/>
      <c r="AA7" s="815">
        <v>403</v>
      </c>
      <c r="AB7" s="815"/>
      <c r="AC7" s="815"/>
      <c r="AD7" s="815"/>
      <c r="AE7" s="816"/>
      <c r="AF7" s="817">
        <v>400</v>
      </c>
      <c r="AG7" s="818"/>
      <c r="AH7" s="818"/>
      <c r="AI7" s="818"/>
      <c r="AJ7" s="819"/>
      <c r="AK7" s="854">
        <v>403</v>
      </c>
      <c r="AL7" s="855"/>
      <c r="AM7" s="855"/>
      <c r="AN7" s="855"/>
      <c r="AO7" s="855"/>
      <c r="AP7" s="855">
        <v>10637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587</v>
      </c>
      <c r="BT7" s="859"/>
      <c r="BU7" s="859"/>
      <c r="BV7" s="859"/>
      <c r="BW7" s="859"/>
      <c r="BX7" s="859"/>
      <c r="BY7" s="859"/>
      <c r="BZ7" s="859"/>
      <c r="CA7" s="859"/>
      <c r="CB7" s="859"/>
      <c r="CC7" s="859"/>
      <c r="CD7" s="859"/>
      <c r="CE7" s="859"/>
      <c r="CF7" s="859"/>
      <c r="CG7" s="860"/>
      <c r="CH7" s="851">
        <v>-6</v>
      </c>
      <c r="CI7" s="852"/>
      <c r="CJ7" s="852"/>
      <c r="CK7" s="852"/>
      <c r="CL7" s="853"/>
      <c r="CM7" s="851">
        <v>234</v>
      </c>
      <c r="CN7" s="852"/>
      <c r="CO7" s="852"/>
      <c r="CP7" s="852"/>
      <c r="CQ7" s="853"/>
      <c r="CR7" s="851">
        <v>15</v>
      </c>
      <c r="CS7" s="852"/>
      <c r="CT7" s="852"/>
      <c r="CU7" s="852"/>
      <c r="CV7" s="853"/>
      <c r="CW7" s="851" t="s">
        <v>592</v>
      </c>
      <c r="CX7" s="852"/>
      <c r="CY7" s="852"/>
      <c r="CZ7" s="852"/>
      <c r="DA7" s="853"/>
      <c r="DB7" s="851" t="s">
        <v>592</v>
      </c>
      <c r="DC7" s="852"/>
      <c r="DD7" s="852"/>
      <c r="DE7" s="852"/>
      <c r="DF7" s="853"/>
      <c r="DG7" s="851" t="s">
        <v>592</v>
      </c>
      <c r="DH7" s="852"/>
      <c r="DI7" s="852"/>
      <c r="DJ7" s="852"/>
      <c r="DK7" s="853"/>
      <c r="DL7" s="851" t="s">
        <v>592</v>
      </c>
      <c r="DM7" s="852"/>
      <c r="DN7" s="852"/>
      <c r="DO7" s="852"/>
      <c r="DP7" s="853"/>
      <c r="DQ7" s="851" t="s">
        <v>592</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588</v>
      </c>
      <c r="BT8" s="849"/>
      <c r="BU8" s="849"/>
      <c r="BV8" s="849"/>
      <c r="BW8" s="849"/>
      <c r="BX8" s="849"/>
      <c r="BY8" s="849"/>
      <c r="BZ8" s="849"/>
      <c r="CA8" s="849"/>
      <c r="CB8" s="849"/>
      <c r="CC8" s="849"/>
      <c r="CD8" s="849"/>
      <c r="CE8" s="849"/>
      <c r="CF8" s="849"/>
      <c r="CG8" s="850"/>
      <c r="CH8" s="861">
        <v>1</v>
      </c>
      <c r="CI8" s="862"/>
      <c r="CJ8" s="862"/>
      <c r="CK8" s="862"/>
      <c r="CL8" s="863"/>
      <c r="CM8" s="861">
        <v>24</v>
      </c>
      <c r="CN8" s="862"/>
      <c r="CO8" s="862"/>
      <c r="CP8" s="862"/>
      <c r="CQ8" s="863"/>
      <c r="CR8" s="861">
        <v>80</v>
      </c>
      <c r="CS8" s="862"/>
      <c r="CT8" s="862"/>
      <c r="CU8" s="862"/>
      <c r="CV8" s="863"/>
      <c r="CW8" s="861" t="s">
        <v>592</v>
      </c>
      <c r="CX8" s="862"/>
      <c r="CY8" s="862"/>
      <c r="CZ8" s="862"/>
      <c r="DA8" s="863"/>
      <c r="DB8" s="861" t="s">
        <v>592</v>
      </c>
      <c r="DC8" s="862"/>
      <c r="DD8" s="862"/>
      <c r="DE8" s="862"/>
      <c r="DF8" s="863"/>
      <c r="DG8" s="861" t="s">
        <v>592</v>
      </c>
      <c r="DH8" s="862"/>
      <c r="DI8" s="862"/>
      <c r="DJ8" s="862"/>
      <c r="DK8" s="863"/>
      <c r="DL8" s="861" t="s">
        <v>592</v>
      </c>
      <c r="DM8" s="862"/>
      <c r="DN8" s="862"/>
      <c r="DO8" s="862"/>
      <c r="DP8" s="863"/>
      <c r="DQ8" s="861" t="s">
        <v>592</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599</v>
      </c>
      <c r="BT9" s="849"/>
      <c r="BU9" s="849"/>
      <c r="BV9" s="849"/>
      <c r="BW9" s="849"/>
      <c r="BX9" s="849"/>
      <c r="BY9" s="849"/>
      <c r="BZ9" s="849"/>
      <c r="CA9" s="849"/>
      <c r="CB9" s="849"/>
      <c r="CC9" s="849"/>
      <c r="CD9" s="849"/>
      <c r="CE9" s="849"/>
      <c r="CF9" s="849"/>
      <c r="CG9" s="850"/>
      <c r="CH9" s="861">
        <v>-1</v>
      </c>
      <c r="CI9" s="862"/>
      <c r="CJ9" s="862"/>
      <c r="CK9" s="862"/>
      <c r="CL9" s="863"/>
      <c r="CM9" s="861">
        <v>-8</v>
      </c>
      <c r="CN9" s="862"/>
      <c r="CO9" s="862"/>
      <c r="CP9" s="862"/>
      <c r="CQ9" s="863"/>
      <c r="CR9" s="861">
        <v>26</v>
      </c>
      <c r="CS9" s="862"/>
      <c r="CT9" s="862"/>
      <c r="CU9" s="862"/>
      <c r="CV9" s="863"/>
      <c r="CW9" s="861" t="s">
        <v>592</v>
      </c>
      <c r="CX9" s="862"/>
      <c r="CY9" s="862"/>
      <c r="CZ9" s="862"/>
      <c r="DA9" s="863"/>
      <c r="DB9" s="861" t="s">
        <v>592</v>
      </c>
      <c r="DC9" s="862"/>
      <c r="DD9" s="862"/>
      <c r="DE9" s="862"/>
      <c r="DF9" s="863"/>
      <c r="DG9" s="861" t="s">
        <v>592</v>
      </c>
      <c r="DH9" s="862"/>
      <c r="DI9" s="862"/>
      <c r="DJ9" s="862"/>
      <c r="DK9" s="863"/>
      <c r="DL9" s="861">
        <v>129</v>
      </c>
      <c r="DM9" s="862"/>
      <c r="DN9" s="862"/>
      <c r="DO9" s="862"/>
      <c r="DP9" s="863"/>
      <c r="DQ9" s="861">
        <v>39</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600</v>
      </c>
      <c r="BT10" s="849"/>
      <c r="BU10" s="849"/>
      <c r="BV10" s="849"/>
      <c r="BW10" s="849"/>
      <c r="BX10" s="849"/>
      <c r="BY10" s="849"/>
      <c r="BZ10" s="849"/>
      <c r="CA10" s="849"/>
      <c r="CB10" s="849"/>
      <c r="CC10" s="849"/>
      <c r="CD10" s="849"/>
      <c r="CE10" s="849"/>
      <c r="CF10" s="849"/>
      <c r="CG10" s="850"/>
      <c r="CH10" s="861">
        <v>41</v>
      </c>
      <c r="CI10" s="862"/>
      <c r="CJ10" s="862"/>
      <c r="CK10" s="862"/>
      <c r="CL10" s="863"/>
      <c r="CM10" s="861">
        <v>349</v>
      </c>
      <c r="CN10" s="862"/>
      <c r="CO10" s="862"/>
      <c r="CP10" s="862"/>
      <c r="CQ10" s="863"/>
      <c r="CR10" s="861">
        <v>15</v>
      </c>
      <c r="CS10" s="862"/>
      <c r="CT10" s="862"/>
      <c r="CU10" s="862"/>
      <c r="CV10" s="863"/>
      <c r="CW10" s="861" t="s">
        <v>592</v>
      </c>
      <c r="CX10" s="862"/>
      <c r="CY10" s="862"/>
      <c r="CZ10" s="862"/>
      <c r="DA10" s="863"/>
      <c r="DB10" s="861" t="s">
        <v>592</v>
      </c>
      <c r="DC10" s="862"/>
      <c r="DD10" s="862"/>
      <c r="DE10" s="862"/>
      <c r="DF10" s="863"/>
      <c r="DG10" s="861" t="s">
        <v>592</v>
      </c>
      <c r="DH10" s="862"/>
      <c r="DI10" s="862"/>
      <c r="DJ10" s="862"/>
      <c r="DK10" s="863"/>
      <c r="DL10" s="861" t="s">
        <v>592</v>
      </c>
      <c r="DM10" s="862"/>
      <c r="DN10" s="862"/>
      <c r="DO10" s="862"/>
      <c r="DP10" s="863"/>
      <c r="DQ10" s="861" t="s">
        <v>592</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589</v>
      </c>
      <c r="BT11" s="849"/>
      <c r="BU11" s="849"/>
      <c r="BV11" s="849"/>
      <c r="BW11" s="849"/>
      <c r="BX11" s="849"/>
      <c r="BY11" s="849"/>
      <c r="BZ11" s="849"/>
      <c r="CA11" s="849"/>
      <c r="CB11" s="849"/>
      <c r="CC11" s="849"/>
      <c r="CD11" s="849"/>
      <c r="CE11" s="849"/>
      <c r="CF11" s="849"/>
      <c r="CG11" s="850"/>
      <c r="CH11" s="861">
        <v>0</v>
      </c>
      <c r="CI11" s="862"/>
      <c r="CJ11" s="862"/>
      <c r="CK11" s="862"/>
      <c r="CL11" s="863"/>
      <c r="CM11" s="861">
        <v>10</v>
      </c>
      <c r="CN11" s="862"/>
      <c r="CO11" s="862"/>
      <c r="CP11" s="862"/>
      <c r="CQ11" s="863"/>
      <c r="CR11" s="861">
        <v>2</v>
      </c>
      <c r="CS11" s="862"/>
      <c r="CT11" s="862"/>
      <c r="CU11" s="862"/>
      <c r="CV11" s="863"/>
      <c r="CW11" s="861" t="s">
        <v>592</v>
      </c>
      <c r="CX11" s="862"/>
      <c r="CY11" s="862"/>
      <c r="CZ11" s="862"/>
      <c r="DA11" s="863"/>
      <c r="DB11" s="861">
        <v>50</v>
      </c>
      <c r="DC11" s="862"/>
      <c r="DD11" s="862"/>
      <c r="DE11" s="862"/>
      <c r="DF11" s="863"/>
      <c r="DG11" s="861">
        <v>16</v>
      </c>
      <c r="DH11" s="862"/>
      <c r="DI11" s="862"/>
      <c r="DJ11" s="862"/>
      <c r="DK11" s="863"/>
      <c r="DL11" s="861" t="s">
        <v>592</v>
      </c>
      <c r="DM11" s="862"/>
      <c r="DN11" s="862"/>
      <c r="DO11" s="862"/>
      <c r="DP11" s="863"/>
      <c r="DQ11" s="861">
        <v>12</v>
      </c>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590</v>
      </c>
      <c r="BT12" s="849"/>
      <c r="BU12" s="849"/>
      <c r="BV12" s="849"/>
      <c r="BW12" s="849"/>
      <c r="BX12" s="849"/>
      <c r="BY12" s="849"/>
      <c r="BZ12" s="849"/>
      <c r="CA12" s="849"/>
      <c r="CB12" s="849"/>
      <c r="CC12" s="849"/>
      <c r="CD12" s="849"/>
      <c r="CE12" s="849"/>
      <c r="CF12" s="849"/>
      <c r="CG12" s="850"/>
      <c r="CH12" s="861">
        <v>-13</v>
      </c>
      <c r="CI12" s="862"/>
      <c r="CJ12" s="862"/>
      <c r="CK12" s="862"/>
      <c r="CL12" s="863"/>
      <c r="CM12" s="861">
        <v>260</v>
      </c>
      <c r="CN12" s="862"/>
      <c r="CO12" s="862"/>
      <c r="CP12" s="862"/>
      <c r="CQ12" s="863"/>
      <c r="CR12" s="861">
        <v>13</v>
      </c>
      <c r="CS12" s="862"/>
      <c r="CT12" s="862"/>
      <c r="CU12" s="862"/>
      <c r="CV12" s="863"/>
      <c r="CW12" s="861" t="s">
        <v>592</v>
      </c>
      <c r="CX12" s="862"/>
      <c r="CY12" s="862"/>
      <c r="CZ12" s="862"/>
      <c r="DA12" s="863"/>
      <c r="DB12" s="861" t="s">
        <v>592</v>
      </c>
      <c r="DC12" s="862"/>
      <c r="DD12" s="862"/>
      <c r="DE12" s="862"/>
      <c r="DF12" s="863"/>
      <c r="DG12" s="861" t="s">
        <v>592</v>
      </c>
      <c r="DH12" s="862"/>
      <c r="DI12" s="862"/>
      <c r="DJ12" s="862"/>
      <c r="DK12" s="863"/>
      <c r="DL12" s="861" t="s">
        <v>592</v>
      </c>
      <c r="DM12" s="862"/>
      <c r="DN12" s="862"/>
      <c r="DO12" s="862"/>
      <c r="DP12" s="863"/>
      <c r="DQ12" s="861" t="s">
        <v>592</v>
      </c>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t="s">
        <v>591</v>
      </c>
      <c r="BT13" s="849"/>
      <c r="BU13" s="849"/>
      <c r="BV13" s="849"/>
      <c r="BW13" s="849"/>
      <c r="BX13" s="849"/>
      <c r="BY13" s="849"/>
      <c r="BZ13" s="849"/>
      <c r="CA13" s="849"/>
      <c r="CB13" s="849"/>
      <c r="CC13" s="849"/>
      <c r="CD13" s="849"/>
      <c r="CE13" s="849"/>
      <c r="CF13" s="849"/>
      <c r="CG13" s="850"/>
      <c r="CH13" s="861">
        <v>-1</v>
      </c>
      <c r="CI13" s="862"/>
      <c r="CJ13" s="862"/>
      <c r="CK13" s="862"/>
      <c r="CL13" s="863"/>
      <c r="CM13" s="861">
        <v>72</v>
      </c>
      <c r="CN13" s="862"/>
      <c r="CO13" s="862"/>
      <c r="CP13" s="862"/>
      <c r="CQ13" s="863"/>
      <c r="CR13" s="861">
        <v>5</v>
      </c>
      <c r="CS13" s="862"/>
      <c r="CT13" s="862"/>
      <c r="CU13" s="862"/>
      <c r="CV13" s="863"/>
      <c r="CW13" s="861" t="s">
        <v>592</v>
      </c>
      <c r="CX13" s="862"/>
      <c r="CY13" s="862"/>
      <c r="CZ13" s="862"/>
      <c r="DA13" s="863"/>
      <c r="DB13" s="861" t="s">
        <v>592</v>
      </c>
      <c r="DC13" s="862"/>
      <c r="DD13" s="862"/>
      <c r="DE13" s="862"/>
      <c r="DF13" s="863"/>
      <c r="DG13" s="861" t="s">
        <v>592</v>
      </c>
      <c r="DH13" s="862"/>
      <c r="DI13" s="862"/>
      <c r="DJ13" s="862"/>
      <c r="DK13" s="863"/>
      <c r="DL13" s="861">
        <v>21</v>
      </c>
      <c r="DM13" s="862"/>
      <c r="DN13" s="862"/>
      <c r="DO13" s="862"/>
      <c r="DP13" s="863"/>
      <c r="DQ13" s="861">
        <v>2</v>
      </c>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382</v>
      </c>
      <c r="B23" s="870" t="s">
        <v>383</v>
      </c>
      <c r="C23" s="871"/>
      <c r="D23" s="871"/>
      <c r="E23" s="871"/>
      <c r="F23" s="871"/>
      <c r="G23" s="871"/>
      <c r="H23" s="871"/>
      <c r="I23" s="871"/>
      <c r="J23" s="871"/>
      <c r="K23" s="871"/>
      <c r="L23" s="871"/>
      <c r="M23" s="871"/>
      <c r="N23" s="871"/>
      <c r="O23" s="871"/>
      <c r="P23" s="872"/>
      <c r="Q23" s="873">
        <v>12299</v>
      </c>
      <c r="R23" s="874"/>
      <c r="S23" s="874"/>
      <c r="T23" s="874"/>
      <c r="U23" s="874"/>
      <c r="V23" s="874">
        <v>11897</v>
      </c>
      <c r="W23" s="874"/>
      <c r="X23" s="874"/>
      <c r="Y23" s="874"/>
      <c r="Z23" s="874"/>
      <c r="AA23" s="874">
        <v>403</v>
      </c>
      <c r="AB23" s="874"/>
      <c r="AC23" s="874"/>
      <c r="AD23" s="874"/>
      <c r="AE23" s="875"/>
      <c r="AF23" s="876">
        <v>400</v>
      </c>
      <c r="AG23" s="874"/>
      <c r="AH23" s="874"/>
      <c r="AI23" s="874"/>
      <c r="AJ23" s="877"/>
      <c r="AK23" s="878"/>
      <c r="AL23" s="879"/>
      <c r="AM23" s="879"/>
      <c r="AN23" s="879"/>
      <c r="AO23" s="879"/>
      <c r="AP23" s="874">
        <v>10637</v>
      </c>
      <c r="AQ23" s="874"/>
      <c r="AR23" s="874"/>
      <c r="AS23" s="874"/>
      <c r="AT23" s="874"/>
      <c r="AU23" s="880"/>
      <c r="AV23" s="880"/>
      <c r="AW23" s="880"/>
      <c r="AX23" s="880"/>
      <c r="AY23" s="881"/>
      <c r="AZ23" s="889" t="s">
        <v>384</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385</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386</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363</v>
      </c>
      <c r="B26" s="821"/>
      <c r="C26" s="821"/>
      <c r="D26" s="821"/>
      <c r="E26" s="821"/>
      <c r="F26" s="821"/>
      <c r="G26" s="821"/>
      <c r="H26" s="821"/>
      <c r="I26" s="821"/>
      <c r="J26" s="821"/>
      <c r="K26" s="821"/>
      <c r="L26" s="821"/>
      <c r="M26" s="821"/>
      <c r="N26" s="821"/>
      <c r="O26" s="821"/>
      <c r="P26" s="822"/>
      <c r="Q26" s="797" t="s">
        <v>387</v>
      </c>
      <c r="R26" s="798"/>
      <c r="S26" s="798"/>
      <c r="T26" s="798"/>
      <c r="U26" s="799"/>
      <c r="V26" s="797" t="s">
        <v>388</v>
      </c>
      <c r="W26" s="798"/>
      <c r="X26" s="798"/>
      <c r="Y26" s="798"/>
      <c r="Z26" s="799"/>
      <c r="AA26" s="797" t="s">
        <v>389</v>
      </c>
      <c r="AB26" s="798"/>
      <c r="AC26" s="798"/>
      <c r="AD26" s="798"/>
      <c r="AE26" s="798"/>
      <c r="AF26" s="892" t="s">
        <v>390</v>
      </c>
      <c r="AG26" s="893"/>
      <c r="AH26" s="893"/>
      <c r="AI26" s="893"/>
      <c r="AJ26" s="894"/>
      <c r="AK26" s="798" t="s">
        <v>391</v>
      </c>
      <c r="AL26" s="798"/>
      <c r="AM26" s="798"/>
      <c r="AN26" s="798"/>
      <c r="AO26" s="799"/>
      <c r="AP26" s="797" t="s">
        <v>392</v>
      </c>
      <c r="AQ26" s="798"/>
      <c r="AR26" s="798"/>
      <c r="AS26" s="798"/>
      <c r="AT26" s="799"/>
      <c r="AU26" s="797" t="s">
        <v>393</v>
      </c>
      <c r="AV26" s="798"/>
      <c r="AW26" s="798"/>
      <c r="AX26" s="798"/>
      <c r="AY26" s="799"/>
      <c r="AZ26" s="797" t="s">
        <v>394</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395</v>
      </c>
      <c r="C28" s="812"/>
      <c r="D28" s="812"/>
      <c r="E28" s="812"/>
      <c r="F28" s="812"/>
      <c r="G28" s="812"/>
      <c r="H28" s="812"/>
      <c r="I28" s="812"/>
      <c r="J28" s="812"/>
      <c r="K28" s="812"/>
      <c r="L28" s="812"/>
      <c r="M28" s="812"/>
      <c r="N28" s="812"/>
      <c r="O28" s="812"/>
      <c r="P28" s="813"/>
      <c r="Q28" s="902">
        <v>3646</v>
      </c>
      <c r="R28" s="903"/>
      <c r="S28" s="903"/>
      <c r="T28" s="903"/>
      <c r="U28" s="903"/>
      <c r="V28" s="903">
        <v>3630</v>
      </c>
      <c r="W28" s="903"/>
      <c r="X28" s="903"/>
      <c r="Y28" s="903"/>
      <c r="Z28" s="903"/>
      <c r="AA28" s="903">
        <v>16</v>
      </c>
      <c r="AB28" s="903"/>
      <c r="AC28" s="903"/>
      <c r="AD28" s="903"/>
      <c r="AE28" s="904"/>
      <c r="AF28" s="905">
        <v>16</v>
      </c>
      <c r="AG28" s="903"/>
      <c r="AH28" s="903"/>
      <c r="AI28" s="903"/>
      <c r="AJ28" s="906"/>
      <c r="AK28" s="907">
        <v>294</v>
      </c>
      <c r="AL28" s="898"/>
      <c r="AM28" s="898"/>
      <c r="AN28" s="898"/>
      <c r="AO28" s="898"/>
      <c r="AP28" s="898" t="s">
        <v>592</v>
      </c>
      <c r="AQ28" s="898"/>
      <c r="AR28" s="898"/>
      <c r="AS28" s="898"/>
      <c r="AT28" s="898"/>
      <c r="AU28" s="898" t="s">
        <v>592</v>
      </c>
      <c r="AV28" s="898"/>
      <c r="AW28" s="898"/>
      <c r="AX28" s="898"/>
      <c r="AY28" s="898"/>
      <c r="AZ28" s="899" t="s">
        <v>592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396</v>
      </c>
      <c r="C29" s="836"/>
      <c r="D29" s="836"/>
      <c r="E29" s="836"/>
      <c r="F29" s="836"/>
      <c r="G29" s="836"/>
      <c r="H29" s="836"/>
      <c r="I29" s="836"/>
      <c r="J29" s="836"/>
      <c r="K29" s="836"/>
      <c r="L29" s="836"/>
      <c r="M29" s="836"/>
      <c r="N29" s="836"/>
      <c r="O29" s="836"/>
      <c r="P29" s="837"/>
      <c r="Q29" s="838">
        <v>2656</v>
      </c>
      <c r="R29" s="839"/>
      <c r="S29" s="839"/>
      <c r="T29" s="839"/>
      <c r="U29" s="839"/>
      <c r="V29" s="839">
        <v>2522</v>
      </c>
      <c r="W29" s="839"/>
      <c r="X29" s="839"/>
      <c r="Y29" s="839"/>
      <c r="Z29" s="839"/>
      <c r="AA29" s="839">
        <v>135</v>
      </c>
      <c r="AB29" s="839"/>
      <c r="AC29" s="839"/>
      <c r="AD29" s="839"/>
      <c r="AE29" s="840"/>
      <c r="AF29" s="841">
        <v>135</v>
      </c>
      <c r="AG29" s="842"/>
      <c r="AH29" s="842"/>
      <c r="AI29" s="842"/>
      <c r="AJ29" s="843"/>
      <c r="AK29" s="910">
        <v>382</v>
      </c>
      <c r="AL29" s="911"/>
      <c r="AM29" s="911"/>
      <c r="AN29" s="911"/>
      <c r="AO29" s="911"/>
      <c r="AP29" s="911" t="s">
        <v>592</v>
      </c>
      <c r="AQ29" s="911"/>
      <c r="AR29" s="911"/>
      <c r="AS29" s="911"/>
      <c r="AT29" s="911"/>
      <c r="AU29" s="911" t="s">
        <v>592</v>
      </c>
      <c r="AV29" s="911"/>
      <c r="AW29" s="911"/>
      <c r="AX29" s="911"/>
      <c r="AY29" s="911"/>
      <c r="AZ29" s="911" t="s">
        <v>592</v>
      </c>
      <c r="BA29" s="911"/>
      <c r="BB29" s="911"/>
      <c r="BC29" s="911"/>
      <c r="BD29" s="911"/>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397</v>
      </c>
      <c r="C30" s="836"/>
      <c r="D30" s="836"/>
      <c r="E30" s="836"/>
      <c r="F30" s="836"/>
      <c r="G30" s="836"/>
      <c r="H30" s="836"/>
      <c r="I30" s="836"/>
      <c r="J30" s="836"/>
      <c r="K30" s="836"/>
      <c r="L30" s="836"/>
      <c r="M30" s="836"/>
      <c r="N30" s="836"/>
      <c r="O30" s="836"/>
      <c r="P30" s="837"/>
      <c r="Q30" s="838">
        <v>328</v>
      </c>
      <c r="R30" s="839"/>
      <c r="S30" s="839"/>
      <c r="T30" s="839"/>
      <c r="U30" s="839"/>
      <c r="V30" s="839">
        <v>325</v>
      </c>
      <c r="W30" s="839"/>
      <c r="X30" s="839"/>
      <c r="Y30" s="839"/>
      <c r="Z30" s="839"/>
      <c r="AA30" s="839">
        <v>2</v>
      </c>
      <c r="AB30" s="839"/>
      <c r="AC30" s="839"/>
      <c r="AD30" s="839"/>
      <c r="AE30" s="840"/>
      <c r="AF30" s="841">
        <v>2</v>
      </c>
      <c r="AG30" s="842"/>
      <c r="AH30" s="842"/>
      <c r="AI30" s="842"/>
      <c r="AJ30" s="843"/>
      <c r="AK30" s="910">
        <v>110</v>
      </c>
      <c r="AL30" s="911"/>
      <c r="AM30" s="911"/>
      <c r="AN30" s="911"/>
      <c r="AO30" s="911"/>
      <c r="AP30" s="911" t="s">
        <v>592</v>
      </c>
      <c r="AQ30" s="911"/>
      <c r="AR30" s="911"/>
      <c r="AS30" s="911"/>
      <c r="AT30" s="911"/>
      <c r="AU30" s="911" t="s">
        <v>592</v>
      </c>
      <c r="AV30" s="911"/>
      <c r="AW30" s="911"/>
      <c r="AX30" s="911"/>
      <c r="AY30" s="911"/>
      <c r="AZ30" s="911" t="s">
        <v>592</v>
      </c>
      <c r="BA30" s="911"/>
      <c r="BB30" s="911"/>
      <c r="BC30" s="911"/>
      <c r="BD30" s="911"/>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398</v>
      </c>
      <c r="C31" s="836"/>
      <c r="D31" s="836"/>
      <c r="E31" s="836"/>
      <c r="F31" s="836"/>
      <c r="G31" s="836"/>
      <c r="H31" s="836"/>
      <c r="I31" s="836"/>
      <c r="J31" s="836"/>
      <c r="K31" s="836"/>
      <c r="L31" s="836"/>
      <c r="M31" s="836"/>
      <c r="N31" s="836"/>
      <c r="O31" s="836"/>
      <c r="P31" s="837"/>
      <c r="Q31" s="838">
        <v>427</v>
      </c>
      <c r="R31" s="839"/>
      <c r="S31" s="839"/>
      <c r="T31" s="839"/>
      <c r="U31" s="839"/>
      <c r="V31" s="839">
        <v>370</v>
      </c>
      <c r="W31" s="839"/>
      <c r="X31" s="839"/>
      <c r="Y31" s="839"/>
      <c r="Z31" s="839"/>
      <c r="AA31" s="839">
        <v>58</v>
      </c>
      <c r="AB31" s="839"/>
      <c r="AC31" s="839"/>
      <c r="AD31" s="839"/>
      <c r="AE31" s="840"/>
      <c r="AF31" s="841">
        <v>759</v>
      </c>
      <c r="AG31" s="842"/>
      <c r="AH31" s="842"/>
      <c r="AI31" s="842"/>
      <c r="AJ31" s="843"/>
      <c r="AK31" s="910">
        <v>0</v>
      </c>
      <c r="AL31" s="911"/>
      <c r="AM31" s="911"/>
      <c r="AN31" s="911"/>
      <c r="AO31" s="911"/>
      <c r="AP31" s="911">
        <v>1980</v>
      </c>
      <c r="AQ31" s="911"/>
      <c r="AR31" s="911"/>
      <c r="AS31" s="911"/>
      <c r="AT31" s="911"/>
      <c r="AU31" s="911">
        <v>2</v>
      </c>
      <c r="AV31" s="911"/>
      <c r="AW31" s="911"/>
      <c r="AX31" s="911"/>
      <c r="AY31" s="911"/>
      <c r="AZ31" s="911" t="s">
        <v>592</v>
      </c>
      <c r="BA31" s="911"/>
      <c r="BB31" s="911"/>
      <c r="BC31" s="911"/>
      <c r="BD31" s="911"/>
      <c r="BE31" s="908" t="s">
        <v>399</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400</v>
      </c>
      <c r="C32" s="836"/>
      <c r="D32" s="836"/>
      <c r="E32" s="836"/>
      <c r="F32" s="836"/>
      <c r="G32" s="836"/>
      <c r="H32" s="836"/>
      <c r="I32" s="836"/>
      <c r="J32" s="836"/>
      <c r="K32" s="836"/>
      <c r="L32" s="836"/>
      <c r="M32" s="836"/>
      <c r="N32" s="836"/>
      <c r="O32" s="836"/>
      <c r="P32" s="837"/>
      <c r="Q32" s="838">
        <v>651</v>
      </c>
      <c r="R32" s="839"/>
      <c r="S32" s="839"/>
      <c r="T32" s="839"/>
      <c r="U32" s="839"/>
      <c r="V32" s="839">
        <v>645</v>
      </c>
      <c r="W32" s="839"/>
      <c r="X32" s="839"/>
      <c r="Y32" s="839"/>
      <c r="Z32" s="839"/>
      <c r="AA32" s="839">
        <v>5</v>
      </c>
      <c r="AB32" s="839"/>
      <c r="AC32" s="839"/>
      <c r="AD32" s="839"/>
      <c r="AE32" s="840"/>
      <c r="AF32" s="841">
        <v>402</v>
      </c>
      <c r="AG32" s="842"/>
      <c r="AH32" s="842"/>
      <c r="AI32" s="842"/>
      <c r="AJ32" s="843"/>
      <c r="AK32" s="910">
        <v>110</v>
      </c>
      <c r="AL32" s="911"/>
      <c r="AM32" s="911"/>
      <c r="AN32" s="911"/>
      <c r="AO32" s="911"/>
      <c r="AP32" s="911">
        <v>507</v>
      </c>
      <c r="AQ32" s="911"/>
      <c r="AR32" s="911"/>
      <c r="AS32" s="911"/>
      <c r="AT32" s="911"/>
      <c r="AU32" s="911">
        <v>252</v>
      </c>
      <c r="AV32" s="911"/>
      <c r="AW32" s="911"/>
      <c r="AX32" s="911"/>
      <c r="AY32" s="911"/>
      <c r="AZ32" s="911" t="s">
        <v>592</v>
      </c>
      <c r="BA32" s="911"/>
      <c r="BB32" s="911"/>
      <c r="BC32" s="911"/>
      <c r="BD32" s="911"/>
      <c r="BE32" s="908" t="s">
        <v>401</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402</v>
      </c>
      <c r="C33" s="836"/>
      <c r="D33" s="836"/>
      <c r="E33" s="836"/>
      <c r="F33" s="836"/>
      <c r="G33" s="836"/>
      <c r="H33" s="836"/>
      <c r="I33" s="836"/>
      <c r="J33" s="836"/>
      <c r="K33" s="836"/>
      <c r="L33" s="836"/>
      <c r="M33" s="836"/>
      <c r="N33" s="836"/>
      <c r="O33" s="836"/>
      <c r="P33" s="837"/>
      <c r="Q33" s="838">
        <v>804</v>
      </c>
      <c r="R33" s="839"/>
      <c r="S33" s="839"/>
      <c r="T33" s="839"/>
      <c r="U33" s="839"/>
      <c r="V33" s="839">
        <v>798</v>
      </c>
      <c r="W33" s="839"/>
      <c r="X33" s="839"/>
      <c r="Y33" s="839"/>
      <c r="Z33" s="839"/>
      <c r="AA33" s="839">
        <v>5</v>
      </c>
      <c r="AB33" s="839"/>
      <c r="AC33" s="839"/>
      <c r="AD33" s="839"/>
      <c r="AE33" s="840"/>
      <c r="AF33" s="841">
        <v>4</v>
      </c>
      <c r="AG33" s="842"/>
      <c r="AH33" s="842"/>
      <c r="AI33" s="842"/>
      <c r="AJ33" s="843"/>
      <c r="AK33" s="910">
        <v>298</v>
      </c>
      <c r="AL33" s="911"/>
      <c r="AM33" s="911"/>
      <c r="AN33" s="911"/>
      <c r="AO33" s="911"/>
      <c r="AP33" s="911">
        <v>3197</v>
      </c>
      <c r="AQ33" s="911"/>
      <c r="AR33" s="911"/>
      <c r="AS33" s="911"/>
      <c r="AT33" s="911"/>
      <c r="AU33" s="911">
        <v>2896</v>
      </c>
      <c r="AV33" s="911"/>
      <c r="AW33" s="911"/>
      <c r="AX33" s="911"/>
      <c r="AY33" s="911"/>
      <c r="AZ33" s="911" t="s">
        <v>592</v>
      </c>
      <c r="BA33" s="911"/>
      <c r="BB33" s="911"/>
      <c r="BC33" s="911"/>
      <c r="BD33" s="911"/>
      <c r="BE33" s="908" t="s">
        <v>403</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382</v>
      </c>
      <c r="B63" s="870" t="s">
        <v>405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1317</v>
      </c>
      <c r="AG63" s="922"/>
      <c r="AH63" s="922"/>
      <c r="AI63" s="922"/>
      <c r="AJ63" s="923"/>
      <c r="AK63" s="924"/>
      <c r="AL63" s="919"/>
      <c r="AM63" s="919"/>
      <c r="AN63" s="919"/>
      <c r="AO63" s="919"/>
      <c r="AP63" s="922">
        <v>5683</v>
      </c>
      <c r="AQ63" s="922"/>
      <c r="AR63" s="922"/>
      <c r="AS63" s="922"/>
      <c r="AT63" s="922"/>
      <c r="AU63" s="922">
        <v>3150</v>
      </c>
      <c r="AV63" s="922"/>
      <c r="AW63" s="922"/>
      <c r="AX63" s="922"/>
      <c r="AY63" s="922"/>
      <c r="AZ63" s="926"/>
      <c r="BA63" s="926"/>
      <c r="BB63" s="926"/>
      <c r="BC63" s="926"/>
      <c r="BD63" s="926"/>
      <c r="BE63" s="927"/>
      <c r="BF63" s="927"/>
      <c r="BG63" s="927"/>
      <c r="BH63" s="927"/>
      <c r="BI63" s="928"/>
      <c r="BJ63" s="929" t="s">
        <v>406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409</v>
      </c>
      <c r="R66" s="798"/>
      <c r="S66" s="798"/>
      <c r="T66" s="798"/>
      <c r="U66" s="799"/>
      <c r="V66" s="797" t="s">
        <v>410</v>
      </c>
      <c r="W66" s="798"/>
      <c r="X66" s="798"/>
      <c r="Y66" s="798"/>
      <c r="Z66" s="799"/>
      <c r="AA66" s="797" t="s">
        <v>411</v>
      </c>
      <c r="AB66" s="798"/>
      <c r="AC66" s="798"/>
      <c r="AD66" s="798"/>
      <c r="AE66" s="799"/>
      <c r="AF66" s="932" t="s">
        <v>412</v>
      </c>
      <c r="AG66" s="893"/>
      <c r="AH66" s="893"/>
      <c r="AI66" s="893"/>
      <c r="AJ66" s="933"/>
      <c r="AK66" s="797" t="s">
        <v>413</v>
      </c>
      <c r="AL66" s="821"/>
      <c r="AM66" s="821"/>
      <c r="AN66" s="821"/>
      <c r="AO66" s="822"/>
      <c r="AP66" s="797" t="s">
        <v>414</v>
      </c>
      <c r="AQ66" s="798"/>
      <c r="AR66" s="798"/>
      <c r="AS66" s="798"/>
      <c r="AT66" s="799"/>
      <c r="AU66" s="797" t="s">
        <v>415</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581</v>
      </c>
      <c r="C68" s="950"/>
      <c r="D68" s="950"/>
      <c r="E68" s="950"/>
      <c r="F68" s="950"/>
      <c r="G68" s="950"/>
      <c r="H68" s="950"/>
      <c r="I68" s="950"/>
      <c r="J68" s="950"/>
      <c r="K68" s="950"/>
      <c r="L68" s="950"/>
      <c r="M68" s="950"/>
      <c r="N68" s="950"/>
      <c r="O68" s="950"/>
      <c r="P68" s="951"/>
      <c r="Q68" s="952">
        <v>907</v>
      </c>
      <c r="R68" s="946"/>
      <c r="S68" s="946"/>
      <c r="T68" s="946"/>
      <c r="U68" s="946"/>
      <c r="V68" s="946">
        <v>787</v>
      </c>
      <c r="W68" s="946"/>
      <c r="X68" s="946"/>
      <c r="Y68" s="946"/>
      <c r="Z68" s="946"/>
      <c r="AA68" s="946">
        <v>120</v>
      </c>
      <c r="AB68" s="946"/>
      <c r="AC68" s="946"/>
      <c r="AD68" s="946"/>
      <c r="AE68" s="946"/>
      <c r="AF68" s="946">
        <v>120</v>
      </c>
      <c r="AG68" s="946"/>
      <c r="AH68" s="946"/>
      <c r="AI68" s="946"/>
      <c r="AJ68" s="946"/>
      <c r="AK68" s="946" t="s">
        <v>592</v>
      </c>
      <c r="AL68" s="946"/>
      <c r="AM68" s="946"/>
      <c r="AN68" s="946"/>
      <c r="AO68" s="946"/>
      <c r="AP68" s="946" t="s">
        <v>592</v>
      </c>
      <c r="AQ68" s="946"/>
      <c r="AR68" s="946"/>
      <c r="AS68" s="946"/>
      <c r="AT68" s="946"/>
      <c r="AU68" s="946" t="s">
        <v>592</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582</v>
      </c>
      <c r="C69" s="954"/>
      <c r="D69" s="954"/>
      <c r="E69" s="954"/>
      <c r="F69" s="954"/>
      <c r="G69" s="954"/>
      <c r="H69" s="954"/>
      <c r="I69" s="954"/>
      <c r="J69" s="954"/>
      <c r="K69" s="954"/>
      <c r="L69" s="954"/>
      <c r="M69" s="954"/>
      <c r="N69" s="954"/>
      <c r="O69" s="954"/>
      <c r="P69" s="955"/>
      <c r="Q69" s="956">
        <v>241</v>
      </c>
      <c r="R69" s="911"/>
      <c r="S69" s="911"/>
      <c r="T69" s="911"/>
      <c r="U69" s="911"/>
      <c r="V69" s="911">
        <v>231</v>
      </c>
      <c r="W69" s="911"/>
      <c r="X69" s="911"/>
      <c r="Y69" s="911"/>
      <c r="Z69" s="911"/>
      <c r="AA69" s="911">
        <v>11</v>
      </c>
      <c r="AB69" s="911"/>
      <c r="AC69" s="911"/>
      <c r="AD69" s="911"/>
      <c r="AE69" s="911"/>
      <c r="AF69" s="911">
        <v>11</v>
      </c>
      <c r="AG69" s="911"/>
      <c r="AH69" s="911"/>
      <c r="AI69" s="911"/>
      <c r="AJ69" s="911"/>
      <c r="AK69" s="911" t="s">
        <v>592</v>
      </c>
      <c r="AL69" s="911"/>
      <c r="AM69" s="911"/>
      <c r="AN69" s="911"/>
      <c r="AO69" s="911"/>
      <c r="AP69" s="911" t="s">
        <v>592</v>
      </c>
      <c r="AQ69" s="911"/>
      <c r="AR69" s="911"/>
      <c r="AS69" s="911"/>
      <c r="AT69" s="911"/>
      <c r="AU69" s="911" t="s">
        <v>592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583</v>
      </c>
      <c r="C70" s="954"/>
      <c r="D70" s="954"/>
      <c r="E70" s="954"/>
      <c r="F70" s="954"/>
      <c r="G70" s="954"/>
      <c r="H70" s="954"/>
      <c r="I70" s="954"/>
      <c r="J70" s="954"/>
      <c r="K70" s="954"/>
      <c r="L70" s="954"/>
      <c r="M70" s="954"/>
      <c r="N70" s="954"/>
      <c r="O70" s="954"/>
      <c r="P70" s="955"/>
      <c r="Q70" s="956">
        <v>13006</v>
      </c>
      <c r="R70" s="911"/>
      <c r="S70" s="911"/>
      <c r="T70" s="911"/>
      <c r="U70" s="911"/>
      <c r="V70" s="911">
        <v>12626</v>
      </c>
      <c r="W70" s="911"/>
      <c r="X70" s="911"/>
      <c r="Y70" s="911"/>
      <c r="Z70" s="911"/>
      <c r="AA70" s="911">
        <v>379</v>
      </c>
      <c r="AB70" s="911"/>
      <c r="AC70" s="911"/>
      <c r="AD70" s="911"/>
      <c r="AE70" s="911"/>
      <c r="AF70" s="911">
        <v>379</v>
      </c>
      <c r="AG70" s="911"/>
      <c r="AH70" s="911"/>
      <c r="AI70" s="911"/>
      <c r="AJ70" s="911"/>
      <c r="AK70" s="911">
        <v>300</v>
      </c>
      <c r="AL70" s="911"/>
      <c r="AM70" s="911"/>
      <c r="AN70" s="911"/>
      <c r="AO70" s="911"/>
      <c r="AP70" s="911" t="s">
        <v>592</v>
      </c>
      <c r="AQ70" s="911"/>
      <c r="AR70" s="911"/>
      <c r="AS70" s="911"/>
      <c r="AT70" s="911"/>
      <c r="AU70" s="911" t="s">
        <v>592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584</v>
      </c>
      <c r="C71" s="954"/>
      <c r="D71" s="954"/>
      <c r="E71" s="954"/>
      <c r="F71" s="954"/>
      <c r="G71" s="954"/>
      <c r="H71" s="954"/>
      <c r="I71" s="954"/>
      <c r="J71" s="954"/>
      <c r="K71" s="954"/>
      <c r="L71" s="954"/>
      <c r="M71" s="954"/>
      <c r="N71" s="954"/>
      <c r="O71" s="954"/>
      <c r="P71" s="955"/>
      <c r="Q71" s="956">
        <v>1507</v>
      </c>
      <c r="R71" s="911"/>
      <c r="S71" s="911"/>
      <c r="T71" s="911"/>
      <c r="U71" s="911"/>
      <c r="V71" s="911">
        <v>1503</v>
      </c>
      <c r="W71" s="911"/>
      <c r="X71" s="911"/>
      <c r="Y71" s="911"/>
      <c r="Z71" s="911"/>
      <c r="AA71" s="911">
        <v>4</v>
      </c>
      <c r="AB71" s="911"/>
      <c r="AC71" s="911"/>
      <c r="AD71" s="911"/>
      <c r="AE71" s="911"/>
      <c r="AF71" s="911">
        <v>4</v>
      </c>
      <c r="AG71" s="911"/>
      <c r="AH71" s="911"/>
      <c r="AI71" s="911"/>
      <c r="AJ71" s="911"/>
      <c r="AK71" s="911">
        <v>1</v>
      </c>
      <c r="AL71" s="911"/>
      <c r="AM71" s="911"/>
      <c r="AN71" s="911"/>
      <c r="AO71" s="911"/>
      <c r="AP71" s="911" t="s">
        <v>592</v>
      </c>
      <c r="AQ71" s="911"/>
      <c r="AR71" s="911"/>
      <c r="AS71" s="911"/>
      <c r="AT71" s="911"/>
      <c r="AU71" s="911" t="s">
        <v>592</v>
      </c>
      <c r="AV71" s="911"/>
      <c r="AW71" s="911"/>
      <c r="AX71" s="911"/>
      <c r="AY71" s="911"/>
      <c r="AZ71" s="957" t="s">
        <v>585</v>
      </c>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584</v>
      </c>
      <c r="C72" s="954"/>
      <c r="D72" s="954"/>
      <c r="E72" s="954"/>
      <c r="F72" s="954"/>
      <c r="G72" s="954"/>
      <c r="H72" s="954"/>
      <c r="I72" s="954"/>
      <c r="J72" s="954"/>
      <c r="K72" s="954"/>
      <c r="L72" s="954"/>
      <c r="M72" s="954"/>
      <c r="N72" s="954"/>
      <c r="O72" s="954"/>
      <c r="P72" s="955"/>
      <c r="Q72" s="956">
        <v>282568</v>
      </c>
      <c r="R72" s="911"/>
      <c r="S72" s="911"/>
      <c r="T72" s="911"/>
      <c r="U72" s="911"/>
      <c r="V72" s="911">
        <v>273461</v>
      </c>
      <c r="W72" s="911"/>
      <c r="X72" s="911"/>
      <c r="Y72" s="911"/>
      <c r="Z72" s="911"/>
      <c r="AA72" s="911">
        <v>9107</v>
      </c>
      <c r="AB72" s="911"/>
      <c r="AC72" s="911"/>
      <c r="AD72" s="911"/>
      <c r="AE72" s="911"/>
      <c r="AF72" s="911">
        <v>9107</v>
      </c>
      <c r="AG72" s="911"/>
      <c r="AH72" s="911"/>
      <c r="AI72" s="911"/>
      <c r="AJ72" s="911"/>
      <c r="AK72" s="911">
        <v>1429</v>
      </c>
      <c r="AL72" s="911"/>
      <c r="AM72" s="911"/>
      <c r="AN72" s="911"/>
      <c r="AO72" s="911"/>
      <c r="AP72" s="911" t="s">
        <v>592</v>
      </c>
      <c r="AQ72" s="911"/>
      <c r="AR72" s="911"/>
      <c r="AS72" s="911"/>
      <c r="AT72" s="911"/>
      <c r="AU72" s="911" t="s">
        <v>592</v>
      </c>
      <c r="AV72" s="911"/>
      <c r="AW72" s="911"/>
      <c r="AX72" s="911"/>
      <c r="AY72" s="911"/>
      <c r="AZ72" s="957" t="s">
        <v>586</v>
      </c>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382</v>
      </c>
      <c r="B88" s="870" t="s">
        <v>416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9621</v>
      </c>
      <c r="AG88" s="922"/>
      <c r="AH88" s="922"/>
      <c r="AI88" s="922"/>
      <c r="AJ88" s="922"/>
      <c r="AK88" s="919"/>
      <c r="AL88" s="919"/>
      <c r="AM88" s="919"/>
      <c r="AN88" s="919"/>
      <c r="AO88" s="919"/>
      <c r="AP88" s="922" t="s">
        <v>592</v>
      </c>
      <c r="AQ88" s="922"/>
      <c r="AR88" s="922"/>
      <c r="AS88" s="922"/>
      <c r="AT88" s="922"/>
      <c r="AU88" s="922" t="s">
        <v>592</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870" t="s">
        <v>417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156</v>
      </c>
      <c r="CS102" s="930"/>
      <c r="CT102" s="930"/>
      <c r="CU102" s="930"/>
      <c r="CV102" s="973"/>
      <c r="CW102" s="972" t="s">
        <v>592</v>
      </c>
      <c r="CX102" s="930"/>
      <c r="CY102" s="930"/>
      <c r="CZ102" s="930"/>
      <c r="DA102" s="973"/>
      <c r="DB102" s="972">
        <v>50</v>
      </c>
      <c r="DC102" s="930"/>
      <c r="DD102" s="930"/>
      <c r="DE102" s="930"/>
      <c r="DF102" s="973"/>
      <c r="DG102" s="972">
        <v>16</v>
      </c>
      <c r="DH102" s="930"/>
      <c r="DI102" s="930"/>
      <c r="DJ102" s="930"/>
      <c r="DK102" s="973"/>
      <c r="DL102" s="972">
        <v>150</v>
      </c>
      <c r="DM102" s="930"/>
      <c r="DN102" s="930"/>
      <c r="DO102" s="930"/>
      <c r="DP102" s="973"/>
      <c r="DQ102" s="972">
        <v>53</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425</v>
      </c>
      <c r="AB109" s="975"/>
      <c r="AC109" s="975"/>
      <c r="AD109" s="975"/>
      <c r="AE109" s="976"/>
      <c r="AF109" s="974" t="s">
        <v>302</v>
      </c>
      <c r="AG109" s="975"/>
      <c r="AH109" s="975"/>
      <c r="AI109" s="975"/>
      <c r="AJ109" s="976"/>
      <c r="AK109" s="974" t="s">
        <v>301</v>
      </c>
      <c r="AL109" s="975"/>
      <c r="AM109" s="975"/>
      <c r="AN109" s="975"/>
      <c r="AO109" s="976"/>
      <c r="AP109" s="974" t="s">
        <v>426</v>
      </c>
      <c r="AQ109" s="975"/>
      <c r="AR109" s="975"/>
      <c r="AS109" s="975"/>
      <c r="AT109" s="977"/>
      <c r="AU109" s="994" t="s">
        <v>424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425</v>
      </c>
      <c r="BR109" s="975"/>
      <c r="BS109" s="975"/>
      <c r="BT109" s="975"/>
      <c r="BU109" s="976"/>
      <c r="BV109" s="974" t="s">
        <v>302</v>
      </c>
      <c r="BW109" s="975"/>
      <c r="BX109" s="975"/>
      <c r="BY109" s="975"/>
      <c r="BZ109" s="976"/>
      <c r="CA109" s="974" t="s">
        <v>301</v>
      </c>
      <c r="CB109" s="975"/>
      <c r="CC109" s="975"/>
      <c r="CD109" s="975"/>
      <c r="CE109" s="976"/>
      <c r="CF109" s="995" t="s">
        <v>426</v>
      </c>
      <c r="CG109" s="995"/>
      <c r="CH109" s="995"/>
      <c r="CI109" s="995"/>
      <c r="CJ109" s="995"/>
      <c r="CK109" s="974" t="s">
        <v>427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425</v>
      </c>
      <c r="DH109" s="975"/>
      <c r="DI109" s="975"/>
      <c r="DJ109" s="975"/>
      <c r="DK109" s="976"/>
      <c r="DL109" s="974" t="s">
        <v>302</v>
      </c>
      <c r="DM109" s="975"/>
      <c r="DN109" s="975"/>
      <c r="DO109" s="975"/>
      <c r="DP109" s="976"/>
      <c r="DQ109" s="974" t="s">
        <v>301</v>
      </c>
      <c r="DR109" s="975"/>
      <c r="DS109" s="975"/>
      <c r="DT109" s="975"/>
      <c r="DU109" s="976"/>
      <c r="DV109" s="974" t="s">
        <v>426</v>
      </c>
      <c r="DW109" s="975"/>
      <c r="DX109" s="975"/>
      <c r="DY109" s="975"/>
      <c r="DZ109" s="977"/>
    </row>
    <row r="110" spans="1:131" s="246" customFormat="1" ht="26.25" customHeight="1" x14ac:dyDescent="0.15">
      <c r="A110" s="978" t="s">
        <v>428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1254000</v>
      </c>
      <c r="AB110" s="982"/>
      <c r="AC110" s="982"/>
      <c r="AD110" s="982"/>
      <c r="AE110" s="983"/>
      <c r="AF110" s="984">
        <v>1122468</v>
      </c>
      <c r="AG110" s="982"/>
      <c r="AH110" s="982"/>
      <c r="AI110" s="982"/>
      <c r="AJ110" s="983"/>
      <c r="AK110" s="984">
        <v>1091530</v>
      </c>
      <c r="AL110" s="982"/>
      <c r="AM110" s="982"/>
      <c r="AN110" s="982"/>
      <c r="AO110" s="983"/>
      <c r="AP110" s="985">
        <v>20.7</v>
      </c>
      <c r="AQ110" s="986"/>
      <c r="AR110" s="986"/>
      <c r="AS110" s="986"/>
      <c r="AT110" s="987"/>
      <c r="AU110" s="988" t="s">
        <v>73</v>
      </c>
      <c r="AV110" s="989"/>
      <c r="AW110" s="989"/>
      <c r="AX110" s="989"/>
      <c r="AY110" s="989"/>
      <c r="AZ110" s="1030" t="s">
        <v>429</v>
      </c>
      <c r="BA110" s="979"/>
      <c r="BB110" s="979"/>
      <c r="BC110" s="979"/>
      <c r="BD110" s="979"/>
      <c r="BE110" s="979"/>
      <c r="BF110" s="979"/>
      <c r="BG110" s="979"/>
      <c r="BH110" s="979"/>
      <c r="BI110" s="979"/>
      <c r="BJ110" s="979"/>
      <c r="BK110" s="979"/>
      <c r="BL110" s="979"/>
      <c r="BM110" s="979"/>
      <c r="BN110" s="979"/>
      <c r="BO110" s="979"/>
      <c r="BP110" s="980"/>
      <c r="BQ110" s="1016">
        <v>10668716</v>
      </c>
      <c r="BR110" s="1017"/>
      <c r="BS110" s="1017"/>
      <c r="BT110" s="1017"/>
      <c r="BU110" s="1017"/>
      <c r="BV110" s="1017">
        <v>10641711</v>
      </c>
      <c r="BW110" s="1017"/>
      <c r="BX110" s="1017"/>
      <c r="BY110" s="1017"/>
      <c r="BZ110" s="1017"/>
      <c r="CA110" s="1017">
        <v>10637411</v>
      </c>
      <c r="CB110" s="1017"/>
      <c r="CC110" s="1017"/>
      <c r="CD110" s="1017"/>
      <c r="CE110" s="1017"/>
      <c r="CF110" s="1031">
        <v>201.6</v>
      </c>
      <c r="CG110" s="1032"/>
      <c r="CH110" s="1032"/>
      <c r="CI110" s="1032"/>
      <c r="CJ110" s="1032"/>
      <c r="CK110" s="1033" t="s">
        <v>430</v>
      </c>
      <c r="CL110" s="1034"/>
      <c r="CM110" s="1013" t="s">
        <v>431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432</v>
      </c>
      <c r="DH110" s="1017"/>
      <c r="DI110" s="1017"/>
      <c r="DJ110" s="1017"/>
      <c r="DK110" s="1017"/>
      <c r="DL110" s="1017" t="s">
        <v>433</v>
      </c>
      <c r="DM110" s="1017"/>
      <c r="DN110" s="1017"/>
      <c r="DO110" s="1017"/>
      <c r="DP110" s="1017"/>
      <c r="DQ110" s="1017" t="s">
        <v>434</v>
      </c>
      <c r="DR110" s="1017"/>
      <c r="DS110" s="1017"/>
      <c r="DT110" s="1017"/>
      <c r="DU110" s="1017"/>
      <c r="DV110" s="1018" t="s">
        <v>384</v>
      </c>
      <c r="DW110" s="1018"/>
      <c r="DX110" s="1018"/>
      <c r="DY110" s="1018"/>
      <c r="DZ110" s="1019"/>
    </row>
    <row r="111" spans="1:131" s="246" customFormat="1" ht="26.25" customHeight="1" x14ac:dyDescent="0.15">
      <c r="A111" s="1020" t="s">
        <v>435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436</v>
      </c>
      <c r="AB111" s="1024"/>
      <c r="AC111" s="1024"/>
      <c r="AD111" s="1024"/>
      <c r="AE111" s="1025"/>
      <c r="AF111" s="1026" t="s">
        <v>437</v>
      </c>
      <c r="AG111" s="1024"/>
      <c r="AH111" s="1024"/>
      <c r="AI111" s="1024"/>
      <c r="AJ111" s="1025"/>
      <c r="AK111" s="1026" t="s">
        <v>434</v>
      </c>
      <c r="AL111" s="1024"/>
      <c r="AM111" s="1024"/>
      <c r="AN111" s="1024"/>
      <c r="AO111" s="1025"/>
      <c r="AP111" s="1027" t="s">
        <v>438</v>
      </c>
      <c r="AQ111" s="1028"/>
      <c r="AR111" s="1028"/>
      <c r="AS111" s="1028"/>
      <c r="AT111" s="1029"/>
      <c r="AU111" s="990"/>
      <c r="AV111" s="991"/>
      <c r="AW111" s="991"/>
      <c r="AX111" s="991"/>
      <c r="AY111" s="991"/>
      <c r="AZ111" s="1039" t="s">
        <v>439</v>
      </c>
      <c r="BA111" s="1040"/>
      <c r="BB111" s="1040"/>
      <c r="BC111" s="1040"/>
      <c r="BD111" s="1040"/>
      <c r="BE111" s="1040"/>
      <c r="BF111" s="1040"/>
      <c r="BG111" s="1040"/>
      <c r="BH111" s="1040"/>
      <c r="BI111" s="1040"/>
      <c r="BJ111" s="1040"/>
      <c r="BK111" s="1040"/>
      <c r="BL111" s="1040"/>
      <c r="BM111" s="1040"/>
      <c r="BN111" s="1040"/>
      <c r="BO111" s="1040"/>
      <c r="BP111" s="1041"/>
      <c r="BQ111" s="1009">
        <v>13066</v>
      </c>
      <c r="BR111" s="1010"/>
      <c r="BS111" s="1010"/>
      <c r="BT111" s="1010"/>
      <c r="BU111" s="1010"/>
      <c r="BV111" s="1010">
        <v>9935</v>
      </c>
      <c r="BW111" s="1010"/>
      <c r="BX111" s="1010"/>
      <c r="BY111" s="1010"/>
      <c r="BZ111" s="1010"/>
      <c r="CA111" s="1010">
        <v>6800</v>
      </c>
      <c r="CB111" s="1010"/>
      <c r="CC111" s="1010"/>
      <c r="CD111" s="1010"/>
      <c r="CE111" s="1010"/>
      <c r="CF111" s="1004">
        <v>0.1</v>
      </c>
      <c r="CG111" s="1005"/>
      <c r="CH111" s="1005"/>
      <c r="CI111" s="1005"/>
      <c r="CJ111" s="1005"/>
      <c r="CK111" s="1035"/>
      <c r="CL111" s="1036"/>
      <c r="CM111" s="1006" t="s">
        <v>440</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434</v>
      </c>
      <c r="DH111" s="1010"/>
      <c r="DI111" s="1010"/>
      <c r="DJ111" s="1010"/>
      <c r="DK111" s="1010"/>
      <c r="DL111" s="1010" t="s">
        <v>436</v>
      </c>
      <c r="DM111" s="1010"/>
      <c r="DN111" s="1010"/>
      <c r="DO111" s="1010"/>
      <c r="DP111" s="1010"/>
      <c r="DQ111" s="1010" t="s">
        <v>441</v>
      </c>
      <c r="DR111" s="1010"/>
      <c r="DS111" s="1010"/>
      <c r="DT111" s="1010"/>
      <c r="DU111" s="1010"/>
      <c r="DV111" s="1011" t="s">
        <v>384</v>
      </c>
      <c r="DW111" s="1011"/>
      <c r="DX111" s="1011"/>
      <c r="DY111" s="1011"/>
      <c r="DZ111" s="1012"/>
    </row>
    <row r="112" spans="1:131" s="246" customFormat="1" ht="26.25" customHeight="1" x14ac:dyDescent="0.15">
      <c r="A112" s="1042" t="s">
        <v>442</v>
      </c>
      <c r="B112" s="1043"/>
      <c r="C112" s="1040" t="s">
        <v>443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441</v>
      </c>
      <c r="AB112" s="1049"/>
      <c r="AC112" s="1049"/>
      <c r="AD112" s="1049"/>
      <c r="AE112" s="1050"/>
      <c r="AF112" s="1051" t="s">
        <v>433</v>
      </c>
      <c r="AG112" s="1049"/>
      <c r="AH112" s="1049"/>
      <c r="AI112" s="1049"/>
      <c r="AJ112" s="1050"/>
      <c r="AK112" s="1051" t="s">
        <v>434</v>
      </c>
      <c r="AL112" s="1049"/>
      <c r="AM112" s="1049"/>
      <c r="AN112" s="1049"/>
      <c r="AO112" s="1050"/>
      <c r="AP112" s="1052" t="s">
        <v>433</v>
      </c>
      <c r="AQ112" s="1053"/>
      <c r="AR112" s="1053"/>
      <c r="AS112" s="1053"/>
      <c r="AT112" s="1054"/>
      <c r="AU112" s="990"/>
      <c r="AV112" s="991"/>
      <c r="AW112" s="991"/>
      <c r="AX112" s="991"/>
      <c r="AY112" s="991"/>
      <c r="AZ112" s="1039" t="s">
        <v>444</v>
      </c>
      <c r="BA112" s="1040"/>
      <c r="BB112" s="1040"/>
      <c r="BC112" s="1040"/>
      <c r="BD112" s="1040"/>
      <c r="BE112" s="1040"/>
      <c r="BF112" s="1040"/>
      <c r="BG112" s="1040"/>
      <c r="BH112" s="1040"/>
      <c r="BI112" s="1040"/>
      <c r="BJ112" s="1040"/>
      <c r="BK112" s="1040"/>
      <c r="BL112" s="1040"/>
      <c r="BM112" s="1040"/>
      <c r="BN112" s="1040"/>
      <c r="BO112" s="1040"/>
      <c r="BP112" s="1041"/>
      <c r="BQ112" s="1009">
        <v>3293048</v>
      </c>
      <c r="BR112" s="1010"/>
      <c r="BS112" s="1010"/>
      <c r="BT112" s="1010"/>
      <c r="BU112" s="1010"/>
      <c r="BV112" s="1010">
        <v>3189219</v>
      </c>
      <c r="BW112" s="1010"/>
      <c r="BX112" s="1010"/>
      <c r="BY112" s="1010"/>
      <c r="BZ112" s="1010"/>
      <c r="CA112" s="1010">
        <v>3150059</v>
      </c>
      <c r="CB112" s="1010"/>
      <c r="CC112" s="1010"/>
      <c r="CD112" s="1010"/>
      <c r="CE112" s="1010"/>
      <c r="CF112" s="1004">
        <v>59.7</v>
      </c>
      <c r="CG112" s="1005"/>
      <c r="CH112" s="1005"/>
      <c r="CI112" s="1005"/>
      <c r="CJ112" s="1005"/>
      <c r="CK112" s="1035"/>
      <c r="CL112" s="1036"/>
      <c r="CM112" s="1006" t="s">
        <v>445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433</v>
      </c>
      <c r="DH112" s="1010"/>
      <c r="DI112" s="1010"/>
      <c r="DJ112" s="1010"/>
      <c r="DK112" s="1010"/>
      <c r="DL112" s="1010" t="s">
        <v>433</v>
      </c>
      <c r="DM112" s="1010"/>
      <c r="DN112" s="1010"/>
      <c r="DO112" s="1010"/>
      <c r="DP112" s="1010"/>
      <c r="DQ112" s="1010" t="s">
        <v>434</v>
      </c>
      <c r="DR112" s="1010"/>
      <c r="DS112" s="1010"/>
      <c r="DT112" s="1010"/>
      <c r="DU112" s="1010"/>
      <c r="DV112" s="1011" t="s">
        <v>384</v>
      </c>
      <c r="DW112" s="1011"/>
      <c r="DX112" s="1011"/>
      <c r="DY112" s="1011"/>
      <c r="DZ112" s="1012"/>
    </row>
    <row r="113" spans="1:130" s="246" customFormat="1" ht="26.25" customHeight="1" x14ac:dyDescent="0.15">
      <c r="A113" s="1044"/>
      <c r="B113" s="1045"/>
      <c r="C113" s="1040" t="s">
        <v>446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235776</v>
      </c>
      <c r="AB113" s="1024"/>
      <c r="AC113" s="1024"/>
      <c r="AD113" s="1024"/>
      <c r="AE113" s="1025"/>
      <c r="AF113" s="1026">
        <v>240823</v>
      </c>
      <c r="AG113" s="1024"/>
      <c r="AH113" s="1024"/>
      <c r="AI113" s="1024"/>
      <c r="AJ113" s="1025"/>
      <c r="AK113" s="1026">
        <v>260702</v>
      </c>
      <c r="AL113" s="1024"/>
      <c r="AM113" s="1024"/>
      <c r="AN113" s="1024"/>
      <c r="AO113" s="1025"/>
      <c r="AP113" s="1027">
        <v>4.9000000000000004</v>
      </c>
      <c r="AQ113" s="1028"/>
      <c r="AR113" s="1028"/>
      <c r="AS113" s="1028"/>
      <c r="AT113" s="1029"/>
      <c r="AU113" s="990"/>
      <c r="AV113" s="991"/>
      <c r="AW113" s="991"/>
      <c r="AX113" s="991"/>
      <c r="AY113" s="991"/>
      <c r="AZ113" s="1039" t="s">
        <v>447</v>
      </c>
      <c r="BA113" s="1040"/>
      <c r="BB113" s="1040"/>
      <c r="BC113" s="1040"/>
      <c r="BD113" s="1040"/>
      <c r="BE113" s="1040"/>
      <c r="BF113" s="1040"/>
      <c r="BG113" s="1040"/>
      <c r="BH113" s="1040"/>
      <c r="BI113" s="1040"/>
      <c r="BJ113" s="1040"/>
      <c r="BK113" s="1040"/>
      <c r="BL113" s="1040"/>
      <c r="BM113" s="1040"/>
      <c r="BN113" s="1040"/>
      <c r="BO113" s="1040"/>
      <c r="BP113" s="1041"/>
      <c r="BQ113" s="1009" t="s">
        <v>384</v>
      </c>
      <c r="BR113" s="1010"/>
      <c r="BS113" s="1010"/>
      <c r="BT113" s="1010"/>
      <c r="BU113" s="1010"/>
      <c r="BV113" s="1010" t="s">
        <v>127</v>
      </c>
      <c r="BW113" s="1010"/>
      <c r="BX113" s="1010"/>
      <c r="BY113" s="1010"/>
      <c r="BZ113" s="1010"/>
      <c r="CA113" s="1010" t="s">
        <v>448</v>
      </c>
      <c r="CB113" s="1010"/>
      <c r="CC113" s="1010"/>
      <c r="CD113" s="1010"/>
      <c r="CE113" s="1010"/>
      <c r="CF113" s="1004" t="s">
        <v>434</v>
      </c>
      <c r="CG113" s="1005"/>
      <c r="CH113" s="1005"/>
      <c r="CI113" s="1005"/>
      <c r="CJ113" s="1005"/>
      <c r="CK113" s="1035"/>
      <c r="CL113" s="1036"/>
      <c r="CM113" s="1006" t="s">
        <v>449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441</v>
      </c>
      <c r="DH113" s="1049"/>
      <c r="DI113" s="1049"/>
      <c r="DJ113" s="1049"/>
      <c r="DK113" s="1050"/>
      <c r="DL113" s="1051" t="s">
        <v>441</v>
      </c>
      <c r="DM113" s="1049"/>
      <c r="DN113" s="1049"/>
      <c r="DO113" s="1049"/>
      <c r="DP113" s="1050"/>
      <c r="DQ113" s="1051" t="s">
        <v>450</v>
      </c>
      <c r="DR113" s="1049"/>
      <c r="DS113" s="1049"/>
      <c r="DT113" s="1049"/>
      <c r="DU113" s="1050"/>
      <c r="DV113" s="1052" t="s">
        <v>384</v>
      </c>
      <c r="DW113" s="1053"/>
      <c r="DX113" s="1053"/>
      <c r="DY113" s="1053"/>
      <c r="DZ113" s="1054"/>
    </row>
    <row r="114" spans="1:130" s="246" customFormat="1" ht="26.25" customHeight="1" x14ac:dyDescent="0.15">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448</v>
      </c>
      <c r="AB114" s="1049"/>
      <c r="AC114" s="1049"/>
      <c r="AD114" s="1049"/>
      <c r="AE114" s="1050"/>
      <c r="AF114" s="1051" t="s">
        <v>448</v>
      </c>
      <c r="AG114" s="1049"/>
      <c r="AH114" s="1049"/>
      <c r="AI114" s="1049"/>
      <c r="AJ114" s="1050"/>
      <c r="AK114" s="1051" t="s">
        <v>437</v>
      </c>
      <c r="AL114" s="1049"/>
      <c r="AM114" s="1049"/>
      <c r="AN114" s="1049"/>
      <c r="AO114" s="1050"/>
      <c r="AP114" s="1052" t="s">
        <v>448</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3225497</v>
      </c>
      <c r="BR114" s="1010"/>
      <c r="BS114" s="1010"/>
      <c r="BT114" s="1010"/>
      <c r="BU114" s="1010"/>
      <c r="BV114" s="1010">
        <v>3147916</v>
      </c>
      <c r="BW114" s="1010"/>
      <c r="BX114" s="1010"/>
      <c r="BY114" s="1010"/>
      <c r="BZ114" s="1010"/>
      <c r="CA114" s="1010">
        <v>2949685</v>
      </c>
      <c r="CB114" s="1010"/>
      <c r="CC114" s="1010"/>
      <c r="CD114" s="1010"/>
      <c r="CE114" s="1010"/>
      <c r="CF114" s="1004">
        <v>55.9</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v>13066</v>
      </c>
      <c r="DH114" s="1049"/>
      <c r="DI114" s="1049"/>
      <c r="DJ114" s="1049"/>
      <c r="DK114" s="1050"/>
      <c r="DL114" s="1051">
        <v>9935</v>
      </c>
      <c r="DM114" s="1049"/>
      <c r="DN114" s="1049"/>
      <c r="DO114" s="1049"/>
      <c r="DP114" s="1050"/>
      <c r="DQ114" s="1051">
        <v>6800</v>
      </c>
      <c r="DR114" s="1049"/>
      <c r="DS114" s="1049"/>
      <c r="DT114" s="1049"/>
      <c r="DU114" s="1050"/>
      <c r="DV114" s="1052">
        <v>0.1</v>
      </c>
      <c r="DW114" s="1053"/>
      <c r="DX114" s="1053"/>
      <c r="DY114" s="1053"/>
      <c r="DZ114" s="1054"/>
    </row>
    <row r="115" spans="1:130" s="246" customFormat="1" ht="26.25" customHeight="1" x14ac:dyDescent="0.15">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3128</v>
      </c>
      <c r="AB115" s="1024"/>
      <c r="AC115" s="1024"/>
      <c r="AD115" s="1024"/>
      <c r="AE115" s="1025"/>
      <c r="AF115" s="1026">
        <v>3131</v>
      </c>
      <c r="AG115" s="1024"/>
      <c r="AH115" s="1024"/>
      <c r="AI115" s="1024"/>
      <c r="AJ115" s="1025"/>
      <c r="AK115" s="1026">
        <v>3134</v>
      </c>
      <c r="AL115" s="1024"/>
      <c r="AM115" s="1024"/>
      <c r="AN115" s="1024"/>
      <c r="AO115" s="1025"/>
      <c r="AP115" s="1027">
        <v>0.1</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v>112050</v>
      </c>
      <c r="BR115" s="1010"/>
      <c r="BS115" s="1010"/>
      <c r="BT115" s="1010"/>
      <c r="BU115" s="1010"/>
      <c r="BV115" s="1010">
        <v>80667</v>
      </c>
      <c r="BW115" s="1010"/>
      <c r="BX115" s="1010"/>
      <c r="BY115" s="1010"/>
      <c r="BZ115" s="1010"/>
      <c r="CA115" s="1010">
        <v>53274</v>
      </c>
      <c r="CB115" s="1010"/>
      <c r="CC115" s="1010"/>
      <c r="CD115" s="1010"/>
      <c r="CE115" s="1010"/>
      <c r="CF115" s="1004">
        <v>1</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432</v>
      </c>
      <c r="DH115" s="1049"/>
      <c r="DI115" s="1049"/>
      <c r="DJ115" s="1049"/>
      <c r="DK115" s="1050"/>
      <c r="DL115" s="1051" t="s">
        <v>448</v>
      </c>
      <c r="DM115" s="1049"/>
      <c r="DN115" s="1049"/>
      <c r="DO115" s="1049"/>
      <c r="DP115" s="1050"/>
      <c r="DQ115" s="1051" t="s">
        <v>433</v>
      </c>
      <c r="DR115" s="1049"/>
      <c r="DS115" s="1049"/>
      <c r="DT115" s="1049"/>
      <c r="DU115" s="1050"/>
      <c r="DV115" s="1052" t="s">
        <v>384</v>
      </c>
      <c r="DW115" s="1053"/>
      <c r="DX115" s="1053"/>
      <c r="DY115" s="1053"/>
      <c r="DZ115" s="1054"/>
    </row>
    <row r="116" spans="1:130" s="246" customFormat="1" ht="26.25" customHeight="1" x14ac:dyDescent="0.15">
      <c r="A116" s="1046"/>
      <c r="B116" s="1047"/>
      <c r="C116" s="1055" t="s">
        <v>457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290</v>
      </c>
      <c r="AB116" s="1049"/>
      <c r="AC116" s="1049"/>
      <c r="AD116" s="1049"/>
      <c r="AE116" s="1050"/>
      <c r="AF116" s="1051">
        <v>272</v>
      </c>
      <c r="AG116" s="1049"/>
      <c r="AH116" s="1049"/>
      <c r="AI116" s="1049"/>
      <c r="AJ116" s="1050"/>
      <c r="AK116" s="1051">
        <v>202</v>
      </c>
      <c r="AL116" s="1049"/>
      <c r="AM116" s="1049"/>
      <c r="AN116" s="1049"/>
      <c r="AO116" s="1050"/>
      <c r="AP116" s="1052">
        <v>0</v>
      </c>
      <c r="AQ116" s="1053"/>
      <c r="AR116" s="1053"/>
      <c r="AS116" s="1053"/>
      <c r="AT116" s="1054"/>
      <c r="AU116" s="990"/>
      <c r="AV116" s="991"/>
      <c r="AW116" s="991"/>
      <c r="AX116" s="991"/>
      <c r="AY116" s="991"/>
      <c r="AZ116" s="1057" t="s">
        <v>458</v>
      </c>
      <c r="BA116" s="1058"/>
      <c r="BB116" s="1058"/>
      <c r="BC116" s="1058"/>
      <c r="BD116" s="1058"/>
      <c r="BE116" s="1058"/>
      <c r="BF116" s="1058"/>
      <c r="BG116" s="1058"/>
      <c r="BH116" s="1058"/>
      <c r="BI116" s="1058"/>
      <c r="BJ116" s="1058"/>
      <c r="BK116" s="1058"/>
      <c r="BL116" s="1058"/>
      <c r="BM116" s="1058"/>
      <c r="BN116" s="1058"/>
      <c r="BO116" s="1058"/>
      <c r="BP116" s="1059"/>
      <c r="BQ116" s="1009" t="s">
        <v>384</v>
      </c>
      <c r="BR116" s="1010"/>
      <c r="BS116" s="1010"/>
      <c r="BT116" s="1010"/>
      <c r="BU116" s="1010"/>
      <c r="BV116" s="1010" t="s">
        <v>441</v>
      </c>
      <c r="BW116" s="1010"/>
      <c r="BX116" s="1010"/>
      <c r="BY116" s="1010"/>
      <c r="BZ116" s="1010"/>
      <c r="CA116" s="1010" t="s">
        <v>434</v>
      </c>
      <c r="CB116" s="1010"/>
      <c r="CC116" s="1010"/>
      <c r="CD116" s="1010"/>
      <c r="CE116" s="1010"/>
      <c r="CF116" s="1004" t="s">
        <v>127</v>
      </c>
      <c r="CG116" s="1005"/>
      <c r="CH116" s="1005"/>
      <c r="CI116" s="1005"/>
      <c r="CJ116" s="1005"/>
      <c r="CK116" s="1035"/>
      <c r="CL116" s="1036"/>
      <c r="CM116" s="1006" t="s">
        <v>459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450</v>
      </c>
      <c r="DH116" s="1049"/>
      <c r="DI116" s="1049"/>
      <c r="DJ116" s="1049"/>
      <c r="DK116" s="1050"/>
      <c r="DL116" s="1051" t="s">
        <v>441</v>
      </c>
      <c r="DM116" s="1049"/>
      <c r="DN116" s="1049"/>
      <c r="DO116" s="1049"/>
      <c r="DP116" s="1050"/>
      <c r="DQ116" s="1051" t="s">
        <v>448</v>
      </c>
      <c r="DR116" s="1049"/>
      <c r="DS116" s="1049"/>
      <c r="DT116" s="1049"/>
      <c r="DU116" s="1050"/>
      <c r="DV116" s="1052" t="s">
        <v>434</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460</v>
      </c>
      <c r="Z117" s="976"/>
      <c r="AA117" s="1066">
        <v>1493194</v>
      </c>
      <c r="AB117" s="1067"/>
      <c r="AC117" s="1067"/>
      <c r="AD117" s="1067"/>
      <c r="AE117" s="1068"/>
      <c r="AF117" s="1069">
        <v>1366694</v>
      </c>
      <c r="AG117" s="1067"/>
      <c r="AH117" s="1067"/>
      <c r="AI117" s="1067"/>
      <c r="AJ117" s="1068"/>
      <c r="AK117" s="1069">
        <v>1355568</v>
      </c>
      <c r="AL117" s="1067"/>
      <c r="AM117" s="1067"/>
      <c r="AN117" s="1067"/>
      <c r="AO117" s="1068"/>
      <c r="AP117" s="1070"/>
      <c r="AQ117" s="1071"/>
      <c r="AR117" s="1071"/>
      <c r="AS117" s="1071"/>
      <c r="AT117" s="1072"/>
      <c r="AU117" s="990"/>
      <c r="AV117" s="991"/>
      <c r="AW117" s="991"/>
      <c r="AX117" s="991"/>
      <c r="AY117" s="991"/>
      <c r="AZ117" s="1057" t="s">
        <v>461</v>
      </c>
      <c r="BA117" s="1058"/>
      <c r="BB117" s="1058"/>
      <c r="BC117" s="1058"/>
      <c r="BD117" s="1058"/>
      <c r="BE117" s="1058"/>
      <c r="BF117" s="1058"/>
      <c r="BG117" s="1058"/>
      <c r="BH117" s="1058"/>
      <c r="BI117" s="1058"/>
      <c r="BJ117" s="1058"/>
      <c r="BK117" s="1058"/>
      <c r="BL117" s="1058"/>
      <c r="BM117" s="1058"/>
      <c r="BN117" s="1058"/>
      <c r="BO117" s="1058"/>
      <c r="BP117" s="1059"/>
      <c r="BQ117" s="1009" t="s">
        <v>127</v>
      </c>
      <c r="BR117" s="1010"/>
      <c r="BS117" s="1010"/>
      <c r="BT117" s="1010"/>
      <c r="BU117" s="1010"/>
      <c r="BV117" s="1010" t="s">
        <v>384</v>
      </c>
      <c r="BW117" s="1010"/>
      <c r="BX117" s="1010"/>
      <c r="BY117" s="1010"/>
      <c r="BZ117" s="1010"/>
      <c r="CA117" s="1010" t="s">
        <v>384</v>
      </c>
      <c r="CB117" s="1010"/>
      <c r="CC117" s="1010"/>
      <c r="CD117" s="1010"/>
      <c r="CE117" s="1010"/>
      <c r="CF117" s="1004" t="s">
        <v>448</v>
      </c>
      <c r="CG117" s="1005"/>
      <c r="CH117" s="1005"/>
      <c r="CI117" s="1005"/>
      <c r="CJ117" s="1005"/>
      <c r="CK117" s="1035"/>
      <c r="CL117" s="1036"/>
      <c r="CM117" s="1006" t="s">
        <v>462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384</v>
      </c>
      <c r="DH117" s="1049"/>
      <c r="DI117" s="1049"/>
      <c r="DJ117" s="1049"/>
      <c r="DK117" s="1050"/>
      <c r="DL117" s="1051" t="s">
        <v>448</v>
      </c>
      <c r="DM117" s="1049"/>
      <c r="DN117" s="1049"/>
      <c r="DO117" s="1049"/>
      <c r="DP117" s="1050"/>
      <c r="DQ117" s="1051" t="s">
        <v>432</v>
      </c>
      <c r="DR117" s="1049"/>
      <c r="DS117" s="1049"/>
      <c r="DT117" s="1049"/>
      <c r="DU117" s="1050"/>
      <c r="DV117" s="1052" t="s">
        <v>448</v>
      </c>
      <c r="DW117" s="1053"/>
      <c r="DX117" s="1053"/>
      <c r="DY117" s="1053"/>
      <c r="DZ117" s="1054"/>
    </row>
    <row r="118" spans="1:130" s="246" customFormat="1" ht="26.25" customHeight="1" x14ac:dyDescent="0.15">
      <c r="A118" s="994" t="s">
        <v>427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425</v>
      </c>
      <c r="AB118" s="975"/>
      <c r="AC118" s="975"/>
      <c r="AD118" s="975"/>
      <c r="AE118" s="976"/>
      <c r="AF118" s="974" t="s">
        <v>302</v>
      </c>
      <c r="AG118" s="975"/>
      <c r="AH118" s="975"/>
      <c r="AI118" s="975"/>
      <c r="AJ118" s="976"/>
      <c r="AK118" s="974" t="s">
        <v>301</v>
      </c>
      <c r="AL118" s="975"/>
      <c r="AM118" s="975"/>
      <c r="AN118" s="975"/>
      <c r="AO118" s="976"/>
      <c r="AP118" s="1061" t="s">
        <v>426</v>
      </c>
      <c r="AQ118" s="1062"/>
      <c r="AR118" s="1062"/>
      <c r="AS118" s="1062"/>
      <c r="AT118" s="1063"/>
      <c r="AU118" s="990"/>
      <c r="AV118" s="991"/>
      <c r="AW118" s="991"/>
      <c r="AX118" s="991"/>
      <c r="AY118" s="991"/>
      <c r="AZ118" s="1064" t="s">
        <v>463</v>
      </c>
      <c r="BA118" s="1055"/>
      <c r="BB118" s="1055"/>
      <c r="BC118" s="1055"/>
      <c r="BD118" s="1055"/>
      <c r="BE118" s="1055"/>
      <c r="BF118" s="1055"/>
      <c r="BG118" s="1055"/>
      <c r="BH118" s="1055"/>
      <c r="BI118" s="1055"/>
      <c r="BJ118" s="1055"/>
      <c r="BK118" s="1055"/>
      <c r="BL118" s="1055"/>
      <c r="BM118" s="1055"/>
      <c r="BN118" s="1055"/>
      <c r="BO118" s="1055"/>
      <c r="BP118" s="1056"/>
      <c r="BQ118" s="1087" t="s">
        <v>384</v>
      </c>
      <c r="BR118" s="1088"/>
      <c r="BS118" s="1088"/>
      <c r="BT118" s="1088"/>
      <c r="BU118" s="1088"/>
      <c r="BV118" s="1088" t="s">
        <v>384</v>
      </c>
      <c r="BW118" s="1088"/>
      <c r="BX118" s="1088"/>
      <c r="BY118" s="1088"/>
      <c r="BZ118" s="1088"/>
      <c r="CA118" s="1088" t="s">
        <v>432</v>
      </c>
      <c r="CB118" s="1088"/>
      <c r="CC118" s="1088"/>
      <c r="CD118" s="1088"/>
      <c r="CE118" s="1088"/>
      <c r="CF118" s="1004" t="s">
        <v>432</v>
      </c>
      <c r="CG118" s="1005"/>
      <c r="CH118" s="1005"/>
      <c r="CI118" s="1005"/>
      <c r="CJ118" s="1005"/>
      <c r="CK118" s="1035"/>
      <c r="CL118" s="1036"/>
      <c r="CM118" s="1006" t="s">
        <v>464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437</v>
      </c>
      <c r="DH118" s="1049"/>
      <c r="DI118" s="1049"/>
      <c r="DJ118" s="1049"/>
      <c r="DK118" s="1050"/>
      <c r="DL118" s="1051" t="s">
        <v>384</v>
      </c>
      <c r="DM118" s="1049"/>
      <c r="DN118" s="1049"/>
      <c r="DO118" s="1049"/>
      <c r="DP118" s="1050"/>
      <c r="DQ118" s="1051" t="s">
        <v>448</v>
      </c>
      <c r="DR118" s="1049"/>
      <c r="DS118" s="1049"/>
      <c r="DT118" s="1049"/>
      <c r="DU118" s="1050"/>
      <c r="DV118" s="1052" t="s">
        <v>448</v>
      </c>
      <c r="DW118" s="1053"/>
      <c r="DX118" s="1053"/>
      <c r="DY118" s="1053"/>
      <c r="DZ118" s="1054"/>
    </row>
    <row r="119" spans="1:130" s="246" customFormat="1" ht="26.25" customHeight="1" x14ac:dyDescent="0.15">
      <c r="A119" s="1148" t="s">
        <v>430</v>
      </c>
      <c r="B119" s="1034"/>
      <c r="C119" s="1013" t="s">
        <v>431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437</v>
      </c>
      <c r="AB119" s="982"/>
      <c r="AC119" s="982"/>
      <c r="AD119" s="982"/>
      <c r="AE119" s="983"/>
      <c r="AF119" s="984" t="s">
        <v>432</v>
      </c>
      <c r="AG119" s="982"/>
      <c r="AH119" s="982"/>
      <c r="AI119" s="982"/>
      <c r="AJ119" s="983"/>
      <c r="AK119" s="984" t="s">
        <v>384</v>
      </c>
      <c r="AL119" s="982"/>
      <c r="AM119" s="982"/>
      <c r="AN119" s="982"/>
      <c r="AO119" s="983"/>
      <c r="AP119" s="985" t="s">
        <v>432</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465</v>
      </c>
      <c r="BP119" s="1096"/>
      <c r="BQ119" s="1087">
        <v>17312377</v>
      </c>
      <c r="BR119" s="1088"/>
      <c r="BS119" s="1088"/>
      <c r="BT119" s="1088"/>
      <c r="BU119" s="1088"/>
      <c r="BV119" s="1088">
        <v>17069448</v>
      </c>
      <c r="BW119" s="1088"/>
      <c r="BX119" s="1088"/>
      <c r="BY119" s="1088"/>
      <c r="BZ119" s="1088"/>
      <c r="CA119" s="1088">
        <v>16797229</v>
      </c>
      <c r="CB119" s="1088"/>
      <c r="CC119" s="1088"/>
      <c r="CD119" s="1088"/>
      <c r="CE119" s="1088"/>
      <c r="CF119" s="1089"/>
      <c r="CG119" s="1090"/>
      <c r="CH119" s="1090"/>
      <c r="CI119" s="1090"/>
      <c r="CJ119" s="1091"/>
      <c r="CK119" s="1037"/>
      <c r="CL119" s="1038"/>
      <c r="CM119" s="1092" t="s">
        <v>466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384</v>
      </c>
      <c r="DH119" s="1074"/>
      <c r="DI119" s="1074"/>
      <c r="DJ119" s="1074"/>
      <c r="DK119" s="1075"/>
      <c r="DL119" s="1073" t="s">
        <v>384</v>
      </c>
      <c r="DM119" s="1074"/>
      <c r="DN119" s="1074"/>
      <c r="DO119" s="1074"/>
      <c r="DP119" s="1075"/>
      <c r="DQ119" s="1073" t="s">
        <v>384</v>
      </c>
      <c r="DR119" s="1074"/>
      <c r="DS119" s="1074"/>
      <c r="DT119" s="1074"/>
      <c r="DU119" s="1075"/>
      <c r="DV119" s="1076" t="s">
        <v>384</v>
      </c>
      <c r="DW119" s="1077"/>
      <c r="DX119" s="1077"/>
      <c r="DY119" s="1077"/>
      <c r="DZ119" s="1078"/>
    </row>
    <row r="120" spans="1:130" s="246" customFormat="1" ht="26.25" customHeight="1" x14ac:dyDescent="0.15">
      <c r="A120" s="1149"/>
      <c r="B120" s="1036"/>
      <c r="C120" s="1006" t="s">
        <v>440</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384</v>
      </c>
      <c r="AB120" s="1049"/>
      <c r="AC120" s="1049"/>
      <c r="AD120" s="1049"/>
      <c r="AE120" s="1050"/>
      <c r="AF120" s="1051" t="s">
        <v>448</v>
      </c>
      <c r="AG120" s="1049"/>
      <c r="AH120" s="1049"/>
      <c r="AI120" s="1049"/>
      <c r="AJ120" s="1050"/>
      <c r="AK120" s="1051" t="s">
        <v>384</v>
      </c>
      <c r="AL120" s="1049"/>
      <c r="AM120" s="1049"/>
      <c r="AN120" s="1049"/>
      <c r="AO120" s="1050"/>
      <c r="AP120" s="1052" t="s">
        <v>384</v>
      </c>
      <c r="AQ120" s="1053"/>
      <c r="AR120" s="1053"/>
      <c r="AS120" s="1053"/>
      <c r="AT120" s="1054"/>
      <c r="AU120" s="1079" t="s">
        <v>467</v>
      </c>
      <c r="AV120" s="1080"/>
      <c r="AW120" s="1080"/>
      <c r="AX120" s="1080"/>
      <c r="AY120" s="1081"/>
      <c r="AZ120" s="1030" t="s">
        <v>468</v>
      </c>
      <c r="BA120" s="979"/>
      <c r="BB120" s="979"/>
      <c r="BC120" s="979"/>
      <c r="BD120" s="979"/>
      <c r="BE120" s="979"/>
      <c r="BF120" s="979"/>
      <c r="BG120" s="979"/>
      <c r="BH120" s="979"/>
      <c r="BI120" s="979"/>
      <c r="BJ120" s="979"/>
      <c r="BK120" s="979"/>
      <c r="BL120" s="979"/>
      <c r="BM120" s="979"/>
      <c r="BN120" s="979"/>
      <c r="BO120" s="979"/>
      <c r="BP120" s="980"/>
      <c r="BQ120" s="1016">
        <v>1930430</v>
      </c>
      <c r="BR120" s="1017"/>
      <c r="BS120" s="1017"/>
      <c r="BT120" s="1017"/>
      <c r="BU120" s="1017"/>
      <c r="BV120" s="1017">
        <v>2224239</v>
      </c>
      <c r="BW120" s="1017"/>
      <c r="BX120" s="1017"/>
      <c r="BY120" s="1017"/>
      <c r="BZ120" s="1017"/>
      <c r="CA120" s="1017">
        <v>2717812</v>
      </c>
      <c r="CB120" s="1017"/>
      <c r="CC120" s="1017"/>
      <c r="CD120" s="1017"/>
      <c r="CE120" s="1017"/>
      <c r="CF120" s="1031">
        <v>51.5</v>
      </c>
      <c r="CG120" s="1032"/>
      <c r="CH120" s="1032"/>
      <c r="CI120" s="1032"/>
      <c r="CJ120" s="1032"/>
      <c r="CK120" s="1097" t="s">
        <v>469</v>
      </c>
      <c r="CL120" s="1098"/>
      <c r="CM120" s="1098"/>
      <c r="CN120" s="1098"/>
      <c r="CO120" s="1099"/>
      <c r="CP120" s="1105" t="s">
        <v>470</v>
      </c>
      <c r="CQ120" s="1106"/>
      <c r="CR120" s="1106"/>
      <c r="CS120" s="1106"/>
      <c r="CT120" s="1106"/>
      <c r="CU120" s="1106"/>
      <c r="CV120" s="1106"/>
      <c r="CW120" s="1106"/>
      <c r="CX120" s="1106"/>
      <c r="CY120" s="1106"/>
      <c r="CZ120" s="1106"/>
      <c r="DA120" s="1106"/>
      <c r="DB120" s="1106"/>
      <c r="DC120" s="1106"/>
      <c r="DD120" s="1106"/>
      <c r="DE120" s="1106"/>
      <c r="DF120" s="1107"/>
      <c r="DG120" s="1016">
        <v>2991519</v>
      </c>
      <c r="DH120" s="1017"/>
      <c r="DI120" s="1017"/>
      <c r="DJ120" s="1017"/>
      <c r="DK120" s="1017"/>
      <c r="DL120" s="1017">
        <v>2894221</v>
      </c>
      <c r="DM120" s="1017"/>
      <c r="DN120" s="1017"/>
      <c r="DO120" s="1017"/>
      <c r="DP120" s="1017"/>
      <c r="DQ120" s="1017">
        <v>2896096</v>
      </c>
      <c r="DR120" s="1017"/>
      <c r="DS120" s="1017"/>
      <c r="DT120" s="1017"/>
      <c r="DU120" s="1017"/>
      <c r="DV120" s="1018">
        <v>54.9</v>
      </c>
      <c r="DW120" s="1018"/>
      <c r="DX120" s="1018"/>
      <c r="DY120" s="1018"/>
      <c r="DZ120" s="1019"/>
    </row>
    <row r="121" spans="1:130" s="246" customFormat="1" ht="26.25" customHeight="1" x14ac:dyDescent="0.15">
      <c r="A121" s="1149"/>
      <c r="B121" s="1036"/>
      <c r="C121" s="1057" t="s">
        <v>471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384</v>
      </c>
      <c r="AB121" s="1049"/>
      <c r="AC121" s="1049"/>
      <c r="AD121" s="1049"/>
      <c r="AE121" s="1050"/>
      <c r="AF121" s="1051" t="s">
        <v>384</v>
      </c>
      <c r="AG121" s="1049"/>
      <c r="AH121" s="1049"/>
      <c r="AI121" s="1049"/>
      <c r="AJ121" s="1050"/>
      <c r="AK121" s="1051" t="s">
        <v>448</v>
      </c>
      <c r="AL121" s="1049"/>
      <c r="AM121" s="1049"/>
      <c r="AN121" s="1049"/>
      <c r="AO121" s="1050"/>
      <c r="AP121" s="1052" t="s">
        <v>384</v>
      </c>
      <c r="AQ121" s="1053"/>
      <c r="AR121" s="1053"/>
      <c r="AS121" s="1053"/>
      <c r="AT121" s="1054"/>
      <c r="AU121" s="1082"/>
      <c r="AV121" s="1083"/>
      <c r="AW121" s="1083"/>
      <c r="AX121" s="1083"/>
      <c r="AY121" s="1084"/>
      <c r="AZ121" s="1039" t="s">
        <v>472</v>
      </c>
      <c r="BA121" s="1040"/>
      <c r="BB121" s="1040"/>
      <c r="BC121" s="1040"/>
      <c r="BD121" s="1040"/>
      <c r="BE121" s="1040"/>
      <c r="BF121" s="1040"/>
      <c r="BG121" s="1040"/>
      <c r="BH121" s="1040"/>
      <c r="BI121" s="1040"/>
      <c r="BJ121" s="1040"/>
      <c r="BK121" s="1040"/>
      <c r="BL121" s="1040"/>
      <c r="BM121" s="1040"/>
      <c r="BN121" s="1040"/>
      <c r="BO121" s="1040"/>
      <c r="BP121" s="1041"/>
      <c r="BQ121" s="1009">
        <v>609774</v>
      </c>
      <c r="BR121" s="1010"/>
      <c r="BS121" s="1010"/>
      <c r="BT121" s="1010"/>
      <c r="BU121" s="1010"/>
      <c r="BV121" s="1010">
        <v>695021</v>
      </c>
      <c r="BW121" s="1010"/>
      <c r="BX121" s="1010"/>
      <c r="BY121" s="1010"/>
      <c r="BZ121" s="1010"/>
      <c r="CA121" s="1010">
        <v>693972</v>
      </c>
      <c r="CB121" s="1010"/>
      <c r="CC121" s="1010"/>
      <c r="CD121" s="1010"/>
      <c r="CE121" s="1010"/>
      <c r="CF121" s="1004">
        <v>13.2</v>
      </c>
      <c r="CG121" s="1005"/>
      <c r="CH121" s="1005"/>
      <c r="CI121" s="1005"/>
      <c r="CJ121" s="1005"/>
      <c r="CK121" s="1100"/>
      <c r="CL121" s="1101"/>
      <c r="CM121" s="1101"/>
      <c r="CN121" s="1101"/>
      <c r="CO121" s="1102"/>
      <c r="CP121" s="1110" t="s">
        <v>473</v>
      </c>
      <c r="CQ121" s="1111"/>
      <c r="CR121" s="1111"/>
      <c r="CS121" s="1111"/>
      <c r="CT121" s="1111"/>
      <c r="CU121" s="1111"/>
      <c r="CV121" s="1111"/>
      <c r="CW121" s="1111"/>
      <c r="CX121" s="1111"/>
      <c r="CY121" s="1111"/>
      <c r="CZ121" s="1111"/>
      <c r="DA121" s="1111"/>
      <c r="DB121" s="1111"/>
      <c r="DC121" s="1111"/>
      <c r="DD121" s="1111"/>
      <c r="DE121" s="1111"/>
      <c r="DF121" s="1112"/>
      <c r="DG121" s="1009">
        <v>299377</v>
      </c>
      <c r="DH121" s="1010"/>
      <c r="DI121" s="1010"/>
      <c r="DJ121" s="1010"/>
      <c r="DK121" s="1010"/>
      <c r="DL121" s="1010">
        <v>294998</v>
      </c>
      <c r="DM121" s="1010"/>
      <c r="DN121" s="1010"/>
      <c r="DO121" s="1010"/>
      <c r="DP121" s="1010"/>
      <c r="DQ121" s="1010">
        <v>251984</v>
      </c>
      <c r="DR121" s="1010"/>
      <c r="DS121" s="1010"/>
      <c r="DT121" s="1010"/>
      <c r="DU121" s="1010"/>
      <c r="DV121" s="1011">
        <v>4.8</v>
      </c>
      <c r="DW121" s="1011"/>
      <c r="DX121" s="1011"/>
      <c r="DY121" s="1011"/>
      <c r="DZ121" s="1012"/>
    </row>
    <row r="122" spans="1:130" s="246" customFormat="1" ht="26.25" customHeight="1" x14ac:dyDescent="0.15">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v>3128</v>
      </c>
      <c r="AB122" s="1049"/>
      <c r="AC122" s="1049"/>
      <c r="AD122" s="1049"/>
      <c r="AE122" s="1050"/>
      <c r="AF122" s="1051">
        <v>3131</v>
      </c>
      <c r="AG122" s="1049"/>
      <c r="AH122" s="1049"/>
      <c r="AI122" s="1049"/>
      <c r="AJ122" s="1050"/>
      <c r="AK122" s="1051">
        <v>3134</v>
      </c>
      <c r="AL122" s="1049"/>
      <c r="AM122" s="1049"/>
      <c r="AN122" s="1049"/>
      <c r="AO122" s="1050"/>
      <c r="AP122" s="1052">
        <v>0.1</v>
      </c>
      <c r="AQ122" s="1053"/>
      <c r="AR122" s="1053"/>
      <c r="AS122" s="1053"/>
      <c r="AT122" s="1054"/>
      <c r="AU122" s="1082"/>
      <c r="AV122" s="1083"/>
      <c r="AW122" s="1083"/>
      <c r="AX122" s="1083"/>
      <c r="AY122" s="1084"/>
      <c r="AZ122" s="1064" t="s">
        <v>474</v>
      </c>
      <c r="BA122" s="1055"/>
      <c r="BB122" s="1055"/>
      <c r="BC122" s="1055"/>
      <c r="BD122" s="1055"/>
      <c r="BE122" s="1055"/>
      <c r="BF122" s="1055"/>
      <c r="BG122" s="1055"/>
      <c r="BH122" s="1055"/>
      <c r="BI122" s="1055"/>
      <c r="BJ122" s="1055"/>
      <c r="BK122" s="1055"/>
      <c r="BL122" s="1055"/>
      <c r="BM122" s="1055"/>
      <c r="BN122" s="1055"/>
      <c r="BO122" s="1055"/>
      <c r="BP122" s="1056"/>
      <c r="BQ122" s="1087">
        <v>8925639</v>
      </c>
      <c r="BR122" s="1088"/>
      <c r="BS122" s="1088"/>
      <c r="BT122" s="1088"/>
      <c r="BU122" s="1088"/>
      <c r="BV122" s="1088">
        <v>8993237</v>
      </c>
      <c r="BW122" s="1088"/>
      <c r="BX122" s="1088"/>
      <c r="BY122" s="1088"/>
      <c r="BZ122" s="1088"/>
      <c r="CA122" s="1088">
        <v>9156722</v>
      </c>
      <c r="CB122" s="1088"/>
      <c r="CC122" s="1088"/>
      <c r="CD122" s="1088"/>
      <c r="CE122" s="1088"/>
      <c r="CF122" s="1108">
        <v>173.5</v>
      </c>
      <c r="CG122" s="1109"/>
      <c r="CH122" s="1109"/>
      <c r="CI122" s="1109"/>
      <c r="CJ122" s="1109"/>
      <c r="CK122" s="1100"/>
      <c r="CL122" s="1101"/>
      <c r="CM122" s="1101"/>
      <c r="CN122" s="1101"/>
      <c r="CO122" s="1102"/>
      <c r="CP122" s="1110" t="s">
        <v>475</v>
      </c>
      <c r="CQ122" s="1111"/>
      <c r="CR122" s="1111"/>
      <c r="CS122" s="1111"/>
      <c r="CT122" s="1111"/>
      <c r="CU122" s="1111"/>
      <c r="CV122" s="1111"/>
      <c r="CW122" s="1111"/>
      <c r="CX122" s="1111"/>
      <c r="CY122" s="1111"/>
      <c r="CZ122" s="1111"/>
      <c r="DA122" s="1111"/>
      <c r="DB122" s="1111"/>
      <c r="DC122" s="1111"/>
      <c r="DD122" s="1111"/>
      <c r="DE122" s="1111"/>
      <c r="DF122" s="1112"/>
      <c r="DG122" s="1009">
        <v>2152</v>
      </c>
      <c r="DH122" s="1010"/>
      <c r="DI122" s="1010"/>
      <c r="DJ122" s="1010"/>
      <c r="DK122" s="1010"/>
      <c r="DL122" s="1010" t="s">
        <v>384</v>
      </c>
      <c r="DM122" s="1010"/>
      <c r="DN122" s="1010"/>
      <c r="DO122" s="1010"/>
      <c r="DP122" s="1010"/>
      <c r="DQ122" s="1010">
        <v>1979</v>
      </c>
      <c r="DR122" s="1010"/>
      <c r="DS122" s="1010"/>
      <c r="DT122" s="1010"/>
      <c r="DU122" s="1010"/>
      <c r="DV122" s="1011">
        <v>0</v>
      </c>
      <c r="DW122" s="1011"/>
      <c r="DX122" s="1011"/>
      <c r="DY122" s="1011"/>
      <c r="DZ122" s="1012"/>
    </row>
    <row r="123" spans="1:130" s="246" customFormat="1" ht="26.25" customHeight="1" x14ac:dyDescent="0.15">
      <c r="A123" s="1149"/>
      <c r="B123" s="1036"/>
      <c r="C123" s="1006" t="s">
        <v>459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384</v>
      </c>
      <c r="AB123" s="1049"/>
      <c r="AC123" s="1049"/>
      <c r="AD123" s="1049"/>
      <c r="AE123" s="1050"/>
      <c r="AF123" s="1051" t="s">
        <v>448</v>
      </c>
      <c r="AG123" s="1049"/>
      <c r="AH123" s="1049"/>
      <c r="AI123" s="1049"/>
      <c r="AJ123" s="1050"/>
      <c r="AK123" s="1051" t="s">
        <v>448</v>
      </c>
      <c r="AL123" s="1049"/>
      <c r="AM123" s="1049"/>
      <c r="AN123" s="1049"/>
      <c r="AO123" s="1050"/>
      <c r="AP123" s="1052" t="s">
        <v>384</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476</v>
      </c>
      <c r="BP123" s="1096"/>
      <c r="BQ123" s="1155">
        <v>11465843</v>
      </c>
      <c r="BR123" s="1156"/>
      <c r="BS123" s="1156"/>
      <c r="BT123" s="1156"/>
      <c r="BU123" s="1156"/>
      <c r="BV123" s="1156">
        <v>11912497</v>
      </c>
      <c r="BW123" s="1156"/>
      <c r="BX123" s="1156"/>
      <c r="BY123" s="1156"/>
      <c r="BZ123" s="1156"/>
      <c r="CA123" s="1156">
        <v>12568506</v>
      </c>
      <c r="CB123" s="1156"/>
      <c r="CC123" s="1156"/>
      <c r="CD123" s="1156"/>
      <c r="CE123" s="1156"/>
      <c r="CF123" s="1089"/>
      <c r="CG123" s="1090"/>
      <c r="CH123" s="1090"/>
      <c r="CI123" s="1090"/>
      <c r="CJ123" s="1091"/>
      <c r="CK123" s="1100"/>
      <c r="CL123" s="1101"/>
      <c r="CM123" s="1101"/>
      <c r="CN123" s="1101"/>
      <c r="CO123" s="1102"/>
      <c r="CP123" s="1110" t="s">
        <v>477</v>
      </c>
      <c r="CQ123" s="1111"/>
      <c r="CR123" s="1111"/>
      <c r="CS123" s="1111"/>
      <c r="CT123" s="1111"/>
      <c r="CU123" s="1111"/>
      <c r="CV123" s="1111"/>
      <c r="CW123" s="1111"/>
      <c r="CX123" s="1111"/>
      <c r="CY123" s="1111"/>
      <c r="CZ123" s="1111"/>
      <c r="DA123" s="1111"/>
      <c r="DB123" s="1111"/>
      <c r="DC123" s="1111"/>
      <c r="DD123" s="1111"/>
      <c r="DE123" s="1111"/>
      <c r="DF123" s="1112"/>
      <c r="DG123" s="1048" t="s">
        <v>450</v>
      </c>
      <c r="DH123" s="1049"/>
      <c r="DI123" s="1049"/>
      <c r="DJ123" s="1049"/>
      <c r="DK123" s="1050"/>
      <c r="DL123" s="1051" t="s">
        <v>384</v>
      </c>
      <c r="DM123" s="1049"/>
      <c r="DN123" s="1049"/>
      <c r="DO123" s="1049"/>
      <c r="DP123" s="1050"/>
      <c r="DQ123" s="1051" t="s">
        <v>384</v>
      </c>
      <c r="DR123" s="1049"/>
      <c r="DS123" s="1049"/>
      <c r="DT123" s="1049"/>
      <c r="DU123" s="1050"/>
      <c r="DV123" s="1052" t="s">
        <v>384</v>
      </c>
      <c r="DW123" s="1053"/>
      <c r="DX123" s="1053"/>
      <c r="DY123" s="1053"/>
      <c r="DZ123" s="1054"/>
    </row>
    <row r="124" spans="1:130" s="246" customFormat="1" ht="26.25" customHeight="1" thickBot="1" x14ac:dyDescent="0.2">
      <c r="A124" s="1149"/>
      <c r="B124" s="1036"/>
      <c r="C124" s="1006" t="s">
        <v>462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384</v>
      </c>
      <c r="AB124" s="1049"/>
      <c r="AC124" s="1049"/>
      <c r="AD124" s="1049"/>
      <c r="AE124" s="1050"/>
      <c r="AF124" s="1051" t="s">
        <v>384</v>
      </c>
      <c r="AG124" s="1049"/>
      <c r="AH124" s="1049"/>
      <c r="AI124" s="1049"/>
      <c r="AJ124" s="1050"/>
      <c r="AK124" s="1051" t="s">
        <v>384</v>
      </c>
      <c r="AL124" s="1049"/>
      <c r="AM124" s="1049"/>
      <c r="AN124" s="1049"/>
      <c r="AO124" s="1050"/>
      <c r="AP124" s="1052" t="s">
        <v>384</v>
      </c>
      <c r="AQ124" s="1053"/>
      <c r="AR124" s="1053"/>
      <c r="AS124" s="1053"/>
      <c r="AT124" s="1054"/>
      <c r="AU124" s="1151" t="s">
        <v>478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110.7</v>
      </c>
      <c r="BR124" s="1118"/>
      <c r="BS124" s="1118"/>
      <c r="BT124" s="1118"/>
      <c r="BU124" s="1118"/>
      <c r="BV124" s="1118">
        <v>98.5</v>
      </c>
      <c r="BW124" s="1118"/>
      <c r="BX124" s="1118"/>
      <c r="BY124" s="1118"/>
      <c r="BZ124" s="1118"/>
      <c r="CA124" s="1118">
        <v>80.099999999999994</v>
      </c>
      <c r="CB124" s="1118"/>
      <c r="CC124" s="1118"/>
      <c r="CD124" s="1118"/>
      <c r="CE124" s="1118"/>
      <c r="CF124" s="1119"/>
      <c r="CG124" s="1120"/>
      <c r="CH124" s="1120"/>
      <c r="CI124" s="1120"/>
      <c r="CJ124" s="1121"/>
      <c r="CK124" s="1103"/>
      <c r="CL124" s="1103"/>
      <c r="CM124" s="1103"/>
      <c r="CN124" s="1103"/>
      <c r="CO124" s="1104"/>
      <c r="CP124" s="1110" t="s">
        <v>479</v>
      </c>
      <c r="CQ124" s="1111"/>
      <c r="CR124" s="1111"/>
      <c r="CS124" s="1111"/>
      <c r="CT124" s="1111"/>
      <c r="CU124" s="1111"/>
      <c r="CV124" s="1111"/>
      <c r="CW124" s="1111"/>
      <c r="CX124" s="1111"/>
      <c r="CY124" s="1111"/>
      <c r="CZ124" s="1111"/>
      <c r="DA124" s="1111"/>
      <c r="DB124" s="1111"/>
      <c r="DC124" s="1111"/>
      <c r="DD124" s="1111"/>
      <c r="DE124" s="1111"/>
      <c r="DF124" s="1112"/>
      <c r="DG124" s="1095" t="s">
        <v>437</v>
      </c>
      <c r="DH124" s="1074"/>
      <c r="DI124" s="1074"/>
      <c r="DJ124" s="1074"/>
      <c r="DK124" s="1075"/>
      <c r="DL124" s="1073" t="s">
        <v>450</v>
      </c>
      <c r="DM124" s="1074"/>
      <c r="DN124" s="1074"/>
      <c r="DO124" s="1074"/>
      <c r="DP124" s="1075"/>
      <c r="DQ124" s="1073" t="s">
        <v>437</v>
      </c>
      <c r="DR124" s="1074"/>
      <c r="DS124" s="1074"/>
      <c r="DT124" s="1074"/>
      <c r="DU124" s="1075"/>
      <c r="DV124" s="1076" t="s">
        <v>450</v>
      </c>
      <c r="DW124" s="1077"/>
      <c r="DX124" s="1077"/>
      <c r="DY124" s="1077"/>
      <c r="DZ124" s="1078"/>
    </row>
    <row r="125" spans="1:130" s="246" customFormat="1" ht="26.25" customHeight="1" x14ac:dyDescent="0.15">
      <c r="A125" s="1149"/>
      <c r="B125" s="1036"/>
      <c r="C125" s="1006" t="s">
        <v>464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450</v>
      </c>
      <c r="AB125" s="1049"/>
      <c r="AC125" s="1049"/>
      <c r="AD125" s="1049"/>
      <c r="AE125" s="1050"/>
      <c r="AF125" s="1051" t="s">
        <v>450</v>
      </c>
      <c r="AG125" s="1049"/>
      <c r="AH125" s="1049"/>
      <c r="AI125" s="1049"/>
      <c r="AJ125" s="1050"/>
      <c r="AK125" s="1051" t="s">
        <v>437</v>
      </c>
      <c r="AL125" s="1049"/>
      <c r="AM125" s="1049"/>
      <c r="AN125" s="1049"/>
      <c r="AO125" s="1050"/>
      <c r="AP125" s="1052" t="s">
        <v>480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481</v>
      </c>
      <c r="CL125" s="1098"/>
      <c r="CM125" s="1098"/>
      <c r="CN125" s="1098"/>
      <c r="CO125" s="1099"/>
      <c r="CP125" s="1030" t="s">
        <v>482</v>
      </c>
      <c r="CQ125" s="979"/>
      <c r="CR125" s="979"/>
      <c r="CS125" s="979"/>
      <c r="CT125" s="979"/>
      <c r="CU125" s="979"/>
      <c r="CV125" s="979"/>
      <c r="CW125" s="979"/>
      <c r="CX125" s="979"/>
      <c r="CY125" s="979"/>
      <c r="CZ125" s="979"/>
      <c r="DA125" s="979"/>
      <c r="DB125" s="979"/>
      <c r="DC125" s="979"/>
      <c r="DD125" s="979"/>
      <c r="DE125" s="979"/>
      <c r="DF125" s="980"/>
      <c r="DG125" s="1016" t="s">
        <v>450</v>
      </c>
      <c r="DH125" s="1017"/>
      <c r="DI125" s="1017"/>
      <c r="DJ125" s="1017"/>
      <c r="DK125" s="1017"/>
      <c r="DL125" s="1017" t="s">
        <v>480</v>
      </c>
      <c r="DM125" s="1017"/>
      <c r="DN125" s="1017"/>
      <c r="DO125" s="1017"/>
      <c r="DP125" s="1017"/>
      <c r="DQ125" s="1017" t="s">
        <v>450</v>
      </c>
      <c r="DR125" s="1017"/>
      <c r="DS125" s="1017"/>
      <c r="DT125" s="1017"/>
      <c r="DU125" s="1017"/>
      <c r="DV125" s="1018" t="s">
        <v>450</v>
      </c>
      <c r="DW125" s="1018"/>
      <c r="DX125" s="1018"/>
      <c r="DY125" s="1018"/>
      <c r="DZ125" s="1019"/>
    </row>
    <row r="126" spans="1:130" s="246" customFormat="1" ht="26.25" customHeight="1" thickBot="1" x14ac:dyDescent="0.2">
      <c r="A126" s="1149"/>
      <c r="B126" s="1036"/>
      <c r="C126" s="1006" t="s">
        <v>466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480</v>
      </c>
      <c r="AB126" s="1049"/>
      <c r="AC126" s="1049"/>
      <c r="AD126" s="1049"/>
      <c r="AE126" s="1050"/>
      <c r="AF126" s="1051" t="s">
        <v>450</v>
      </c>
      <c r="AG126" s="1049"/>
      <c r="AH126" s="1049"/>
      <c r="AI126" s="1049"/>
      <c r="AJ126" s="1050"/>
      <c r="AK126" s="1051" t="s">
        <v>437</v>
      </c>
      <c r="AL126" s="1049"/>
      <c r="AM126" s="1049"/>
      <c r="AN126" s="1049"/>
      <c r="AO126" s="1050"/>
      <c r="AP126" s="1052" t="s">
        <v>450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483</v>
      </c>
      <c r="CQ126" s="1040"/>
      <c r="CR126" s="1040"/>
      <c r="CS126" s="1040"/>
      <c r="CT126" s="1040"/>
      <c r="CU126" s="1040"/>
      <c r="CV126" s="1040"/>
      <c r="CW126" s="1040"/>
      <c r="CX126" s="1040"/>
      <c r="CY126" s="1040"/>
      <c r="CZ126" s="1040"/>
      <c r="DA126" s="1040"/>
      <c r="DB126" s="1040"/>
      <c r="DC126" s="1040"/>
      <c r="DD126" s="1040"/>
      <c r="DE126" s="1040"/>
      <c r="DF126" s="1041"/>
      <c r="DG126" s="1009">
        <v>64701</v>
      </c>
      <c r="DH126" s="1010"/>
      <c r="DI126" s="1010"/>
      <c r="DJ126" s="1010"/>
      <c r="DK126" s="1010"/>
      <c r="DL126" s="1010">
        <v>36508</v>
      </c>
      <c r="DM126" s="1010"/>
      <c r="DN126" s="1010"/>
      <c r="DO126" s="1010"/>
      <c r="DP126" s="1010"/>
      <c r="DQ126" s="1010">
        <v>12358</v>
      </c>
      <c r="DR126" s="1010"/>
      <c r="DS126" s="1010"/>
      <c r="DT126" s="1010"/>
      <c r="DU126" s="1010"/>
      <c r="DV126" s="1011">
        <v>0.2</v>
      </c>
      <c r="DW126" s="1011"/>
      <c r="DX126" s="1011"/>
      <c r="DY126" s="1011"/>
      <c r="DZ126" s="1012"/>
    </row>
    <row r="127" spans="1:130" s="246" customFormat="1" ht="26.25" customHeight="1" x14ac:dyDescent="0.15">
      <c r="A127" s="1150"/>
      <c r="B127" s="1038"/>
      <c r="C127" s="1092" t="s">
        <v>484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450</v>
      </c>
      <c r="AB127" s="1049"/>
      <c r="AC127" s="1049"/>
      <c r="AD127" s="1049"/>
      <c r="AE127" s="1050"/>
      <c r="AF127" s="1051" t="s">
        <v>437</v>
      </c>
      <c r="AG127" s="1049"/>
      <c r="AH127" s="1049"/>
      <c r="AI127" s="1049"/>
      <c r="AJ127" s="1050"/>
      <c r="AK127" s="1051" t="s">
        <v>450</v>
      </c>
      <c r="AL127" s="1049"/>
      <c r="AM127" s="1049"/>
      <c r="AN127" s="1049"/>
      <c r="AO127" s="1050"/>
      <c r="AP127" s="1052" t="s">
        <v>450</v>
      </c>
      <c r="AQ127" s="1053"/>
      <c r="AR127" s="1053"/>
      <c r="AS127" s="1053"/>
      <c r="AT127" s="1054"/>
      <c r="AU127" s="282"/>
      <c r="AV127" s="282"/>
      <c r="AW127" s="282"/>
      <c r="AX127" s="1122" t="s">
        <v>485</v>
      </c>
      <c r="AY127" s="1123"/>
      <c r="AZ127" s="1123"/>
      <c r="BA127" s="1123"/>
      <c r="BB127" s="1123"/>
      <c r="BC127" s="1123"/>
      <c r="BD127" s="1123"/>
      <c r="BE127" s="1124"/>
      <c r="BF127" s="1125" t="s">
        <v>486</v>
      </c>
      <c r="BG127" s="1123"/>
      <c r="BH127" s="1123"/>
      <c r="BI127" s="1123"/>
      <c r="BJ127" s="1123"/>
      <c r="BK127" s="1123"/>
      <c r="BL127" s="1124"/>
      <c r="BM127" s="1125" t="s">
        <v>487</v>
      </c>
      <c r="BN127" s="1123"/>
      <c r="BO127" s="1123"/>
      <c r="BP127" s="1123"/>
      <c r="BQ127" s="1123"/>
      <c r="BR127" s="1123"/>
      <c r="BS127" s="1124"/>
      <c r="BT127" s="1125" t="s">
        <v>488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489</v>
      </c>
      <c r="CQ127" s="1040"/>
      <c r="CR127" s="1040"/>
      <c r="CS127" s="1040"/>
      <c r="CT127" s="1040"/>
      <c r="CU127" s="1040"/>
      <c r="CV127" s="1040"/>
      <c r="CW127" s="1040"/>
      <c r="CX127" s="1040"/>
      <c r="CY127" s="1040"/>
      <c r="CZ127" s="1040"/>
      <c r="DA127" s="1040"/>
      <c r="DB127" s="1040"/>
      <c r="DC127" s="1040"/>
      <c r="DD127" s="1040"/>
      <c r="DE127" s="1040"/>
      <c r="DF127" s="1041"/>
      <c r="DG127" s="1009" t="s">
        <v>450</v>
      </c>
      <c r="DH127" s="1010"/>
      <c r="DI127" s="1010"/>
      <c r="DJ127" s="1010"/>
      <c r="DK127" s="1010"/>
      <c r="DL127" s="1010" t="s">
        <v>437</v>
      </c>
      <c r="DM127" s="1010"/>
      <c r="DN127" s="1010"/>
      <c r="DO127" s="1010"/>
      <c r="DP127" s="1010"/>
      <c r="DQ127" s="1010" t="s">
        <v>450</v>
      </c>
      <c r="DR127" s="1010"/>
      <c r="DS127" s="1010"/>
      <c r="DT127" s="1010"/>
      <c r="DU127" s="1010"/>
      <c r="DV127" s="1011" t="s">
        <v>450</v>
      </c>
      <c r="DW127" s="1011"/>
      <c r="DX127" s="1011"/>
      <c r="DY127" s="1011"/>
      <c r="DZ127" s="1012"/>
    </row>
    <row r="128" spans="1:130" s="246" customFormat="1" ht="26.25" customHeight="1" thickBot="1" x14ac:dyDescent="0.2">
      <c r="A128" s="1133" t="s">
        <v>490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491</v>
      </c>
      <c r="X128" s="1135"/>
      <c r="Y128" s="1135"/>
      <c r="Z128" s="1136"/>
      <c r="AA128" s="1137">
        <v>63080</v>
      </c>
      <c r="AB128" s="1138"/>
      <c r="AC128" s="1138"/>
      <c r="AD128" s="1138"/>
      <c r="AE128" s="1139"/>
      <c r="AF128" s="1140">
        <v>70925</v>
      </c>
      <c r="AG128" s="1138"/>
      <c r="AH128" s="1138"/>
      <c r="AI128" s="1138"/>
      <c r="AJ128" s="1139"/>
      <c r="AK128" s="1140">
        <v>69433</v>
      </c>
      <c r="AL128" s="1138"/>
      <c r="AM128" s="1138"/>
      <c r="AN128" s="1138"/>
      <c r="AO128" s="1139"/>
      <c r="AP128" s="1141"/>
      <c r="AQ128" s="1142"/>
      <c r="AR128" s="1142"/>
      <c r="AS128" s="1142"/>
      <c r="AT128" s="1143"/>
      <c r="AU128" s="282"/>
      <c r="AV128" s="282"/>
      <c r="AW128" s="282"/>
      <c r="AX128" s="978" t="s">
        <v>492</v>
      </c>
      <c r="AY128" s="979"/>
      <c r="AZ128" s="979"/>
      <c r="BA128" s="979"/>
      <c r="BB128" s="979"/>
      <c r="BC128" s="979"/>
      <c r="BD128" s="979"/>
      <c r="BE128" s="980"/>
      <c r="BF128" s="1144" t="s">
        <v>127</v>
      </c>
      <c r="BG128" s="1145"/>
      <c r="BH128" s="1145"/>
      <c r="BI128" s="1145"/>
      <c r="BJ128" s="1145"/>
      <c r="BK128" s="1145"/>
      <c r="BL128" s="1146"/>
      <c r="BM128" s="1144">
        <v>14.43</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493</v>
      </c>
      <c r="CQ128" s="1127"/>
      <c r="CR128" s="1127"/>
      <c r="CS128" s="1127"/>
      <c r="CT128" s="1127"/>
      <c r="CU128" s="1127"/>
      <c r="CV128" s="1127"/>
      <c r="CW128" s="1127"/>
      <c r="CX128" s="1127"/>
      <c r="CY128" s="1127"/>
      <c r="CZ128" s="1127"/>
      <c r="DA128" s="1127"/>
      <c r="DB128" s="1127"/>
      <c r="DC128" s="1127"/>
      <c r="DD128" s="1127"/>
      <c r="DE128" s="1127"/>
      <c r="DF128" s="1128"/>
      <c r="DG128" s="1129">
        <v>47349</v>
      </c>
      <c r="DH128" s="1130"/>
      <c r="DI128" s="1130"/>
      <c r="DJ128" s="1130"/>
      <c r="DK128" s="1130"/>
      <c r="DL128" s="1130">
        <v>44159</v>
      </c>
      <c r="DM128" s="1130"/>
      <c r="DN128" s="1130"/>
      <c r="DO128" s="1130"/>
      <c r="DP128" s="1130"/>
      <c r="DQ128" s="1130">
        <v>40916</v>
      </c>
      <c r="DR128" s="1130"/>
      <c r="DS128" s="1130"/>
      <c r="DT128" s="1130"/>
      <c r="DU128" s="1130"/>
      <c r="DV128" s="1131">
        <v>0.8</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494</v>
      </c>
      <c r="X129" s="1164"/>
      <c r="Y129" s="1164"/>
      <c r="Z129" s="1165"/>
      <c r="AA129" s="1048">
        <v>6141887</v>
      </c>
      <c r="AB129" s="1049"/>
      <c r="AC129" s="1049"/>
      <c r="AD129" s="1049"/>
      <c r="AE129" s="1050"/>
      <c r="AF129" s="1051">
        <v>5987547</v>
      </c>
      <c r="AG129" s="1049"/>
      <c r="AH129" s="1049"/>
      <c r="AI129" s="1049"/>
      <c r="AJ129" s="1050"/>
      <c r="AK129" s="1051">
        <v>6024040</v>
      </c>
      <c r="AL129" s="1049"/>
      <c r="AM129" s="1049"/>
      <c r="AN129" s="1049"/>
      <c r="AO129" s="1050"/>
      <c r="AP129" s="1166"/>
      <c r="AQ129" s="1167"/>
      <c r="AR129" s="1167"/>
      <c r="AS129" s="1167"/>
      <c r="AT129" s="1168"/>
      <c r="AU129" s="284"/>
      <c r="AV129" s="284"/>
      <c r="AW129" s="284"/>
      <c r="AX129" s="1157" t="s">
        <v>495</v>
      </c>
      <c r="AY129" s="1040"/>
      <c r="AZ129" s="1040"/>
      <c r="BA129" s="1040"/>
      <c r="BB129" s="1040"/>
      <c r="BC129" s="1040"/>
      <c r="BD129" s="1040"/>
      <c r="BE129" s="1041"/>
      <c r="BF129" s="1158" t="s">
        <v>496</v>
      </c>
      <c r="BG129" s="1159"/>
      <c r="BH129" s="1159"/>
      <c r="BI129" s="1159"/>
      <c r="BJ129" s="1159"/>
      <c r="BK129" s="1159"/>
      <c r="BL129" s="1160"/>
      <c r="BM129" s="1158">
        <v>19.43</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497</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498</v>
      </c>
      <c r="X130" s="1164"/>
      <c r="Y130" s="1164"/>
      <c r="Z130" s="1165"/>
      <c r="AA130" s="1048">
        <v>860520</v>
      </c>
      <c r="AB130" s="1049"/>
      <c r="AC130" s="1049"/>
      <c r="AD130" s="1049"/>
      <c r="AE130" s="1050"/>
      <c r="AF130" s="1051">
        <v>753066</v>
      </c>
      <c r="AG130" s="1049"/>
      <c r="AH130" s="1049"/>
      <c r="AI130" s="1049"/>
      <c r="AJ130" s="1050"/>
      <c r="AK130" s="1051">
        <v>746861</v>
      </c>
      <c r="AL130" s="1049"/>
      <c r="AM130" s="1049"/>
      <c r="AN130" s="1049"/>
      <c r="AO130" s="1050"/>
      <c r="AP130" s="1166"/>
      <c r="AQ130" s="1167"/>
      <c r="AR130" s="1167"/>
      <c r="AS130" s="1167"/>
      <c r="AT130" s="1168"/>
      <c r="AU130" s="284"/>
      <c r="AV130" s="284"/>
      <c r="AW130" s="284"/>
      <c r="AX130" s="1157" t="s">
        <v>499</v>
      </c>
      <c r="AY130" s="1040"/>
      <c r="AZ130" s="1040"/>
      <c r="BA130" s="1040"/>
      <c r="BB130" s="1040"/>
      <c r="BC130" s="1040"/>
      <c r="BD130" s="1040"/>
      <c r="BE130" s="1041"/>
      <c r="BF130" s="1194">
        <v>10.4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500</v>
      </c>
      <c r="X131" s="1202"/>
      <c r="Y131" s="1202"/>
      <c r="Z131" s="1203"/>
      <c r="AA131" s="1095">
        <v>5281367</v>
      </c>
      <c r="AB131" s="1074"/>
      <c r="AC131" s="1074"/>
      <c r="AD131" s="1074"/>
      <c r="AE131" s="1075"/>
      <c r="AF131" s="1073">
        <v>5234481</v>
      </c>
      <c r="AG131" s="1074"/>
      <c r="AH131" s="1074"/>
      <c r="AI131" s="1074"/>
      <c r="AJ131" s="1075"/>
      <c r="AK131" s="1073">
        <v>5277179</v>
      </c>
      <c r="AL131" s="1074"/>
      <c r="AM131" s="1074"/>
      <c r="AN131" s="1074"/>
      <c r="AO131" s="1075"/>
      <c r="AP131" s="1204"/>
      <c r="AQ131" s="1205"/>
      <c r="AR131" s="1205"/>
      <c r="AS131" s="1205"/>
      <c r="AT131" s="1206"/>
      <c r="AU131" s="284"/>
      <c r="AV131" s="284"/>
      <c r="AW131" s="284"/>
      <c r="AX131" s="1176" t="s">
        <v>501</v>
      </c>
      <c r="AY131" s="1127"/>
      <c r="AZ131" s="1127"/>
      <c r="BA131" s="1127"/>
      <c r="BB131" s="1127"/>
      <c r="BC131" s="1127"/>
      <c r="BD131" s="1127"/>
      <c r="BE131" s="1128"/>
      <c r="BF131" s="1177">
        <v>80.099999999999994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502</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503</v>
      </c>
      <c r="W132" s="1187"/>
      <c r="X132" s="1187"/>
      <c r="Y132" s="1187"/>
      <c r="Z132" s="1188"/>
      <c r="AA132" s="1189">
        <v>10.78497291</v>
      </c>
      <c r="AB132" s="1190"/>
      <c r="AC132" s="1190"/>
      <c r="AD132" s="1190"/>
      <c r="AE132" s="1191"/>
      <c r="AF132" s="1192">
        <v>10.367847360000001</v>
      </c>
      <c r="AG132" s="1190"/>
      <c r="AH132" s="1190"/>
      <c r="AI132" s="1190"/>
      <c r="AJ132" s="1191"/>
      <c r="AK132" s="1192">
        <v>10.21898253</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504</v>
      </c>
      <c r="W133" s="1170"/>
      <c r="X133" s="1170"/>
      <c r="Y133" s="1170"/>
      <c r="Z133" s="1171"/>
      <c r="AA133" s="1172">
        <v>11.3</v>
      </c>
      <c r="AB133" s="1173"/>
      <c r="AC133" s="1173"/>
      <c r="AD133" s="1173"/>
      <c r="AE133" s="1174"/>
      <c r="AF133" s="1172">
        <v>10.8</v>
      </c>
      <c r="AG133" s="1173"/>
      <c r="AH133" s="1173"/>
      <c r="AI133" s="1173"/>
      <c r="AJ133" s="1174"/>
      <c r="AK133" s="1172">
        <v>10.4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2nOwPJEQRxwLiCkZU2jarIgv8nTRO2BSgkC11O7+4eHOkMVNBqd88DH+6DWWTmQkap4X5dHXGuZ7M7EEC+zrRQ==" saltValue="g9Py0VCtVkxsaF70eMjB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Wrf2nD+OGx8+2GKY+7wF9lLNA1tVYwA4FknY4SU3QfdQ/Jrpoi5lMrvZ5pGQ650EeQhadTl7yoqnsni6rqA7A==" saltValue="MO/B2JUwzuRrAj6oLio5s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g3ZrgfpIAym+Okg2RV4u9TGO9ji1reOgF+3+0ApEYfnx8xRBuvwoD6Hfrt9jufRlOXLeWQVUUNL+NRaMuc7Hg==" saltValue="xA5Hpwxh8z+MXDKU4Q9WE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513</v>
      </c>
      <c r="AL9" s="1213"/>
      <c r="AM9" s="1213"/>
      <c r="AN9" s="1214"/>
      <c r="AO9" s="312">
        <v>2248005</v>
      </c>
      <c r="AP9" s="312">
        <v>104817</v>
      </c>
      <c r="AQ9" s="313">
        <v>90414</v>
      </c>
      <c r="AR9" s="314">
        <v>15.9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514</v>
      </c>
      <c r="AL10" s="1213"/>
      <c r="AM10" s="1213"/>
      <c r="AN10" s="1214"/>
      <c r="AO10" s="315">
        <v>14164</v>
      </c>
      <c r="AP10" s="315">
        <v>660</v>
      </c>
      <c r="AQ10" s="316">
        <v>7325</v>
      </c>
      <c r="AR10" s="317">
        <v>-91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515</v>
      </c>
      <c r="AL11" s="1213"/>
      <c r="AM11" s="1213"/>
      <c r="AN11" s="1214"/>
      <c r="AO11" s="315">
        <v>16160</v>
      </c>
      <c r="AP11" s="315">
        <v>753</v>
      </c>
      <c r="AQ11" s="316">
        <v>9426</v>
      </c>
      <c r="AR11" s="317">
        <v>-92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516</v>
      </c>
      <c r="AL12" s="1213"/>
      <c r="AM12" s="1213"/>
      <c r="AN12" s="1214"/>
      <c r="AO12" s="315" t="s">
        <v>517</v>
      </c>
      <c r="AP12" s="315" t="s">
        <v>517</v>
      </c>
      <c r="AQ12" s="316">
        <v>1167</v>
      </c>
      <c r="AR12" s="317" t="s">
        <v>517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518</v>
      </c>
      <c r="AL13" s="1213"/>
      <c r="AM13" s="1213"/>
      <c r="AN13" s="1214"/>
      <c r="AO13" s="315" t="s">
        <v>517</v>
      </c>
      <c r="AP13" s="315" t="s">
        <v>517</v>
      </c>
      <c r="AQ13" s="316">
        <v>3</v>
      </c>
      <c r="AR13" s="317" t="s">
        <v>517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519</v>
      </c>
      <c r="AL14" s="1213"/>
      <c r="AM14" s="1213"/>
      <c r="AN14" s="1214"/>
      <c r="AO14" s="315">
        <v>102229</v>
      </c>
      <c r="AP14" s="315">
        <v>4767</v>
      </c>
      <c r="AQ14" s="316">
        <v>4078</v>
      </c>
      <c r="AR14" s="317">
        <v>16.899999999999999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520</v>
      </c>
      <c r="AL15" s="1213"/>
      <c r="AM15" s="1213"/>
      <c r="AN15" s="1214"/>
      <c r="AO15" s="315">
        <v>112543</v>
      </c>
      <c r="AP15" s="315">
        <v>5247</v>
      </c>
      <c r="AQ15" s="316">
        <v>2195</v>
      </c>
      <c r="AR15" s="317">
        <v>139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521</v>
      </c>
      <c r="AL16" s="1216"/>
      <c r="AM16" s="1216"/>
      <c r="AN16" s="1217"/>
      <c r="AO16" s="315">
        <v>-270900</v>
      </c>
      <c r="AP16" s="315">
        <v>-12631</v>
      </c>
      <c r="AQ16" s="316">
        <v>-8893</v>
      </c>
      <c r="AR16" s="317">
        <v>42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2222201</v>
      </c>
      <c r="AP17" s="315">
        <v>103614</v>
      </c>
      <c r="AQ17" s="316">
        <v>105714</v>
      </c>
      <c r="AR17" s="317">
        <v>-2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526</v>
      </c>
      <c r="AL21" s="1208"/>
      <c r="AM21" s="1208"/>
      <c r="AN21" s="1209"/>
      <c r="AO21" s="327">
        <v>11.38</v>
      </c>
      <c r="AP21" s="328">
        <v>10.07</v>
      </c>
      <c r="AQ21" s="329">
        <v>1.31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527</v>
      </c>
      <c r="AL22" s="1208"/>
      <c r="AM22" s="1208"/>
      <c r="AN22" s="1209"/>
      <c r="AO22" s="332">
        <v>97.5</v>
      </c>
      <c r="AP22" s="333">
        <v>97.6</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531</v>
      </c>
      <c r="AL32" s="1224"/>
      <c r="AM32" s="1224"/>
      <c r="AN32" s="1225"/>
      <c r="AO32" s="342">
        <v>1091530</v>
      </c>
      <c r="AP32" s="342">
        <v>50894</v>
      </c>
      <c r="AQ32" s="343">
        <v>67110</v>
      </c>
      <c r="AR32" s="344">
        <v>-24.2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532</v>
      </c>
      <c r="AL33" s="1224"/>
      <c r="AM33" s="1224"/>
      <c r="AN33" s="1225"/>
      <c r="AO33" s="342" t="s">
        <v>517</v>
      </c>
      <c r="AP33" s="342" t="s">
        <v>517</v>
      </c>
      <c r="AQ33" s="343" t="s">
        <v>517</v>
      </c>
      <c r="AR33" s="344" t="s">
        <v>517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533</v>
      </c>
      <c r="AL34" s="1224"/>
      <c r="AM34" s="1224"/>
      <c r="AN34" s="1225"/>
      <c r="AO34" s="342" t="s">
        <v>517</v>
      </c>
      <c r="AP34" s="342" t="s">
        <v>517</v>
      </c>
      <c r="AQ34" s="343">
        <v>6</v>
      </c>
      <c r="AR34" s="344" t="s">
        <v>517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534</v>
      </c>
      <c r="AL35" s="1224"/>
      <c r="AM35" s="1224"/>
      <c r="AN35" s="1225"/>
      <c r="AO35" s="342">
        <v>260702</v>
      </c>
      <c r="AP35" s="342">
        <v>12156</v>
      </c>
      <c r="AQ35" s="343">
        <v>17795</v>
      </c>
      <c r="AR35" s="344">
        <v>-31.7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535</v>
      </c>
      <c r="AL36" s="1224"/>
      <c r="AM36" s="1224"/>
      <c r="AN36" s="1225"/>
      <c r="AO36" s="342" t="s">
        <v>517</v>
      </c>
      <c r="AP36" s="342" t="s">
        <v>517</v>
      </c>
      <c r="AQ36" s="343">
        <v>2500</v>
      </c>
      <c r="AR36" s="344" t="s">
        <v>517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536</v>
      </c>
      <c r="AL37" s="1224"/>
      <c r="AM37" s="1224"/>
      <c r="AN37" s="1225"/>
      <c r="AO37" s="342">
        <v>3134</v>
      </c>
      <c r="AP37" s="342">
        <v>146</v>
      </c>
      <c r="AQ37" s="343">
        <v>1001</v>
      </c>
      <c r="AR37" s="344">
        <v>-85.4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537</v>
      </c>
      <c r="AL38" s="1227"/>
      <c r="AM38" s="1227"/>
      <c r="AN38" s="1228"/>
      <c r="AO38" s="345">
        <v>202</v>
      </c>
      <c r="AP38" s="345">
        <v>9</v>
      </c>
      <c r="AQ38" s="346">
        <v>4</v>
      </c>
      <c r="AR38" s="334">
        <v>125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538</v>
      </c>
      <c r="AL39" s="1227"/>
      <c r="AM39" s="1227"/>
      <c r="AN39" s="1228"/>
      <c r="AO39" s="342">
        <v>-69433</v>
      </c>
      <c r="AP39" s="342">
        <v>-3237</v>
      </c>
      <c r="AQ39" s="343">
        <v>-3748</v>
      </c>
      <c r="AR39" s="344">
        <v>-13.6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539</v>
      </c>
      <c r="AL40" s="1224"/>
      <c r="AM40" s="1224"/>
      <c r="AN40" s="1225"/>
      <c r="AO40" s="342">
        <v>-746861</v>
      </c>
      <c r="AP40" s="342">
        <v>-34824</v>
      </c>
      <c r="AQ40" s="343">
        <v>-58908</v>
      </c>
      <c r="AR40" s="344">
        <v>-40.9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296</v>
      </c>
      <c r="AL41" s="1230"/>
      <c r="AM41" s="1230"/>
      <c r="AN41" s="1231"/>
      <c r="AO41" s="342">
        <v>539274</v>
      </c>
      <c r="AP41" s="342">
        <v>25144</v>
      </c>
      <c r="AQ41" s="343">
        <v>25761</v>
      </c>
      <c r="AR41" s="344">
        <v>-2.4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508</v>
      </c>
      <c r="AN49" s="1220" t="s">
        <v>543</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1030282</v>
      </c>
      <c r="AN51" s="364">
        <v>44783</v>
      </c>
      <c r="AO51" s="365">
        <v>-9.1</v>
      </c>
      <c r="AP51" s="366">
        <v>106614</v>
      </c>
      <c r="AQ51" s="367">
        <v>17.2</v>
      </c>
      <c r="AR51" s="368">
        <v>-26.3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598599</v>
      </c>
      <c r="AN52" s="372">
        <v>26019</v>
      </c>
      <c r="AO52" s="373">
        <v>10.4</v>
      </c>
      <c r="AP52" s="374">
        <v>45545</v>
      </c>
      <c r="AQ52" s="375">
        <v>20.7</v>
      </c>
      <c r="AR52" s="376">
        <v>-10.3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1355891</v>
      </c>
      <c r="AN53" s="364">
        <v>59942</v>
      </c>
      <c r="AO53" s="365">
        <v>33.799999999999997</v>
      </c>
      <c r="AP53" s="366">
        <v>85459</v>
      </c>
      <c r="AQ53" s="367">
        <v>-19.8</v>
      </c>
      <c r="AR53" s="368">
        <v>53.6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771428</v>
      </c>
      <c r="AN54" s="372">
        <v>34104</v>
      </c>
      <c r="AO54" s="373">
        <v>31.1</v>
      </c>
      <c r="AP54" s="374">
        <v>44378</v>
      </c>
      <c r="AQ54" s="375">
        <v>-2.6</v>
      </c>
      <c r="AR54" s="376">
        <v>33.700000000000003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1476789</v>
      </c>
      <c r="AN55" s="364">
        <v>66546</v>
      </c>
      <c r="AO55" s="365">
        <v>11</v>
      </c>
      <c r="AP55" s="366">
        <v>83280</v>
      </c>
      <c r="AQ55" s="367">
        <v>-2.5</v>
      </c>
      <c r="AR55" s="368">
        <v>13.5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988069</v>
      </c>
      <c r="AN56" s="372">
        <v>44524</v>
      </c>
      <c r="AO56" s="373">
        <v>30.6</v>
      </c>
      <c r="AP56" s="374">
        <v>43123</v>
      </c>
      <c r="AQ56" s="375">
        <v>-2.8</v>
      </c>
      <c r="AR56" s="376">
        <v>33.4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1295166</v>
      </c>
      <c r="AN57" s="364">
        <v>59392</v>
      </c>
      <c r="AO57" s="365">
        <v>-10.8</v>
      </c>
      <c r="AP57" s="366">
        <v>88968</v>
      </c>
      <c r="AQ57" s="367">
        <v>6.8</v>
      </c>
      <c r="AR57" s="368">
        <v>-17.600000000000001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784554</v>
      </c>
      <c r="AN58" s="372">
        <v>35977</v>
      </c>
      <c r="AO58" s="373">
        <v>-19.2</v>
      </c>
      <c r="AP58" s="374">
        <v>45482</v>
      </c>
      <c r="AQ58" s="375">
        <v>5.5</v>
      </c>
      <c r="AR58" s="376">
        <v>-24.7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1972414</v>
      </c>
      <c r="AN59" s="364">
        <v>91967</v>
      </c>
      <c r="AO59" s="365">
        <v>54.8</v>
      </c>
      <c r="AP59" s="366">
        <v>85173</v>
      </c>
      <c r="AQ59" s="367">
        <v>-4.3</v>
      </c>
      <c r="AR59" s="368">
        <v>59.1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725395</v>
      </c>
      <c r="AN60" s="372">
        <v>33823</v>
      </c>
      <c r="AO60" s="373">
        <v>-6</v>
      </c>
      <c r="AP60" s="374">
        <v>43913</v>
      </c>
      <c r="AQ60" s="375">
        <v>-3.4</v>
      </c>
      <c r="AR60" s="376">
        <v>-2.6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1426108</v>
      </c>
      <c r="AN61" s="379">
        <v>64526</v>
      </c>
      <c r="AO61" s="380">
        <v>15.9</v>
      </c>
      <c r="AP61" s="381">
        <v>89899</v>
      </c>
      <c r="AQ61" s="382">
        <v>-0.5</v>
      </c>
      <c r="AR61" s="368">
        <v>16.399999999999999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773609</v>
      </c>
      <c r="AN62" s="372">
        <v>34889</v>
      </c>
      <c r="AO62" s="373">
        <v>9.4</v>
      </c>
      <c r="AP62" s="374">
        <v>44488</v>
      </c>
      <c r="AQ62" s="375">
        <v>3.5</v>
      </c>
      <c r="AR62" s="376">
        <v>5.9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loICOqUqo/DKU00htdrIwzTSheuqOvhXsGTW8PWK5/iQsr6z0hSNSHmQSaPxq9fGm5866HDgKl+5pkfDSM5Ljg==" saltValue="NKZe2WBmFD9e/FM5xpTd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lVA9hIfUpI+NIu6PYOb7oIRUWKBAWGhCl00Cq5Gq3MXs0aJ2XZG6hsEIwKwq6gv6BcdFj4CT0v1M/xrtWMe5A==" saltValue="lV1UWxrLxs5qnFNilZtcO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428Suzg/0IzDIE0LL7HsovdtfhzbT5TS0NqqkADq2P0bUPjyBl5PWzz6piBeZYKf8ApZer4bDqtx+OCDuFTHA==" saltValue="e+BhgZsJLasaRYOjSau6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2" t="s">
        <v>3</v>
      </c>
      <c r="D47" s="1232"/>
      <c r="E47" s="1233"/>
      <c r="F47" s="11">
        <v>16.440000000000001</v>
      </c>
      <c r="G47" s="12">
        <v>17.57</v>
      </c>
      <c r="H47" s="12">
        <v>17.47</v>
      </c>
      <c r="I47" s="12">
        <v>18.64</v>
      </c>
      <c r="J47" s="13">
        <v>19.510000000000002</v>
      </c>
    </row>
    <row r="48" spans="2:10" ht="57.75" customHeight="1" x14ac:dyDescent="0.15">
      <c r="B48" s="14"/>
      <c r="C48" s="1234" t="s">
        <v>4</v>
      </c>
      <c r="D48" s="1234"/>
      <c r="E48" s="1235"/>
      <c r="F48" s="15">
        <v>5.89</v>
      </c>
      <c r="G48" s="16">
        <v>6.11</v>
      </c>
      <c r="H48" s="16">
        <v>5.83</v>
      </c>
      <c r="I48" s="16">
        <v>6.41</v>
      </c>
      <c r="J48" s="17">
        <v>6.65</v>
      </c>
    </row>
    <row r="49" spans="2:10" ht="57.75" customHeight="1" thickBot="1" x14ac:dyDescent="0.2">
      <c r="B49" s="18"/>
      <c r="C49" s="1236" t="s">
        <v>5</v>
      </c>
      <c r="D49" s="1236"/>
      <c r="E49" s="1237"/>
      <c r="F49" s="19">
        <v>1.66</v>
      </c>
      <c r="G49" s="20">
        <v>1.48</v>
      </c>
      <c r="H49" s="20" t="s">
        <v>564</v>
      </c>
      <c r="I49" s="20">
        <v>1.97</v>
      </c>
      <c r="J49" s="21">
        <v>2.33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42JzmHhLFOnIeq/gfmEPQpodo3cqzEuafAD1kReXd7MVtZO0qLRUoBQBAid9+SyDDn90BLuxTD0FmpJ3ufy8WA==" saltValue="i/Or4GKFtrc8RikgrDvYQ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2020-09-23T05:02:22Z</cp:lastPrinted>
  <dcterms:created xsi:type="dcterms:W3CDTF">2020-02-10T06:27:34Z</dcterms:created>
  <dcterms:modified xsi:type="dcterms:W3CDTF">2020-09-23T05:11:07Z</dcterms:modified>
  <cp:category/>
</cp:coreProperties>
</file>