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5360" windowHeight="7635" tabRatio="85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<sst xmlns="http://schemas.openxmlformats.org/spreadsheetml/2006/main" count="1074" uniqueCount="603">
  <si>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</si>
  <si>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</si>
  <si>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</si>
  <si>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</si>
  <si>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</si>
  <si>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</si>
  <si>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</si>
  <si>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</si>
  <si>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</si>
  <si>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</si>
  <si>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</si>
  <si>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</si>
  <si>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</si>
  <si>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</si>
  <si>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</si>
  <si>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</si>
  <si>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</si>
  <si>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</si>
  <si>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</si>
  <si>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</si>
  <si>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</si>
  <si>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</si>
  <si>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</si>
  <si>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</si>
  <si>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</si>
  <si>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</si>
  <si>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</si>
  <si>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</si>
  <si>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</si>
  <si>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</si>
  <si>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</si>
  <si>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</si>
  <si>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</si>
  <si>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</si>
  <si>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</si>
  <si>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</si>
  <si>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</si>
  <si>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</si>
  <si>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</si>
  <si>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</si>
  <si>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</si>
  <si>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</si>
  <si>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</si>
  <si>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</si>
  <si>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</si>
  <si>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</si>
  <si>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</si>
  <si>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</si>
  <si>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</si>
  <si>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</si>
  <si>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</si>
  <si>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</si>
  <si>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</si>
  <si>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</si>
  <si>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</si>
  <si>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</si>
  <si>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</si>
  <si>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</si>
  <si>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</si>
  <si>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</si>
  <si>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</si>
  <si>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</si>
  <si>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</si>
  <si>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</si>
  <si>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</si>
  <si>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</si>
  <si>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</si>
  <si>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</si>
  <si>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</si>
  <si>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</si>
  <si>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</si>
  <si>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</si>
  <si>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</si>
  <si>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</si>
  <si>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</si>
  <si>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</si>
  <si>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</si>
  <si>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</si>
  <si>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</si>
  <si>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</si>
  <si>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</si>
  <si>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</si>
  <si>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</si>
  <si>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</si>
  <si>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</si>
  <si>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</si>
  <si>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</si>
  <si>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</si>
  <si>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</si>
  <si>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</si>
  <si>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</si>
  <si>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</si>
  <si>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徳之島町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</si>
  <si>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</si>
  <si>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</si>
  <si>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</si>
  <si>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</si>
  <si>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</si>
  <si>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</si>
  <si>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</si>
  <si>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</si>
  <si>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</si>
  <si>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</si>
  <si>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</si>
  <si>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</si>
  <si>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</si>
  <si>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</si>
  <si>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</si>
  <si>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</si>
  <si>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</si>
  <si>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</si>
  <si>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</si>
  <si>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</si>
  <si>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</si>
  <si>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</si>
  <si>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</si>
  <si>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</si>
  <si>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</si>
  <si>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</si>
  <si>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</si>
  <si>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</si>
  <si>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</si>
  <si>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</si>
  <si>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</si>
  <si>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</si>
  <si>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</si>
  <si>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</si>
  <si>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</si>
  <si>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</si>
  <si>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</si>
  <si>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</si>
  <si>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</si>
  <si>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</si>
  <si>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</si>
  <si>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</si>
  <si>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</si>
  <si>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</si>
  <si>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</si>
  <si>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</si>
  <si>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</si>
  <si>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</si>
  <si>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</si>
  <si>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</si>
  <si>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</si>
  <si>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</si>
  <si>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</si>
  <si>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0"/>
  </si>
  <si>
    <t>うち日本人(％)</t>
    <phoneticPr fontId="5"/>
  </si>
  <si>
    <t>-2.1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</si>
  <si>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</si>
  <si>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</si>
  <si>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</si>
  <si>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</si>
  <si>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</si>
  <si>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</si>
  <si>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</si>
  <si>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</si>
  <si>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</si>
  <si>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</si>
  <si>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</si>
  <si>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</si>
  <si>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</si>
  <si>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</si>
  <si>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</si>
  <si>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</si>
  <si>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</si>
  <si>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</si>
  <si>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</si>
  <si>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</si>
  <si>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</si>
  <si>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</si>
  <si>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</si>
  <si>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</si>
  <si>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</si>
  <si>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</si>
  <si>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</si>
  <si>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</si>
  <si>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</si>
  <si>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</si>
  <si>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</si>
  <si>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</si>
  <si>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</si>
  <si>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</si>
  <si>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</si>
  <si>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</si>
  <si>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</si>
  <si>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</si>
  <si>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</si>
  <si>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</si>
  <si>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</si>
  <si>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</si>
  <si>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</si>
  <si>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</si>
  <si>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</si>
  <si>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</si>
  <si>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</si>
  <si>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</si>
  <si>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</si>
  <si>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</si>
  <si>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</si>
  <si>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</si>
  <si>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</si>
  <si>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</si>
  <si>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</si>
  <si>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</si>
  <si>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</si>
  <si>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</si>
  <si>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</si>
  <si>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</si>
  <si>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</si>
  <si>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</si>
  <si>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鹿児島県徳之島町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</si>
  <si>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</si>
  <si>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</si>
  <si>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</si>
  <si>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</si>
  <si>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</si>
  <si>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</si>
  <si>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</si>
  <si>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</si>
  <si>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</si>
  <si>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</si>
  <si>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</si>
  <si>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</si>
  <si>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</si>
  <si>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</si>
  <si>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</si>
  <si>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</si>
  <si>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</si>
  <si>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</si>
  <si>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</si>
  <si>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</si>
  <si>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</si>
  <si>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</si>
  <si>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</si>
  <si>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</si>
  <si>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</si>
  <si>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</si>
  <si>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</si>
  <si>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</si>
  <si>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</si>
  <si>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</si>
  <si>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</si>
  <si>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</si>
  <si>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</si>
  <si>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</si>
  <si>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</si>
  <si>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</si>
  <si>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</si>
  <si>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</si>
  <si>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</si>
  <si>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</si>
  <si>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</si>
  <si>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</si>
  <si>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</si>
  <si>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</si>
  <si>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</si>
  <si>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</si>
  <si>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</si>
  <si>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</si>
  <si>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</si>
  <si>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</si>
  <si>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</si>
  <si>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</si>
  <si>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</si>
  <si>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</si>
  <si>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</si>
  <si>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</si>
  <si>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</si>
  <si>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</si>
  <si>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</si>
  <si>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</si>
  <si>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</si>
  <si>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</si>
  <si>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</si>
  <si>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</si>
  <si>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</si>
  <si>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</si>
  <si>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</si>
  <si>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</si>
  <si>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</si>
  <si>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</si>
  <si>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</si>
  <si>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</si>
  <si>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</si>
  <si>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</si>
  <si>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</si>
  <si>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</si>
  <si>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</si>
  <si>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</si>
  <si>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</si>
  <si>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</si>
  <si>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</si>
  <si>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</si>
  <si>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</si>
  <si>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</si>
  <si>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</si>
  <si>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</si>
  <si>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</si>
  <si>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</si>
  <si>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</si>
  <si>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</si>
  <si>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</si>
  <si>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</si>
  <si>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</si>
  <si>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</si>
  <si>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</si>
  <si>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</si>
  <si>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</si>
  <si>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</si>
  <si>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</si>
  <si>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</si>
  <si>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</si>
  <si>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</si>
  <si>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</si>
  <si>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</si>
  <si>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</si>
  <si>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</si>
  <si>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</si>
  <si>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</si>
  <si>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</si>
  <si>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</si>
  <si>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</si>
  <si>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</si>
  <si>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</si>
  <si>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</si>
  <si>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</si>
  <si>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</si>
  <si>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</si>
  <si>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</si>
  <si>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</si>
  <si>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</si>
  <si>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</si>
  <si>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</si>
  <si>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</si>
  <si>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</si>
  <si>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</si>
  <si>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と畜場</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</si>
  <si>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</si>
  <si>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</si>
  <si>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</si>
  <si>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</si>
  <si>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</si>
  <si>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</si>
  <si>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</si>
  <si>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</si>
  <si>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</si>
  <si>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</si>
  <si>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</si>
  <si>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</si>
  <si>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</si>
  <si>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</si>
  <si>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</si>
  <si>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</si>
  <si>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</si>
  <si>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</si>
  <si>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</si>
  <si>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</si>
  <si>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</si>
  <si>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</si>
  <si>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</si>
  <si>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</si>
  <si>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</si>
  <si>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鹿児島県徳之島町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</si>
  <si>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</si>
  <si>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</si>
  <si>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</si>
  <si>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</si>
  <si>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</si>
  <si>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</si>
  <si>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</si>
  <si>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</si>
  <si>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</si>
  <si>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</si>
  <si>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</si>
  <si>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</si>
  <si>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</si>
  <si>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</si>
  <si>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</si>
  <si>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</si>
  <si>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</si>
  <si>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</si>
  <si>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</si>
  <si>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</si>
  <si>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</si>
  <si>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</si>
  <si>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</si>
  <si>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</si>
  <si>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</si>
  <si>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</si>
  <si>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</si>
  <si>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</si>
  <si>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</si>
  <si>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</si>
  <si>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</si>
  <si>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</si>
  <si>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</si>
  <si>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</si>
  <si>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</si>
  <si>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</si>
  <si>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</si>
  <si>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水道事業特別会計</t>
    <phoneticPr fontId="5"/>
  </si>
  <si>
    <t>法適用企業</t>
    <phoneticPr fontId="5"/>
  </si>
  <si>
    <t>簡易水道特別会計</t>
    <phoneticPr fontId="5"/>
  </si>
  <si>
    <t>法非適用企業</t>
    <phoneticPr fontId="5"/>
  </si>
  <si>
    <t>農業集落排水事業特別会計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</si>
  <si>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</si>
  <si>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</si>
  <si>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</si>
  <si>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</si>
  <si>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</si>
  <si>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</si>
  <si>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</si>
  <si>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</si>
  <si>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</si>
  <si>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</si>
  <si>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</si>
  <si>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</si>
  <si>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</si>
  <si>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</si>
  <si>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</si>
  <si>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</si>
  <si>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</si>
  <si>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</si>
  <si>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</si>
  <si>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</si>
  <si>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</si>
  <si>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</si>
  <si>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</si>
  <si>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</si>
  <si>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</si>
  <si>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</si>
  <si>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</si>
  <si>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</si>
  <si>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</si>
  <si>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</si>
  <si>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</si>
  <si>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</si>
  <si>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</si>
  <si>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</si>
  <si>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</si>
  <si>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</si>
  <si>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</si>
  <si>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</si>
  <si>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</si>
  <si>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</si>
  <si>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</si>
  <si>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</si>
  <si>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</si>
  <si>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</si>
  <si>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</si>
  <si>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</si>
  <si>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</si>
  <si>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</si>
  <si>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</si>
  <si>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</si>
  <si>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</si>
  <si>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</si>
  <si>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</si>
  <si>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</si>
  <si>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</si>
  <si>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</si>
  <si>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</si>
  <si>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</si>
  <si>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</si>
  <si>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</si>
  <si>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</si>
  <si>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</si>
  <si>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</si>
  <si>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</si>
  <si>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</si>
  <si>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</si>
  <si>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</si>
  <si>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</si>
  <si>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</si>
  <si>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</si>
  <si>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</si>
  <si>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</si>
  <si>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</si>
  <si>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</si>
  <si>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</si>
  <si>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</si>
  <si>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</si>
  <si>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</si>
  <si>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</si>
  <si>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</si>
  <si>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</si>
  <si>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</si>
  <si>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</si>
  <si>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</si>
  <si>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</si>
  <si>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</si>
  <si>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</si>
  <si>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</si>
  <si>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</si>
  <si>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</si>
  <si>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</si>
  <si>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</si>
  <si>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</si>
  <si>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</si>
  <si>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</si>
  <si>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</si>
  <si>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</si>
  <si>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</si>
  <si>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</si>
  <si>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</si>
  <si>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</si>
  <si>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</si>
  <si>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</si>
  <si>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</si>
  <si>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</si>
  <si>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</si>
  <si>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</si>
  <si>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</si>
  <si>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</si>
  <si>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</si>
  <si>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</si>
  <si>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</si>
  <si>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</si>
  <si>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</si>
  <si>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</si>
  <si>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</si>
  <si>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</si>
  <si>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</si>
  <si>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</si>
  <si>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</si>
  <si>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</si>
  <si>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</si>
  <si>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</si>
  <si>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</si>
  <si>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</si>
  <si>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</si>
  <si>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</si>
  <si>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</si>
  <si>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</si>
  <si>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</si>
  <si>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</si>
  <si>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</si>
  <si>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</si>
  <si>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</si>
  <si>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</si>
  <si>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</si>
  <si>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</si>
  <si>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</si>
  <si>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</si>
  <si>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</si>
  <si>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</si>
  <si>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</si>
  <si>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</si>
  <si>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</si>
  <si>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</si>
  <si>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</si>
  <si>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</si>
  <si>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</si>
  <si>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</si>
  <si>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</si>
  <si>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</si>
  <si>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</si>
  <si>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3.91</t>
  </si>
  <si>
    <t>▲ 4.08</t>
  </si>
  <si>
    <t>▲ 2.38</t>
  </si>
  <si>
    <t>▲ 2.68</t>
  </si>
  <si>
    <t>水道事業特別会計</t>
  </si>
  <si>
    <t>▲ 0.18</t>
  </si>
  <si>
    <t>一般会計</t>
  </si>
  <si>
    <t>介護保険事業特別会計</t>
  </si>
  <si>
    <t>国民健康保険特別会計</t>
  </si>
  <si>
    <t>簡易水道特別会計</t>
  </si>
  <si>
    <t>後期高齢者医療特別会計</t>
  </si>
  <si>
    <t>公共下水道事業特別会計</t>
  </si>
  <si>
    <t>農業集落排水事業特別会計</t>
  </si>
  <si>
    <t>その他会計（赤字）</t>
  </si>
  <si>
    <t>その他会計（黒字）</t>
  </si>
  <si>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</si>
  <si>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</si>
  <si>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</si>
  <si>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徳之島地区消防組合</t>
    <rPh sb="0" eb="3">
      <t>トクノシマ</t>
    </rPh>
    <rPh sb="3" eb="5">
      <t>チク</t>
    </rPh>
    <rPh sb="5" eb="7">
      <t>ショウボウ</t>
    </rPh>
    <rPh sb="7" eb="9">
      <t>クミアイ</t>
    </rPh>
    <phoneticPr fontId="2"/>
  </si>
  <si>
    <t>奄美群島広域事務組合</t>
    <rPh sb="0" eb="4">
      <t>アマミグントウ</t>
    </rPh>
    <rPh sb="4" eb="10">
      <t>コウイキジムクミアイ</t>
    </rPh>
    <phoneticPr fontId="2"/>
  </si>
  <si>
    <t>徳之島地区介護保険組合</t>
    <rPh sb="0" eb="3">
      <t>トクノシマ</t>
    </rPh>
    <rPh sb="3" eb="5">
      <t>チク</t>
    </rPh>
    <rPh sb="5" eb="7">
      <t>カイゴ</t>
    </rPh>
    <rPh sb="7" eb="9">
      <t>ホケン</t>
    </rPh>
    <rPh sb="9" eb="11">
      <t>クミアイ</t>
    </rPh>
    <phoneticPr fontId="2"/>
  </si>
  <si>
    <t>徳之島愛ランド広域連合（一般会計）</t>
    <rPh sb="0" eb="3">
      <t>トクノシマ</t>
    </rPh>
    <rPh sb="3" eb="4">
      <t>アイ</t>
    </rPh>
    <rPh sb="7" eb="9">
      <t>コウイキ</t>
    </rPh>
    <rPh sb="9" eb="11">
      <t>レンゴウ</t>
    </rPh>
    <rPh sb="12" eb="14">
      <t>イッパン</t>
    </rPh>
    <rPh sb="14" eb="16">
      <t>カイケイ</t>
    </rPh>
    <phoneticPr fontId="2"/>
  </si>
  <si>
    <t>徳之島愛ランド広域連合（徳之島食肉センター特別会計）</t>
    <rPh sb="0" eb="3">
      <t>トクノシマ</t>
    </rPh>
    <rPh sb="3" eb="4">
      <t>アイ</t>
    </rPh>
    <rPh sb="7" eb="9">
      <t>コウイキ</t>
    </rPh>
    <rPh sb="9" eb="11">
      <t>レンゴウ</t>
    </rPh>
    <rPh sb="12" eb="15">
      <t>トクノシマ</t>
    </rPh>
    <rPh sb="15" eb="17">
      <t>ショクニク</t>
    </rPh>
    <rPh sb="21" eb="23">
      <t>トクベツ</t>
    </rPh>
    <rPh sb="23" eb="25">
      <t>カイケイ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</si>
  <si>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20">
      <t>イッパンカイケイ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</si>
  <si>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0">
      <t>コウレイ</t>
    </rPh>
    <rPh sb="20" eb="21">
      <t>シャ</t>
    </rPh>
    <rPh sb="21" eb="23">
      <t>イリョウ</t>
    </rPh>
    <rPh sb="23" eb="25">
      <t>トクベツ</t>
    </rPh>
    <rPh sb="25" eb="27">
      <t>カイケイ</t>
    </rPh>
    <phoneticPr fontId="2"/>
  </si>
  <si>
    <t>-</t>
    <phoneticPr fontId="2"/>
  </si>
  <si>
    <t>徳之島用水基金</t>
    <rPh sb="0" eb="3">
      <t>トクノシマ</t>
    </rPh>
    <rPh sb="3" eb="5">
      <t>ヨウスイ</t>
    </rPh>
    <rPh sb="5" eb="7">
      <t>キキン</t>
    </rPh>
    <phoneticPr fontId="2"/>
  </si>
  <si>
    <t>ふるさと思いやり基金</t>
    <rPh sb="4" eb="5">
      <t>オモ</t>
    </rPh>
    <rPh sb="8" eb="10">
      <t>キキン</t>
    </rPh>
    <phoneticPr fontId="2"/>
  </si>
  <si>
    <t>庁舎整備基金</t>
    <rPh sb="0" eb="2">
      <t>チョウシャ</t>
    </rPh>
    <rPh sb="2" eb="4">
      <t>セイビ</t>
    </rPh>
    <rPh sb="4" eb="6">
      <t>キキン</t>
    </rPh>
    <phoneticPr fontId="2"/>
  </si>
  <si>
    <t>地域福祉基金</t>
    <rPh sb="0" eb="2">
      <t>チイキ</t>
    </rPh>
    <rPh sb="2" eb="4">
      <t>フクシ</t>
    </rPh>
    <rPh sb="4" eb="6">
      <t>キキン</t>
    </rPh>
    <phoneticPr fontId="2"/>
  </si>
  <si>
    <t>地域振興基金</t>
    <rPh sb="0" eb="2">
      <t>チイキ</t>
    </rPh>
    <rPh sb="2" eb="4">
      <t>シンコウ</t>
    </rPh>
    <rPh sb="4" eb="6">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</si>
  <si>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</si>
  <si>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</si>
  <si>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</si>
  <si>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</si>
  <si>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</si>
  <si>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</si>
  <si>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</si>
  <si>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</si>
  <si>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</si>
  <si>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</si>
  <si>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</si>
  <si>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</si>
  <si>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地方債の新規発行抑制等により，実質公債費比率及び将来負担比率は，年々低くなってきているが，依然として類似団体平均を上回っている。
今後は，近年の大型事業の実施等により，数値は横ばいになると予想されるため，中長期的な事業計画に基づき，交付税措置のある地方債の発行に努め，これまで以上に公債費の適正化に取り組んでいく。</t>
    <phoneticPr fontId="5"/>
  </si>
  <si>
    <t>将来負担比率，有形固定資産減価償却率は，類似団体より高い水準となっている。
将来負担比率については，地方債の新規発行を抑制した結果，年々低下している。一方で，有形固定資産減価償却率は上昇しているが，主に道路，庁舎の有形固定資産減価償却率が高い水準となっている。公共施設等総合管理計画や今後策定予定の個別計画に基づき，老朽化対策に積極的に取り組んでいく。</t>
    <rPh sb="101" eb="103">
      <t>ドウロ</t>
    </rPh>
    <rPh sb="104" eb="106">
      <t>チョウシャ</t>
    </rPh>
    <rPh sb="119" eb="120">
      <t>タカ</t>
    </rPh>
    <rPh sb="121" eb="123">
      <t>スイジュン</t>
    </rPh>
    <rPh sb="142" eb="144">
      <t>コンゴ</t>
    </rPh>
    <rPh sb="144" eb="146">
      <t>サクテイ</t>
    </rPh>
    <rPh sb="146" eb="148">
      <t>ヨテイ</t>
    </rPh>
    <rPh sb="149" eb="151">
      <t>コベツ</t>
    </rPh>
    <rPh sb="151" eb="153">
      <t>ケイカク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</si>
</sst>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75972</c:v>
                </c:pt>
                <c:pt idx="3">
                  <c:v>79466</c:v>
                </c:pt>
                <c:pt idx="4">
                  <c:v>90072</c:v>
                </c:pt>
              </c:numCache>
            </c:numRef>
          </c:val>
          <c:smooth val="0"/>
          <c:extLst>
            <c:ext xmlns:c16="http://schemas.microsoft.com/office/drawing/2014/chart" uri="{C3380CC4-5D6E-409C-BE32-E72D297353CC}">
              <c16:uniqueId val="{00000000-F079-4FF9-B96D-3E4C97DE93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161169</c:v>
                </c:pt>
                <c:pt idx="1">
                  <c:v>153616</c:v>
                </c:pt>
                <c:pt idx="2">
                  <c:v>103795</c:v>
                </c:pt>
                <c:pt idx="3">
                  <c:v>62511</c:v>
                </c:pt>
                <c:pt idx="4">
                  <c:v>107491</c:v>
                </c:pt>
              </c:numCache>
            </c:numRef>
          </c:val>
          <c:smooth val="0"/>
          <c:extLst>
            <c:ext xmlns:c16="http://schemas.microsoft.com/office/drawing/2014/chart" uri="{C3380CC4-5D6E-409C-BE32-E72D297353CC}">
              <c16:uniqueId val="{00000001-F079-4FF9-B96D-3E4C97DE933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5.0599999999999996</c:v>
                </c:pt>
                <c:pt idx="1">
                  <c:v>4.54</c:v>
                </c:pt>
                <c:pt idx="2">
                  <c:v>8.66</c:v>
                </c:pt>
                <c:pt idx="3">
                  <c:v>5.91</c:v>
                </c:pt>
                <c:pt idx="4">
                  <c:v>3.2</c:v>
                </c:pt>
              </c:numCache>
            </c:numRef>
          </c:val>
          <c:extLst>
            <c:ext xmlns:c16="http://schemas.microsoft.com/office/drawing/2014/chart" uri="{C3380CC4-5D6E-409C-BE32-E72D297353CC}">
              <c16:uniqueId val="{00000000-FA54-4DB4-83AF-81D9D0AFC5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13.18</c:v>
                </c:pt>
                <c:pt idx="1">
                  <c:v>12.52</c:v>
                </c:pt>
                <c:pt idx="2">
                  <c:v>14.46</c:v>
                </c:pt>
                <c:pt idx="3">
                  <c:v>19.57</c:v>
                </c:pt>
                <c:pt idx="4">
                  <c:v>22.58</c:v>
                </c:pt>
              </c:numCache>
            </c:numRef>
          </c:val>
          <c:extLst>
            <c:ext xmlns:c16="http://schemas.microsoft.com/office/drawing/2014/chart" uri="{C3380CC4-5D6E-409C-BE32-E72D297353CC}">
              <c16:uniqueId val="{00000001-FA54-4DB4-83AF-81D9D0AFC5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-3.91</c:v>
                </c:pt>
                <c:pt idx="1">
                  <c:v>-4.08</c:v>
                </c:pt>
                <c:pt idx="2">
                  <c:v>4.29</c:v>
                </c:pt>
                <c:pt idx="3">
                  <c:v>-2.38</c:v>
                </c:pt>
                <c:pt idx="4">
                  <c:v>-2.68</c:v>
                </c:pt>
              </c:numCache>
            </c:numRef>
          </c:val>
          <c:smooth val="0"/>
          <c:extLst>
            <c:ext xmlns:c16="http://schemas.microsoft.com/office/drawing/2014/chart" uri="{C3380CC4-5D6E-409C-BE32-E72D297353CC}">
              <c16:uniqueId val="{00000002-FA54-4DB4-83AF-81D9D0AFC5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6E36-4FD0-99F7-DE0E647747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36-4FD0-99F7-DE0E64774764}"/>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E36-4FD0-99F7-DE0E64774764}"/>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6E36-4FD0-99F7-DE0E6477476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0.03</c:v>
                </c:pt>
                <c:pt idx="8">
                  <c:v>#N/A</c:v>
                </c:pt>
                <c:pt idx="9">
                  <c:v>0.02</c:v>
                </c:pt>
              </c:numCache>
            </c:numRef>
          </c:val>
          <c:extLst>
            <c:ext xmlns:c16="http://schemas.microsoft.com/office/drawing/2014/chart" uri="{C3380CC4-5D6E-409C-BE32-E72D297353CC}">
              <c16:uniqueId val="{00000004-6E36-4FD0-99F7-DE0E64774764}"/>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0.04</c:v>
                </c:pt>
                <c:pt idx="4">
                  <c:v>#N/A</c:v>
                </c:pt>
                <c:pt idx="5">
                  <c:v>0.03</c:v>
                </c:pt>
                <c:pt idx="6">
                  <c:v>#N/A</c:v>
                </c:pt>
                <c:pt idx="7">
                  <c:v>0.02</c:v>
                </c:pt>
                <c:pt idx="8">
                  <c:v>#N/A</c:v>
                </c:pt>
                <c:pt idx="9">
                  <c:v>0.02</c:v>
                </c:pt>
              </c:numCache>
            </c:numRef>
          </c:val>
          <c:extLst>
            <c:ext xmlns:c16="http://schemas.microsoft.com/office/drawing/2014/chart" uri="{C3380CC4-5D6E-409C-BE32-E72D297353CC}">
              <c16:uniqueId val="{00000005-6E36-4FD0-99F7-DE0E6477476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0.05</c:v>
                </c:pt>
                <c:pt idx="2">
                  <c:v>#N/A</c:v>
                </c:pt>
                <c:pt idx="3">
                  <c:v>0.09</c:v>
                </c:pt>
                <c:pt idx="4">
                  <c:v>#N/A</c:v>
                </c:pt>
                <c:pt idx="5">
                  <c:v>0.1</c:v>
                </c:pt>
                <c:pt idx="6">
                  <c:v>#N/A</c:v>
                </c:pt>
                <c:pt idx="7">
                  <c:v>0.57999999999999996</c:v>
                </c:pt>
                <c:pt idx="8">
                  <c:v>#N/A</c:v>
                </c:pt>
                <c:pt idx="9">
                  <c:v>0.66</c:v>
                </c:pt>
              </c:numCache>
            </c:numRef>
          </c:val>
          <c:extLst>
            <c:ext xmlns:c16="http://schemas.microsoft.com/office/drawing/2014/chart" uri="{C3380CC4-5D6E-409C-BE32-E72D297353CC}">
              <c16:uniqueId val="{00000006-6E36-4FD0-99F7-DE0E6477476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0.46</c:v>
                </c:pt>
                <c:pt idx="2">
                  <c:v>#N/A</c:v>
                </c:pt>
                <c:pt idx="3">
                  <c:v>0.18</c:v>
                </c:pt>
                <c:pt idx="4">
                  <c:v>#N/A</c:v>
                </c:pt>
                <c:pt idx="5">
                  <c:v>0.69</c:v>
                </c:pt>
                <c:pt idx="6">
                  <c:v>#N/A</c:v>
                </c:pt>
                <c:pt idx="7">
                  <c:v>0.7</c:v>
                </c:pt>
                <c:pt idx="8">
                  <c:v>#N/A</c:v>
                </c:pt>
                <c:pt idx="9">
                  <c:v>1.07</c:v>
                </c:pt>
              </c:numCache>
            </c:numRef>
          </c:val>
          <c:extLst>
            <c:ext xmlns:c16="http://schemas.microsoft.com/office/drawing/2014/chart" uri="{C3380CC4-5D6E-409C-BE32-E72D297353CC}">
              <c16:uniqueId val="{00000007-6E36-4FD0-99F7-DE0E6477476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5.0599999999999996</c:v>
                </c:pt>
                <c:pt idx="2">
                  <c:v>#N/A</c:v>
                </c:pt>
                <c:pt idx="3">
                  <c:v>4.53</c:v>
                </c:pt>
                <c:pt idx="4">
                  <c:v>#N/A</c:v>
                </c:pt>
                <c:pt idx="5">
                  <c:v>8.66</c:v>
                </c:pt>
                <c:pt idx="6">
                  <c:v>#N/A</c:v>
                </c:pt>
                <c:pt idx="7">
                  <c:v>5.9</c:v>
                </c:pt>
                <c:pt idx="8">
                  <c:v>#N/A</c:v>
                </c:pt>
                <c:pt idx="9">
                  <c:v>3.19</c:v>
                </c:pt>
              </c:numCache>
            </c:numRef>
          </c:val>
          <c:extLst>
            <c:ext xmlns:c16="http://schemas.microsoft.com/office/drawing/2014/chart" uri="{C3380CC4-5D6E-409C-BE32-E72D297353CC}">
              <c16:uniqueId val="{00000008-6E36-4FD0-99F7-DE0E64774764}"/>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0.18</c:v>
                </c:pt>
                <c:pt idx="1">
                  <c:v>#N/A</c:v>
                </c:pt>
                <c:pt idx="2">
                  <c:v>#N/A</c:v>
                </c:pt>
                <c:pt idx="3">
                  <c:v>2.83</c:v>
                </c:pt>
                <c:pt idx="4">
                  <c:v>#N/A</c:v>
                </c:pt>
                <c:pt idx="5">
                  <c:v>3.92</c:v>
                </c:pt>
                <c:pt idx="6">
                  <c:v>#N/A</c:v>
                </c:pt>
                <c:pt idx="7">
                  <c:v>4.13</c:v>
                </c:pt>
                <c:pt idx="8">
                  <c:v>#N/A</c:v>
                </c:pt>
                <c:pt idx="9">
                  <c:v>4.13</c:v>
                </c:pt>
              </c:numCache>
            </c:numRef>
          </c:val>
          <c:extLst>
            <c:ext xmlns:c16="http://schemas.microsoft.com/office/drawing/2014/chart" uri="{C3380CC4-5D6E-409C-BE32-E72D297353CC}">
              <c16:uniqueId val="{00000009-6E36-4FD0-99F7-DE0E6477476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808</c:v>
                </c:pt>
                <c:pt idx="5">
                  <c:v>818</c:v>
                </c:pt>
                <c:pt idx="8">
                  <c:v>822</c:v>
                </c:pt>
                <c:pt idx="11">
                  <c:v>799</c:v>
                </c:pt>
                <c:pt idx="14">
                  <c:v>765</c:v>
                </c:pt>
              </c:numCache>
            </c:numRef>
          </c:val>
          <c:extLst>
            <c:ext xmlns:c16="http://schemas.microsoft.com/office/drawing/2014/chart" uri="{C3380CC4-5D6E-409C-BE32-E72D297353CC}">
              <c16:uniqueId val="{00000000-55AD-4BAD-8136-9E8C2CF4E5E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AD-4BAD-8136-9E8C2CF4E5E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55AD-4BAD-8136-9E8C2CF4E5E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142</c:v>
                </c:pt>
                <c:pt idx="3">
                  <c:v>142</c:v>
                </c:pt>
                <c:pt idx="6">
                  <c:v>171</c:v>
                </c:pt>
                <c:pt idx="9">
                  <c:v>169</c:v>
                </c:pt>
                <c:pt idx="12">
                  <c:v>124</c:v>
                </c:pt>
              </c:numCache>
            </c:numRef>
          </c:val>
          <c:extLst>
            <c:ext xmlns:c16="http://schemas.microsoft.com/office/drawing/2014/chart" uri="{C3380CC4-5D6E-409C-BE32-E72D297353CC}">
              <c16:uniqueId val="{00000003-55AD-4BAD-8136-9E8C2CF4E5E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132</c:v>
                </c:pt>
                <c:pt idx="3">
                  <c:v>137</c:v>
                </c:pt>
                <c:pt idx="6">
                  <c:v>151</c:v>
                </c:pt>
                <c:pt idx="9">
                  <c:v>154</c:v>
                </c:pt>
                <c:pt idx="12">
                  <c:v>157</c:v>
                </c:pt>
              </c:numCache>
            </c:numRef>
          </c:val>
          <c:extLst>
            <c:ext xmlns:c16="http://schemas.microsoft.com/office/drawing/2014/chart" uri="{C3380CC4-5D6E-409C-BE32-E72D297353CC}">
              <c16:uniqueId val="{00000004-55AD-4BAD-8136-9E8C2CF4E5E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AD-4BAD-8136-9E8C2CF4E5E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AD-4BAD-8136-9E8C2CF4E5E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1068</c:v>
                </c:pt>
                <c:pt idx="3">
                  <c:v>966</c:v>
                </c:pt>
                <c:pt idx="6">
                  <c:v>959</c:v>
                </c:pt>
                <c:pt idx="9">
                  <c:v>833</c:v>
                </c:pt>
                <c:pt idx="12">
                  <c:v>817</c:v>
                </c:pt>
              </c:numCache>
            </c:numRef>
          </c:val>
          <c:extLst>
            <c:ext xmlns:c16="http://schemas.microsoft.com/office/drawing/2014/chart" uri="{C3380CC4-5D6E-409C-BE32-E72D297353CC}">
              <c16:uniqueId val="{00000007-55AD-4BAD-8136-9E8C2CF4E5E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535</c:v>
                </c:pt>
                <c:pt idx="2">
                  <c:v>#N/A</c:v>
                </c:pt>
                <c:pt idx="3">
                  <c:v>#N/A</c:v>
                </c:pt>
                <c:pt idx="4">
                  <c:v>428</c:v>
                </c:pt>
                <c:pt idx="5">
                  <c:v>#N/A</c:v>
                </c:pt>
                <c:pt idx="6">
                  <c:v>#N/A</c:v>
                </c:pt>
                <c:pt idx="7">
                  <c:v>460</c:v>
                </c:pt>
                <c:pt idx="8">
                  <c:v>#N/A</c:v>
                </c:pt>
                <c:pt idx="9">
                  <c:v>#N/A</c:v>
                </c:pt>
                <c:pt idx="10">
                  <c:v>358</c:v>
                </c:pt>
                <c:pt idx="11">
                  <c:v>#N/A</c:v>
                </c:pt>
                <c:pt idx="12">
                  <c:v>#N/A</c:v>
                </c:pt>
                <c:pt idx="13">
                  <c:v>334</c:v>
                </c:pt>
                <c:pt idx="14">
                  <c:v>#N/A</c:v>
                </c:pt>
              </c:numCache>
            </c:numRef>
          </c:val>
          <c:smooth val="0"/>
          <c:extLst>
            <c:ext xmlns:c16="http://schemas.microsoft.com/office/drawing/2014/chart" uri="{C3380CC4-5D6E-409C-BE32-E72D297353CC}">
              <c16:uniqueId val="{00000008-55AD-4BAD-8136-9E8C2CF4E5E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6532</c:v>
                </c:pt>
                <c:pt idx="5">
                  <c:v>6688</c:v>
                </c:pt>
                <c:pt idx="8">
                  <c:v>6613</c:v>
                </c:pt>
                <c:pt idx="11">
                  <c:v>6418</c:v>
                </c:pt>
                <c:pt idx="14">
                  <c:v>6311</c:v>
                </c:pt>
              </c:numCache>
            </c:numRef>
          </c:val>
          <c:extLst>
            <c:ext xmlns:c16="http://schemas.microsoft.com/office/drawing/2014/chart" uri="{C3380CC4-5D6E-409C-BE32-E72D297353CC}">
              <c16:uniqueId val="{00000000-9EDE-44B0-95B6-D566443BC56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1285</c:v>
                </c:pt>
                <c:pt idx="5">
                  <c:v>1137</c:v>
                </c:pt>
                <c:pt idx="8">
                  <c:v>978</c:v>
                </c:pt>
                <c:pt idx="11">
                  <c:v>966</c:v>
                </c:pt>
                <c:pt idx="14">
                  <c:v>921</c:v>
                </c:pt>
              </c:numCache>
            </c:numRef>
          </c:val>
          <c:extLst>
            <c:ext xmlns:c16="http://schemas.microsoft.com/office/drawing/2014/chart" uri="{C3380CC4-5D6E-409C-BE32-E72D297353CC}">
              <c16:uniqueId val="{00000001-9EDE-44B0-95B6-D566443BC56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1632</c:v>
                </c:pt>
                <c:pt idx="5">
                  <c:v>1663</c:v>
                </c:pt>
                <c:pt idx="8">
                  <c:v>1821</c:v>
                </c:pt>
                <c:pt idx="11">
                  <c:v>2278</c:v>
                </c:pt>
                <c:pt idx="14">
                  <c:v>2642</c:v>
                </c:pt>
              </c:numCache>
            </c:numRef>
          </c:val>
          <c:extLst>
            <c:ext xmlns:c16="http://schemas.microsoft.com/office/drawing/2014/chart" uri="{C3380CC4-5D6E-409C-BE32-E72D297353CC}">
              <c16:uniqueId val="{00000002-9EDE-44B0-95B6-D566443BC56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DE-44B0-95B6-D566443BC56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DE-44B0-95B6-D566443BC56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DE-44B0-95B6-D566443BC56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721</c:v>
                </c:pt>
                <c:pt idx="3">
                  <c:v>598</c:v>
                </c:pt>
                <c:pt idx="6">
                  <c:v>654</c:v>
                </c:pt>
                <c:pt idx="9">
                  <c:v>565</c:v>
                </c:pt>
                <c:pt idx="12">
                  <c:v>470</c:v>
                </c:pt>
              </c:numCache>
            </c:numRef>
          </c:val>
          <c:extLst>
            <c:ext xmlns:c16="http://schemas.microsoft.com/office/drawing/2014/chart" uri="{C3380CC4-5D6E-409C-BE32-E72D297353CC}">
              <c16:uniqueId val="{00000006-9EDE-44B0-95B6-D566443BC56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728</c:v>
                </c:pt>
                <c:pt idx="3">
                  <c:v>593</c:v>
                </c:pt>
                <c:pt idx="6">
                  <c:v>430</c:v>
                </c:pt>
                <c:pt idx="9">
                  <c:v>266</c:v>
                </c:pt>
                <c:pt idx="12">
                  <c:v>152</c:v>
                </c:pt>
              </c:numCache>
            </c:numRef>
          </c:val>
          <c:extLst>
            <c:ext xmlns:c16="http://schemas.microsoft.com/office/drawing/2014/chart" uri="{C3380CC4-5D6E-409C-BE32-E72D297353CC}">
              <c16:uniqueId val="{00000007-9EDE-44B0-95B6-D566443BC56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2010</c:v>
                </c:pt>
                <c:pt idx="3">
                  <c:v>2115</c:v>
                </c:pt>
                <c:pt idx="6">
                  <c:v>2037</c:v>
                </c:pt>
                <c:pt idx="9">
                  <c:v>2013</c:v>
                </c:pt>
                <c:pt idx="12">
                  <c:v>1970</c:v>
                </c:pt>
              </c:numCache>
            </c:numRef>
          </c:val>
          <c:extLst>
            <c:ext xmlns:c16="http://schemas.microsoft.com/office/drawing/2014/chart" uri="{C3380CC4-5D6E-409C-BE32-E72D297353CC}">
              <c16:uniqueId val="{00000008-9EDE-44B0-95B6-D566443BC56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600</c:v>
                </c:pt>
                <c:pt idx="3">
                  <c:v>600</c:v>
                </c:pt>
                <c:pt idx="6">
                  <c:v>585</c:v>
                </c:pt>
                <c:pt idx="9">
                  <c:v>585</c:v>
                </c:pt>
                <c:pt idx="12">
                  <c:v>584</c:v>
                </c:pt>
              </c:numCache>
            </c:numRef>
          </c:val>
          <c:extLst>
            <c:ext xmlns:c16="http://schemas.microsoft.com/office/drawing/2014/chart" uri="{C3380CC4-5D6E-409C-BE32-E72D297353CC}">
              <c16:uniqueId val="{00000009-9EDE-44B0-95B6-D566443BC56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8158</c:v>
                </c:pt>
                <c:pt idx="3">
                  <c:v>8338</c:v>
                </c:pt>
                <c:pt idx="6">
                  <c:v>8270</c:v>
                </c:pt>
                <c:pt idx="9">
                  <c:v>8043</c:v>
                </c:pt>
                <c:pt idx="12">
                  <c:v>7946</c:v>
                </c:pt>
              </c:numCache>
            </c:numRef>
          </c:val>
          <c:extLst>
            <c:ext xmlns:c16="http://schemas.microsoft.com/office/drawing/2014/chart" uri="{C3380CC4-5D6E-409C-BE32-E72D297353CC}">
              <c16:uniqueId val="{0000000A-9EDE-44B0-95B6-D566443BC56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2769</c:v>
                </c:pt>
                <c:pt idx="2">
                  <c:v>#N/A</c:v>
                </c:pt>
                <c:pt idx="3">
                  <c:v>#N/A</c:v>
                </c:pt>
                <c:pt idx="4">
                  <c:v>2756</c:v>
                </c:pt>
                <c:pt idx="5">
                  <c:v>#N/A</c:v>
                </c:pt>
                <c:pt idx="6">
                  <c:v>#N/A</c:v>
                </c:pt>
                <c:pt idx="7">
                  <c:v>2563</c:v>
                </c:pt>
                <c:pt idx="8">
                  <c:v>#N/A</c:v>
                </c:pt>
                <c:pt idx="9">
                  <c:v>#N/A</c:v>
                </c:pt>
                <c:pt idx="10">
                  <c:v>1810</c:v>
                </c:pt>
                <c:pt idx="11">
                  <c:v>#N/A</c:v>
                </c:pt>
                <c:pt idx="12">
                  <c:v>#N/A</c:v>
                </c:pt>
                <c:pt idx="13">
                  <c:v>1248</c:v>
                </c:pt>
                <c:pt idx="14">
                  <c:v>#N/A</c:v>
                </c:pt>
              </c:numCache>
            </c:numRef>
          </c:val>
          <c:smooth val="0"/>
          <c:extLst>
            <c:ext xmlns:c16="http://schemas.microsoft.com/office/drawing/2014/chart" uri="{C3380CC4-5D6E-409C-BE32-E72D297353CC}">
              <c16:uniqueId val="{0000000B-9EDE-44B0-95B6-D566443BC56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680</c:v>
                </c:pt>
                <c:pt idx="1">
                  <c:v>911</c:v>
                </c:pt>
                <c:pt idx="2">
                  <c:v>1052</c:v>
                </c:pt>
              </c:numCache>
            </c:numRef>
          </c:val>
          <c:extLst>
            <c:ext xmlns:c16="http://schemas.microsoft.com/office/drawing/2014/chart" uri="{C3380CC4-5D6E-409C-BE32-E72D297353CC}">
              <c16:uniqueId val="{00000000-FDD0-4B26-870E-1089D5CC88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261</c:v>
                </c:pt>
                <c:pt idx="1">
                  <c:v>261</c:v>
                </c:pt>
                <c:pt idx="2">
                  <c:v>261</c:v>
                </c:pt>
              </c:numCache>
            </c:numRef>
          </c:val>
          <c:extLst>
            <c:ext xmlns:c16="http://schemas.microsoft.com/office/drawing/2014/chart" uri="{C3380CC4-5D6E-409C-BE32-E72D297353CC}">
              <c16:uniqueId val="{00000001-FDD0-4B26-870E-1089D5CC88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498</c:v>
                </c:pt>
                <c:pt idx="1">
                  <c:v>730</c:v>
                </c:pt>
                <c:pt idx="2">
                  <c:v>895</c:v>
                </c:pt>
              </c:numCache>
            </c:numRef>
          </c:val>
          <c:extLst>
            <c:ext xmlns:c16="http://schemas.microsoft.com/office/drawing/2014/chart" uri="{C3380CC4-5D6E-409C-BE32-E72D297353CC}">
              <c16:uniqueId val="{00000002-FDD0-4B26-870E-1089D5CC88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{DEF52375-CA57-4B88-9583-1FDFC4925E87}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0CC-4ABC-A535-F7D343CD99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{FDA16B89-0325-44EE-8218-B19AC6CEB8D3}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CC-4ABC-A535-F7D343CD99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{B145E764-8441-4A29-A4C4-0637E63B54DD}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CC-4ABC-A535-F7D343CD99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{2F9C6840-6058-4F02-A0BC-907717490257}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CC-4ABC-A535-F7D343CD99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{2109F4F8-7700-4424-A019-68AEA4EB7C26}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CC-4ABC-A535-F7D343CD993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{650DB6CE-455B-45CC-9409-F5A49CBFEACC}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0CC-4ABC-A535-F7D343CD993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{09497A43-24FE-4664-9186-6487766B6853}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0CC-4ABC-A535-F7D343CD993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{7474C0ED-CCF9-4B2C-9B28-4978D9413580}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0CC-4ABC-A535-F7D343CD993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{AC504213-FAF0-456E-81CC-AB958BC8E92C}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0CC-4ABC-A535-F7D343CD99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58.5</c:v>
                </c:pt>
                <c:pt idx="24">
                  <c:v>60.4</c:v>
                </c:pt>
                <c:pt idx="32">
                  <c:v>60.7</c:v>
                </c:pt>
              </c:numCache>
            </c:numRef>
          </c:xVal>
          <c:yVal>
            <c:numRef>
              <c:f>公会計指標分析・財政指標組合せ分析表!$BP$51:$DC$51</c:f>
              <c:numCache>
                <c:formatCode>#,##0.0;"▲ "#,##0.0</c:formatCode>
                <c:ptCount val="40"/>
                <c:pt idx="16">
                  <c:v>64.5</c:v>
                </c:pt>
                <c:pt idx="24">
                  <c:v>45.7</c:v>
                </c:pt>
                <c:pt idx="32">
                  <c:v>31.2</c:v>
                </c:pt>
              </c:numCache>
            </c:numRef>
          </c:yVal>
          <c:smooth val="0"/>
          <c:extLst>
            <c:ext xmlns:c16="http://schemas.microsoft.com/office/drawing/2014/chart" uri="{C3380CC4-5D6E-409C-BE32-E72D297353CC}">
              <c16:uniqueId val="{00000009-90CC-4ABC-A535-F7D343CD993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{83954CB0-E51B-4EFB-AFEB-34E16D3DCBDC}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0CC-4ABC-A535-F7D343CD993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{A44420D1-4636-4BAC-A2E3-CD294B1446A1}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CC-4ABC-A535-F7D343CD99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{AC889051-E6D0-4DC4-AE85-C9EC067FC26C}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CC-4ABC-A535-F7D343CD99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{9523F0C0-762E-41BF-A077-CEDDE1C2F812}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CC-4ABC-A535-F7D343CD99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{BB5394E7-2B45-446D-9DC5-F470EC1583FF}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CC-4ABC-A535-F7D343CD993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{0F15D771-E930-4365-93F1-FC96E47DD905}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0CC-4ABC-A535-F7D343CD993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{D5D612A1-7F83-4714-AF25-3097D7DF80CF}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0CC-4ABC-A535-F7D343CD993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{117E793C-E118-4928-8512-E4942C2F756D}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0CC-4ABC-A535-F7D343CD993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{21ED9F35-C9E9-46AC-9295-37070CD59292}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0CC-4ABC-A535-F7D343CD99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52.1</c:v>
                </c:pt>
                <c:pt idx="32">
                  <c:v>58.2</c:v>
                </c:pt>
              </c:numCache>
            </c:numRef>
          </c:xVal>
          <c:yVal>
            <c:numRef>
              <c:f>公会計指標分析・財政指標組合せ分析表!$BP$55:$DC$55</c:f>
              <c:numCache>
                <c:formatCode>#,##0.0;"▲ "#,##0.0</c:formatCode>
                <c:ptCount val="40"/>
                <c:pt idx="16">
                  <c:v>13.1</c:v>
                </c:pt>
                <c:pt idx="24">
                  <c:v>0</c:v>
                </c:pt>
                <c:pt idx="32">
                  <c:v>0</c:v>
                </c:pt>
              </c:numCache>
            </c:numRef>
          </c:yVal>
          <c:smooth val="0"/>
          <c:extLst>
            <c:ext xmlns:c16="http://schemas.microsoft.com/office/drawing/2014/chart" uri="{C3380CC4-5D6E-409C-BE32-E72D297353CC}">
              <c16:uniqueId val="{00000013-90CC-4ABC-A535-F7D343CD9935}"/>
            </c:ext>
          </c:extLst>
        </c:ser>
        <c:dLbls>
          <c:showLegendKey val="0"/>
          <c:showVal val="1"/>
          <c:showCatName val="0"/>
          <c:showSerName val="0"/>
          <c:showPercent val="0"/>
          <c:showBubbleSize val="0"/>
        </c:dLbls>
        <c:axId val="46179840"/>
        <c:axId val="46181760"/>
      </c:scatterChart>
      <c:valAx>
        <c:axId val="46179840"/>
        <c:scaling>
          <c:orientation val="minMax"/>
          <c:max val="61.5"/>
          <c:min val="51.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6"/>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{D02056E9-1A01-4114-BE86-6C53A7C87D1C}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8D4-462A-97D2-12CD522B38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{CF6028D1-CE2D-4DFA-B57A-78A51C5FA9B9}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D4-462A-97D2-12CD522B38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{26F99E8A-22DE-4685-A36B-235BEB07C385}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D4-462A-97D2-12CD522B38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{BADA0380-7F47-4A67-91CA-121BFD460A5C}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D4-462A-97D2-12CD522B38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{E5370E46-EEBA-4357-87B4-159218A140BF}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D4-462A-97D2-12CD522B3888}"/>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{1156FEE3-85AA-4030-A604-90E307B03307}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8D4-462A-97D2-12CD522B3888}"/>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{6569C316-FF5F-462B-AEC9-05F0BD048B27}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8D4-462A-97D2-12CD522B3888}"/>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{9C675315-A793-4254-A174-60B4E6A7A8A4}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8D4-462A-97D2-12CD522B3888}"/>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{06DEA700-BF2F-4909-8180-2E2123C5637A}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8D4-462A-97D2-12CD522B38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14.6</c:v>
                </c:pt>
                <c:pt idx="8">
                  <c:v>13.2</c:v>
                </c:pt>
                <c:pt idx="16">
                  <c:v>12.1</c:v>
                </c:pt>
                <c:pt idx="24">
                  <c:v>10.6</c:v>
                </c:pt>
                <c:pt idx="32">
                  <c:v>9.6</c:v>
                </c:pt>
              </c:numCache>
            </c:numRef>
          </c:xVal>
          <c:yVal>
            <c:numRef>
              <c:f>公会計指標分析・財政指標組合せ分析表!$BP$73:$DC$73</c:f>
              <c:numCache>
                <c:formatCode>#,##0.0;"▲ "#,##0.0</c:formatCode>
                <c:ptCount val="40"/>
                <c:pt idx="0">
                  <c:v>70.900000000000006</c:v>
                </c:pt>
                <c:pt idx="8">
                  <c:v>71.900000000000006</c:v>
                </c:pt>
                <c:pt idx="16">
                  <c:v>64.5</c:v>
                </c:pt>
                <c:pt idx="24">
                  <c:v>45.7</c:v>
                </c:pt>
                <c:pt idx="32">
                  <c:v>31.2</c:v>
                </c:pt>
              </c:numCache>
            </c:numRef>
          </c:yVal>
          <c:smooth val="0"/>
          <c:extLst>
            <c:ext xmlns:c16="http://schemas.microsoft.com/office/drawing/2014/chart" uri="{C3380CC4-5D6E-409C-BE32-E72D297353CC}">
              <c16:uniqueId val="{00000009-F8D4-462A-97D2-12CD522B388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{5C73DC88-195C-4420-9E9D-0B8394571870}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8D4-462A-97D2-12CD522B388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{F75D1C25-55CC-4D8B-B3B2-D9C83196715F}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D4-462A-97D2-12CD522B38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{B4103C58-0979-452B-9FAA-6B992776ECF1}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D4-462A-97D2-12CD522B38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{6B6F7AC4-23EF-48DB-B2B4-E12AEFDDFBEA}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D4-462A-97D2-12CD522B38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{36E12085-2235-4EFB-ADB8-03922E0B6814}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D4-462A-97D2-12CD522B3888}"/>
                </c:ext>
              </c:extLst>
            </c:dLbl>
            <c:dLbl>
              <c:idx val="8"/>
              <c:layout>
                <c:manualLayout>
                  <c:x val="-2.9242581143917881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{42C401F6-25E7-4A86-98E4-47EFF9B966AD}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8D4-462A-97D2-12CD522B3888}"/>
                </c:ext>
              </c:extLst>
            </c:dLbl>
            <c:dLbl>
              <c:idx val="16"/>
              <c:layout>
                <c:manualLayout>
                  <c:x val="-3.4153402094303419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{E37F5CA2-4799-45D2-A75F-3ED18E7D4808}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8D4-462A-97D2-12CD522B3888}"/>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{97FEA31E-546A-41CC-BDE0-8EAD16E7FF0D}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8D4-462A-97D2-12CD522B3888}"/>
                </c:ext>
              </c:extLst>
            </c:dLbl>
            <c:dLbl>
              <c:idx val="32"/>
              <c:layout>
                <c:manualLayout>
                  <c:x val="-1.8235628084250027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{DE5E3F22-5E01-46B3-AE02-1434410DDB2A}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8D4-462A-97D2-12CD522B38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8.9</c:v>
                </c:pt>
                <c:pt idx="24">
                  <c:v>7.9</c:v>
                </c:pt>
                <c:pt idx="32">
                  <c:v>7.9</c:v>
                </c:pt>
              </c:numCache>
            </c:numRef>
          </c:xVal>
          <c:yVal>
            <c:numRef>
              <c:f>公会計指標分析・財政指標組合せ分析表!$BP$77:$DC$77</c:f>
              <c:numCache>
                <c:formatCode>#,##0.0;"▲ "#,##0.0</c:formatCode>
                <c:ptCount val="40"/>
                <c:pt idx="0">
                  <c:v>18.899999999999999</c:v>
                </c:pt>
                <c:pt idx="8">
                  <c:v>10.199999999999999</c:v>
                </c:pt>
                <c:pt idx="16">
                  <c:v>13.1</c:v>
                </c:pt>
                <c:pt idx="24">
                  <c:v>0</c:v>
                </c:pt>
                <c:pt idx="32">
                  <c:v>0</c:v>
                </c:pt>
              </c:numCache>
            </c:numRef>
          </c:yVal>
          <c:smooth val="0"/>
          <c:extLst>
            <c:ext xmlns:c16="http://schemas.microsoft.com/office/drawing/2014/chart" uri="{C3380CC4-5D6E-409C-BE32-E72D297353CC}">
              <c16:uniqueId val="{00000013-F8D4-462A-97D2-12CD522B3888}"/>
            </c:ext>
          </c:extLst>
        </c:ser>
        <c:dLbls>
          <c:showLegendKey val="0"/>
          <c:showVal val="1"/>
          <c:showCatName val="0"/>
          <c:showSerName val="0"/>
          <c:showPercent val="0"/>
          <c:showBubbleSize val="0"/>
        </c:dLbls>
        <c:axId val="84219776"/>
        <c:axId val="84234240"/>
      </c:scatterChart>
      <c:valAx>
        <c:axId val="84219776"/>
        <c:scaling>
          <c:orientation val="minMax"/>
          <c:max val="15.2"/>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4"/>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9"/>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公債費負担適正化計画に基づく起債の抑制や借入利率の低下により，元利償還金が着実に減少</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している</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しかし，今後は近年の大型事業の実施により，今後の償還額は現状を維持すると予想される。</a:t>
          </a:r>
          <a:endPar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また，公共下水道事業をはじめとする公営企業債の元利償還金に対する一般会計からの繰出金は今後も増加することが予想されており，実質公債費の分子の増加につながることが懸念される</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ため，</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今後も中長期的な事業計画に基づき，交付税措置のある地方債の発行など適正な地方債発行に努め，実質公債費比率の軽減を図る。</a:t>
          </a: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一般会計における地方債現在高は，事業の抑制により着実に減少しているが，公営企業債等繰入見込については今後</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増加する見込みである。　</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充当可能基金財源等については，歳計剰余金処分による財政調整基金の積み立て</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及びふるさと納税の推進によるふるさと思いやり基金の増で，</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充当可能基金は増額となっているが，今後も歳出削減に努め，基金への積立を図り，将来負担比率の軽減を図る。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鹿児島県徳之島町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財政調整基金については，決算剰余金を</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百万円積立てた。また，ふるさと納税が増加したことにより，ふるさと思いやり基金の積立額が増加した一方，各事業にふるさと思いやり基金を活用したため，</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基金の使途明確化を図るために，今後は財政調整基金を取崩し，その他特定目的基金の積立てを予定している。また，公共施設の老朽化に対応するために，公共施設の整備に特化した基金を創設する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徳之島用水基金：徳之島用水事業に係る町負担金の償還のため</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ふるさと思いやり基金：寄付を通じた住民参加型の地方自治の実現をすると共に，個性あるまちづくりのため</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庁舎整備基金：庁舎整備に係る資金の積立て</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ふるさと思いやり基金：ふるさと納税が増加したことによる積立額（</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360</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百万円）の増加及び，基金を活用した各事業への充当のため取崩し（</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227</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百万円）の結果，</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百万円の増加</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庁舎整備基金：平成</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年度に予定されている庁舎建替えに向け，</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徳之島用水基金については，平成</a:t>
          </a:r>
          <a:r>
            <a:rPr kumimoji="1" lang="en-US"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年度及び平成</a:t>
          </a:r>
          <a:r>
            <a:rPr kumimoji="1" lang="en-US"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年度に徳之島用水事業の町負担分の償還があるため今後は減少する。</a:t>
          </a:r>
          <a:endParaRPr kumimoji="1" lang="en-US"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庁舎整備基金については，新庁舎建替えに向け，</a:t>
          </a:r>
          <a:r>
            <a:rPr kumimoji="1" lang="en-US"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百万円を目途に積立てを行う予定。</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基金の使途明確化を図るために，今後は財政調整基金を取崩し，その他特定目的基金の積立てを予定している。</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運用利益のみを積み立てているため，増減はほぼなし。</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今後，活用予定なしのため，現在の額を推移する予定。</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11,045
11,000
104.92
7,992,940
7,821,727
148,983
4,661,332
7,945,784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有形固定資産減価償却率は，類似団体平均より高い水準となっている。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や今後策定予定の個別計画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施設の重要度や劣化状況に応じて長期的な視点で優先度をつけて，計画的に改修・更新を行っていく。</a:t>
          </a:r>
          <a:endParaRPr lang="ja-JP" altLang="ja-JP">
            <a:effectLst/>
            <a:latin typeface="ＭＳ Ｐゴシック" panose="020B0600070205080204" pitchFamily="50" charset="-128"/>
            <a:ea typeface="ＭＳ Ｐゴシック" panose="020B0600070205080204" pitchFamily="50" charset="-128"/>
          </a:endParaRPr>
        </a:p>
        <a:p>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66" name="直線コネクタ 65"/>
        <xdr:cNvCxnSpPr/>
      </xdr:nvCxnSpPr>
      <xdr:spPr>
        <a:xfrm flipV="1">
          <a:off x="4760595" y="5258344"/>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67" name="有形固定資産減価償却率最小値テキスト"/>
        <xdr:cNvSpPr txBox="1"/>
      </xdr:nvSpPr>
      <xdr:spPr>
        <a:xfrm>
          <a:off x="4813300" y="66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68" name="直線コネクタ 67"/>
        <xdr:cNvCxnSpPr/>
      </xdr:nvCxnSpPr>
      <xdr:spPr>
        <a:xfrm>
          <a:off x="4673600" y="661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69" name="有形固定資産減価償却率最大値テキスト"/>
        <xdr:cNvSpPr txBox="1"/>
      </xdr:nvSpPr>
      <xdr:spPr>
        <a:xfrm>
          <a:off x="4813300" y="5033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0" name="直線コネクタ 69"/>
        <xdr:cNvCxnSpPr/>
      </xdr:nvCxnSpPr>
      <xdr:spPr>
        <a:xfrm>
          <a:off x="4673600" y="52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117855</xdr:rowOff>
    </xdr:from>
    <xdr:ext cx="405111" cy="259045"/>
    <xdr:sp macro="" textlink="">
      <xdr:nvSpPr>
        <xdr:cNvPr id="71" name="有形固定資産減価償却率平均値テキスト"/>
        <xdr:cNvSpPr txBox="1"/>
      </xdr:nvSpPr>
      <xdr:spPr>
        <a:xfrm>
          <a:off x="4813300" y="5861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72" name="フローチャート: 判断 71"/>
        <xdr:cNvSpPr/>
      </xdr:nvSpPr>
      <xdr:spPr>
        <a:xfrm>
          <a:off x="47117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73" name="フローチャート: 判断 72"/>
        <xdr:cNvSpPr/>
      </xdr:nvSpPr>
      <xdr:spPr>
        <a:xfrm>
          <a:off x="40005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62321</xdr:rowOff>
    </xdr:from>
    <xdr:to>
      <xdr:col>23</xdr:col>
      <xdr:colOff>136525</xdr:colOff>
      <xdr:row>29</xdr:row>
      <xdr:rowOff>163921</xdr:rowOff>
    </xdr:to>
    <xdr:sp macro="" textlink="">
      <xdr:nvSpPr>
        <xdr:cNvPr id="80" name="楕円 79"/>
        <xdr:cNvSpPr/>
      </xdr:nvSpPr>
      <xdr:spPr>
        <a:xfrm>
          <a:off x="4711700" y="580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85198</xdr:rowOff>
    </xdr:from>
    <xdr:ext cx="405111" cy="259045"/>
    <xdr:sp macro="" textlink="">
      <xdr:nvSpPr>
        <xdr:cNvPr id="81" name="有形固定資産減価償却率該当値テキスト"/>
        <xdr:cNvSpPr txBox="1"/>
      </xdr:nvSpPr>
      <xdr:spPr>
        <a:xfrm>
          <a:off x="4813300" y="5657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71574</xdr:rowOff>
    </xdr:from>
    <xdr:to>
      <xdr:col>19</xdr:col>
      <xdr:colOff>187325</xdr:colOff>
      <xdr:row>30</xdr:row>
      <xdr:rowOff>1724</xdr:rowOff>
    </xdr:to>
    <xdr:sp macro="" textlink="">
      <xdr:nvSpPr>
        <xdr:cNvPr id="82" name="楕円 81"/>
        <xdr:cNvSpPr/>
      </xdr:nvSpPr>
      <xdr:spPr>
        <a:xfrm>
          <a:off x="4000500" y="581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113121</xdr:rowOff>
    </xdr:from>
    <xdr:to>
      <xdr:col>23</xdr:col>
      <xdr:colOff>85725</xdr:colOff>
      <xdr:row>29</xdr:row>
      <xdr:rowOff>122374</xdr:rowOff>
    </xdr:to>
    <xdr:cxnSp macro="">
      <xdr:nvCxnSpPr>
        <xdr:cNvPr id="83" name="直線コネクタ 82"/>
        <xdr:cNvCxnSpPr/>
      </xdr:nvCxnSpPr>
      <xdr:spPr>
        <a:xfrm flipV="1">
          <a:off x="4051300" y="5856696"/>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4" name="楕円 83"/>
        <xdr:cNvSpPr/>
      </xdr:nvSpPr>
      <xdr:spPr>
        <a:xfrm>
          <a:off x="3238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122374</xdr:rowOff>
    </xdr:from>
    <xdr:to>
      <xdr:col>19</xdr:col>
      <xdr:colOff>136525</xdr:colOff>
      <xdr:row>30</xdr:row>
      <xdr:rowOff>9525</xdr:rowOff>
    </xdr:to>
    <xdr:cxnSp macro="">
      <xdr:nvCxnSpPr>
        <xdr:cNvPr id="85" name="直線コネクタ 84"/>
        <xdr:cNvCxnSpPr/>
      </xdr:nvCxnSpPr>
      <xdr:spPr>
        <a:xfrm flipV="1">
          <a:off x="3289300" y="5865949"/>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77396</xdr:rowOff>
    </xdr:from>
    <xdr:ext cx="405111" cy="259045"/>
    <xdr:sp macro="" textlink="">
      <xdr:nvSpPr>
        <xdr:cNvPr id="86" name="n_1aveValue有形固定資産減価償却率"/>
        <xdr:cNvSpPr txBox="1"/>
      </xdr:nvSpPr>
      <xdr:spPr>
        <a:xfrm>
          <a:off x="383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87" name="n_2aveValue有形固定資産減価償却率"/>
        <xdr:cNvSpPr txBox="1"/>
      </xdr:nvSpPr>
      <xdr:spPr>
        <a:xfrm>
          <a:off x="30867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18251</xdr:rowOff>
    </xdr:from>
    <xdr:ext cx="405111" cy="259045"/>
    <xdr:sp macro="" textlink="">
      <xdr:nvSpPr>
        <xdr:cNvPr id="88" name="n_1mainValue有形固定資産減価償却率"/>
        <xdr:cNvSpPr txBox="1"/>
      </xdr:nvSpPr>
      <xdr:spPr>
        <a:xfrm>
          <a:off x="38360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89" name="n_2mainValue有形固定資産減価償却率"/>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債務償還可能年数は，類似団体より高い数値となっている。近年の事業抑制等により，将来負担率は年々減少しているが，人件費が類似団体より高い水準であることが，原因としてあげられる。</a:t>
          </a:r>
          <a:endParaRPr kumimoji="1" lang="en-US" altLang="ja-JP" sz="1100">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各種手当等の見直しを図り人件費の抑制に努め</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，また，庁舎整備事業などの大型事業も予定されているため，中長期的な事業計画に基づき，これまで以上に公債費の適正化に取り組んでいく。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18" name="直線コネクタ 117"/>
        <xdr:cNvCxnSpPr/>
      </xdr:nvCxnSpPr>
      <xdr:spPr>
        <a:xfrm flipV="1">
          <a:off x="14793595" y="5480755"/>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21" name="債務償還可能年数最大値テキスト"/>
        <xdr:cNvSpPr txBox="1"/>
      </xdr:nvSpPr>
      <xdr:spPr>
        <a:xfrm>
          <a:off x="14846300" y="525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22" name="直線コネクタ 121"/>
        <xdr:cNvCxnSpPr/>
      </xdr:nvCxnSpPr>
      <xdr:spPr>
        <a:xfrm>
          <a:off x="14706600" y="548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53569</xdr:rowOff>
    </xdr:from>
    <xdr:ext cx="340478" cy="259045"/>
    <xdr:sp macro="" textlink="">
      <xdr:nvSpPr>
        <xdr:cNvPr id="123" name="債務償還可能年数平均値テキスト"/>
        <xdr:cNvSpPr txBox="1"/>
      </xdr:nvSpPr>
      <xdr:spPr>
        <a:xfrm>
          <a:off x="14846300" y="614004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24" name="フローチャート: 判断 123"/>
        <xdr:cNvSpPr/>
      </xdr:nvSpPr>
      <xdr:spPr>
        <a:xfrm>
          <a:off x="147447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150636</xdr:rowOff>
    </xdr:from>
    <xdr:to>
      <xdr:col>76</xdr:col>
      <xdr:colOff>73025</xdr:colOff>
      <xdr:row>31</xdr:row>
      <xdr:rowOff>80786</xdr:rowOff>
    </xdr:to>
    <xdr:sp macro="" textlink="">
      <xdr:nvSpPr>
        <xdr:cNvPr id="130" name="楕円 129"/>
        <xdr:cNvSpPr/>
      </xdr:nvSpPr>
      <xdr:spPr>
        <a:xfrm>
          <a:off x="14744700" y="606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2063</xdr:rowOff>
    </xdr:from>
    <xdr:ext cx="340478" cy="259045"/>
    <xdr:sp macro="" textlink="">
      <xdr:nvSpPr>
        <xdr:cNvPr id="131" name="債務償還可能年数該当値テキスト"/>
        <xdr:cNvSpPr txBox="1"/>
      </xdr:nvSpPr>
      <xdr:spPr>
        <a:xfrm>
          <a:off x="14846300" y="59170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11,045
11,000
104.92
7,992,940
7,821,727
148,983
4,661,332
7,945,784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xdr:cNvCxnSpPr/>
      </xdr:nvCxnSpPr>
      <xdr:spPr>
        <a:xfrm flipV="1">
          <a:off x="46348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xdr:cNvSpPr txBox="1"/>
      </xdr:nvSpPr>
      <xdr:spPr>
        <a:xfrm>
          <a:off x="4673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xdr:cNvCxnSpPr/>
      </xdr:nvCxnSpPr>
      <xdr:spPr>
        <a:xfrm>
          <a:off x="4546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40022</xdr:rowOff>
    </xdr:from>
    <xdr:ext cx="405111" cy="259045"/>
    <xdr:sp macro="" textlink="">
      <xdr:nvSpPr>
        <xdr:cNvPr id="61" name="【道路】&#10;有形固定資産減価償却率平均値テキスト"/>
        <xdr:cNvSpPr txBox="1"/>
      </xdr:nvSpPr>
      <xdr:spPr>
        <a:xfrm>
          <a:off x="4673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29210</xdr:rowOff>
    </xdr:from>
    <xdr:to>
      <xdr:col>24</xdr:col>
      <xdr:colOff>114300</xdr:colOff>
      <xdr:row>33</xdr:row>
      <xdr:rowOff>130810</xdr:rowOff>
    </xdr:to>
    <xdr:sp macro="" textlink="">
      <xdr:nvSpPr>
        <xdr:cNvPr id="70" name="楕円 69"/>
        <xdr:cNvSpPr/>
      </xdr:nvSpPr>
      <xdr:spPr>
        <a:xfrm>
          <a:off x="4584700" y="56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153687</xdr:rowOff>
    </xdr:from>
    <xdr:ext cx="405111" cy="259045"/>
    <xdr:sp macro="" textlink="">
      <xdr:nvSpPr>
        <xdr:cNvPr id="71" name="【道路】&#10;有形固定資産減価償却率該当値テキスト"/>
        <xdr:cNvSpPr txBox="1"/>
      </xdr:nvSpPr>
      <xdr:spPr>
        <a:xfrm>
          <a:off x="4673600" y="5640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27305</xdr:rowOff>
    </xdr:from>
    <xdr:to>
      <xdr:col>20</xdr:col>
      <xdr:colOff>38100</xdr:colOff>
      <xdr:row>33</xdr:row>
      <xdr:rowOff>128905</xdr:rowOff>
    </xdr:to>
    <xdr:sp macro="" textlink="">
      <xdr:nvSpPr>
        <xdr:cNvPr id="72" name="楕円 71"/>
        <xdr:cNvSpPr/>
      </xdr:nvSpPr>
      <xdr:spPr>
        <a:xfrm>
          <a:off x="3746500" y="56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78105</xdr:rowOff>
    </xdr:from>
    <xdr:to>
      <xdr:col>24</xdr:col>
      <xdr:colOff>63500</xdr:colOff>
      <xdr:row>33</xdr:row>
      <xdr:rowOff>80010</xdr:rowOff>
    </xdr:to>
    <xdr:cxnSp macro="">
      <xdr:nvCxnSpPr>
        <xdr:cNvPr id="73" name="直線コネクタ 72"/>
        <xdr:cNvCxnSpPr/>
      </xdr:nvCxnSpPr>
      <xdr:spPr>
        <a:xfrm>
          <a:off x="3797300" y="57359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29210</xdr:rowOff>
    </xdr:from>
    <xdr:to>
      <xdr:col>15</xdr:col>
      <xdr:colOff>101600</xdr:colOff>
      <xdr:row>33</xdr:row>
      <xdr:rowOff>130810</xdr:rowOff>
    </xdr:to>
    <xdr:sp macro="" textlink="">
      <xdr:nvSpPr>
        <xdr:cNvPr id="74" name="楕円 73"/>
        <xdr:cNvSpPr/>
      </xdr:nvSpPr>
      <xdr:spPr>
        <a:xfrm>
          <a:off x="2857500" y="56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78105</xdr:rowOff>
    </xdr:from>
    <xdr:to>
      <xdr:col>19</xdr:col>
      <xdr:colOff>177800</xdr:colOff>
      <xdr:row>33</xdr:row>
      <xdr:rowOff>80010</xdr:rowOff>
    </xdr:to>
    <xdr:cxnSp macro="">
      <xdr:nvCxnSpPr>
        <xdr:cNvPr id="75" name="直線コネクタ 74"/>
        <xdr:cNvCxnSpPr/>
      </xdr:nvCxnSpPr>
      <xdr:spPr>
        <a:xfrm flipV="1">
          <a:off x="2908300" y="57359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5732</xdr:rowOff>
    </xdr:from>
    <xdr:ext cx="405111" cy="259045"/>
    <xdr:sp macro="" textlink="">
      <xdr:nvSpPr>
        <xdr:cNvPr id="76" name="n_1aveValue【道路】&#10;有形固定資産減価償却率"/>
        <xdr:cNvSpPr txBox="1"/>
      </xdr:nvSpPr>
      <xdr:spPr>
        <a:xfrm>
          <a:off x="3582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77" name="n_2aveValue【道路】&#10;有形固定資産減価償却率"/>
        <xdr:cNvSpPr txBox="1"/>
      </xdr:nvSpPr>
      <xdr:spPr>
        <a:xfrm>
          <a:off x="2705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145432</xdr:rowOff>
    </xdr:from>
    <xdr:ext cx="405111" cy="259045"/>
    <xdr:sp macro="" textlink="">
      <xdr:nvSpPr>
        <xdr:cNvPr id="78" name="n_1mainValue【道路】&#10;有形固定資産減価償却率"/>
        <xdr:cNvSpPr txBox="1"/>
      </xdr:nvSpPr>
      <xdr:spPr>
        <a:xfrm>
          <a:off x="3582044" y="54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147337</xdr:rowOff>
    </xdr:from>
    <xdr:ext cx="405111" cy="259045"/>
    <xdr:sp macro="" textlink="">
      <xdr:nvSpPr>
        <xdr:cNvPr id="79" name="n_2mainValue【道路】&#10;有形固定資産減価償却率"/>
        <xdr:cNvSpPr txBox="1"/>
      </xdr:nvSpPr>
      <xdr:spPr>
        <a:xfrm>
          <a:off x="2705744" y="546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1" name="テキスト ボックス 10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105" name="直線コネクタ 104"/>
        <xdr:cNvCxnSpPr/>
      </xdr:nvCxnSpPr>
      <xdr:spPr>
        <a:xfrm flipV="1">
          <a:off x="10476865"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6" name="【道路】&#10;一人当たり延長最小値テキスト"/>
        <xdr:cNvSpPr txBox="1"/>
      </xdr:nvSpPr>
      <xdr:spPr>
        <a:xfrm>
          <a:off x="10515600"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7" name="直線コネクタ 106"/>
        <xdr:cNvCxnSpPr/>
      </xdr:nvCxnSpPr>
      <xdr:spPr>
        <a:xfrm>
          <a:off x="10388600" y="72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8" name="【道路】&#10;一人当たり延長最大値テキスト"/>
        <xdr:cNvSpPr txBox="1"/>
      </xdr:nvSpPr>
      <xdr:spPr>
        <a:xfrm>
          <a:off x="10515600"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9" name="直線コネクタ 108"/>
        <xdr:cNvCxnSpPr/>
      </xdr:nvCxnSpPr>
      <xdr:spPr>
        <a:xfrm>
          <a:off x="10388600" y="58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94190</xdr:rowOff>
    </xdr:from>
    <xdr:ext cx="534377" cy="259045"/>
    <xdr:sp macro="" textlink="">
      <xdr:nvSpPr>
        <xdr:cNvPr id="110" name="【道路】&#10;一人当たり延長平均値テキスト"/>
        <xdr:cNvSpPr txBox="1"/>
      </xdr:nvSpPr>
      <xdr:spPr>
        <a:xfrm>
          <a:off x="10515600" y="660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11" name="フローチャート: 判断 110"/>
        <xdr:cNvSpPr/>
      </xdr:nvSpPr>
      <xdr:spPr>
        <a:xfrm>
          <a:off x="10426700" y="663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12" name="フローチャート: 判断 111"/>
        <xdr:cNvSpPr/>
      </xdr:nvSpPr>
      <xdr:spPr>
        <a:xfrm>
          <a:off x="958850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20306</xdr:rowOff>
    </xdr:from>
    <xdr:to>
      <xdr:col>46</xdr:col>
      <xdr:colOff>38100</xdr:colOff>
      <xdr:row>38</xdr:row>
      <xdr:rowOff>121906</xdr:rowOff>
    </xdr:to>
    <xdr:sp macro="" textlink="">
      <xdr:nvSpPr>
        <xdr:cNvPr id="113" name="フローチャート: 判断 112"/>
        <xdr:cNvSpPr/>
      </xdr:nvSpPr>
      <xdr:spPr>
        <a:xfrm>
          <a:off x="8699500" y="65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65830</xdr:rowOff>
    </xdr:from>
    <xdr:to>
      <xdr:col>55</xdr:col>
      <xdr:colOff>50800</xdr:colOff>
      <xdr:row>37</xdr:row>
      <xdr:rowOff>167430</xdr:rowOff>
    </xdr:to>
    <xdr:sp macro="" textlink="">
      <xdr:nvSpPr>
        <xdr:cNvPr id="119" name="楕円 118"/>
        <xdr:cNvSpPr/>
      </xdr:nvSpPr>
      <xdr:spPr>
        <a:xfrm>
          <a:off x="10426700" y="64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88707</xdr:rowOff>
    </xdr:from>
    <xdr:ext cx="534377" cy="259045"/>
    <xdr:sp macro="" textlink="">
      <xdr:nvSpPr>
        <xdr:cNvPr id="120" name="【道路】&#10;一人当たり延長該当値テキスト"/>
        <xdr:cNvSpPr txBox="1"/>
      </xdr:nvSpPr>
      <xdr:spPr>
        <a:xfrm>
          <a:off x="10515600" y="626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87775</xdr:rowOff>
    </xdr:from>
    <xdr:to>
      <xdr:col>50</xdr:col>
      <xdr:colOff>165100</xdr:colOff>
      <xdr:row>38</xdr:row>
      <xdr:rowOff>17925</xdr:rowOff>
    </xdr:to>
    <xdr:sp macro="" textlink="">
      <xdr:nvSpPr>
        <xdr:cNvPr id="121" name="楕円 120"/>
        <xdr:cNvSpPr/>
      </xdr:nvSpPr>
      <xdr:spPr>
        <a:xfrm>
          <a:off x="9588500" y="64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116630</xdr:rowOff>
    </xdr:from>
    <xdr:to>
      <xdr:col>55</xdr:col>
      <xdr:colOff>0</xdr:colOff>
      <xdr:row>37</xdr:row>
      <xdr:rowOff>138575</xdr:rowOff>
    </xdr:to>
    <xdr:cxnSp macro="">
      <xdr:nvCxnSpPr>
        <xdr:cNvPr id="122" name="直線コネクタ 121"/>
        <xdr:cNvCxnSpPr/>
      </xdr:nvCxnSpPr>
      <xdr:spPr>
        <a:xfrm flipV="1">
          <a:off x="9639300" y="6460280"/>
          <a:ext cx="8382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100642</xdr:rowOff>
    </xdr:from>
    <xdr:to>
      <xdr:col>46</xdr:col>
      <xdr:colOff>38100</xdr:colOff>
      <xdr:row>38</xdr:row>
      <xdr:rowOff>30792</xdr:rowOff>
    </xdr:to>
    <xdr:sp macro="" textlink="">
      <xdr:nvSpPr>
        <xdr:cNvPr id="123" name="楕円 122"/>
        <xdr:cNvSpPr/>
      </xdr:nvSpPr>
      <xdr:spPr>
        <a:xfrm>
          <a:off x="8699500" y="64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138575</xdr:rowOff>
    </xdr:from>
    <xdr:to>
      <xdr:col>50</xdr:col>
      <xdr:colOff>114300</xdr:colOff>
      <xdr:row>37</xdr:row>
      <xdr:rowOff>151442</xdr:rowOff>
    </xdr:to>
    <xdr:cxnSp macro="">
      <xdr:nvCxnSpPr>
        <xdr:cNvPr id="124" name="直線コネクタ 123"/>
        <xdr:cNvCxnSpPr/>
      </xdr:nvCxnSpPr>
      <xdr:spPr>
        <a:xfrm flipV="1">
          <a:off x="8750300" y="6482225"/>
          <a:ext cx="8890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49874</xdr:rowOff>
    </xdr:from>
    <xdr:ext cx="534377" cy="259045"/>
    <xdr:sp macro="" textlink="">
      <xdr:nvSpPr>
        <xdr:cNvPr id="125" name="n_1aveValue【道路】&#10;一人当たり延長"/>
        <xdr:cNvSpPr txBox="1"/>
      </xdr:nvSpPr>
      <xdr:spPr>
        <a:xfrm>
          <a:off x="9359411" y="673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113033</xdr:rowOff>
    </xdr:from>
    <xdr:ext cx="534377" cy="259045"/>
    <xdr:sp macro="" textlink="">
      <xdr:nvSpPr>
        <xdr:cNvPr id="126" name="n_2aveValue【道路】&#10;一人当たり延長"/>
        <xdr:cNvSpPr txBox="1"/>
      </xdr:nvSpPr>
      <xdr:spPr>
        <a:xfrm>
          <a:off x="8483111" y="662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34452</xdr:rowOff>
    </xdr:from>
    <xdr:ext cx="534377" cy="259045"/>
    <xdr:sp macro="" textlink="">
      <xdr:nvSpPr>
        <xdr:cNvPr id="127" name="n_1mainValue【道路】&#10;一人当たり延長"/>
        <xdr:cNvSpPr txBox="1"/>
      </xdr:nvSpPr>
      <xdr:spPr>
        <a:xfrm>
          <a:off x="9359411" y="620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47319</xdr:rowOff>
    </xdr:from>
    <xdr:ext cx="534377" cy="259045"/>
    <xdr:sp macro="" textlink="">
      <xdr:nvSpPr>
        <xdr:cNvPr id="128" name="n_2mainValue【道路】&#10;一人当たり延長"/>
        <xdr:cNvSpPr txBox="1"/>
      </xdr:nvSpPr>
      <xdr:spPr>
        <a:xfrm>
          <a:off x="8483111" y="621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0" name="テキスト ボックス 139"/>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167640</xdr:rowOff>
    </xdr:to>
    <xdr:cxnSp macro="">
      <xdr:nvCxnSpPr>
        <xdr:cNvPr id="152" name="直線コネクタ 151"/>
        <xdr:cNvCxnSpPr/>
      </xdr:nvCxnSpPr>
      <xdr:spPr>
        <a:xfrm flipV="1">
          <a:off x="4634865" y="94716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17</xdr:rowOff>
    </xdr:from>
    <xdr:ext cx="405111" cy="259045"/>
    <xdr:sp macro="" textlink="">
      <xdr:nvSpPr>
        <xdr:cNvPr id="153" name="【橋りょう・トンネル】&#10;有形固定資産減価償却率最小値テキスト"/>
        <xdr:cNvSpPr txBox="1"/>
      </xdr:nvSpPr>
      <xdr:spPr>
        <a:xfrm>
          <a:off x="4673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54" name="直線コネクタ 153"/>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55" name="【橋りょう・トンネル】&#10;有形固定資産減価償却率最大値テキスト"/>
        <xdr:cNvSpPr txBox="1"/>
      </xdr:nvSpPr>
      <xdr:spPr>
        <a:xfrm>
          <a:off x="4673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56" name="直線コネクタ 155"/>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57" name="【橋りょう・トンネル】&#10;有形固定資産減価償却率平均値テキスト"/>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58" name="フローチャート: 判断 157"/>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59" name="フローチャート: 判断 158"/>
        <xdr:cNvSpPr/>
      </xdr:nvSpPr>
      <xdr:spPr>
        <a:xfrm>
          <a:off x="3746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126365</xdr:rowOff>
    </xdr:from>
    <xdr:to>
      <xdr:col>15</xdr:col>
      <xdr:colOff>101600</xdr:colOff>
      <xdr:row>59</xdr:row>
      <xdr:rowOff>56515</xdr:rowOff>
    </xdr:to>
    <xdr:sp macro="" textlink="">
      <xdr:nvSpPr>
        <xdr:cNvPr id="160" name="フローチャート: 判断 159"/>
        <xdr:cNvSpPr/>
      </xdr:nvSpPr>
      <xdr:spPr>
        <a:xfrm>
          <a:off x="2857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xdr:rowOff>
    </xdr:from>
    <xdr:to>
      <xdr:col>24</xdr:col>
      <xdr:colOff>114300</xdr:colOff>
      <xdr:row>58</xdr:row>
      <xdr:rowOff>113665</xdr:rowOff>
    </xdr:to>
    <xdr:sp macro="" textlink="">
      <xdr:nvSpPr>
        <xdr:cNvPr id="166" name="楕円 165"/>
        <xdr:cNvSpPr/>
      </xdr:nvSpPr>
      <xdr:spPr>
        <a:xfrm>
          <a:off x="45847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34942</xdr:rowOff>
    </xdr:from>
    <xdr:ext cx="405111" cy="259045"/>
    <xdr:sp macro="" textlink="">
      <xdr:nvSpPr>
        <xdr:cNvPr id="167" name="【橋りょう・トンネル】&#10;有形固定資産減価償却率該当値テキスト"/>
        <xdr:cNvSpPr txBox="1"/>
      </xdr:nvSpPr>
      <xdr:spPr>
        <a:xfrm>
          <a:off x="4673600"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84455</xdr:rowOff>
    </xdr:from>
    <xdr:to>
      <xdr:col>20</xdr:col>
      <xdr:colOff>38100</xdr:colOff>
      <xdr:row>57</xdr:row>
      <xdr:rowOff>14605</xdr:rowOff>
    </xdr:to>
    <xdr:sp macro="" textlink="">
      <xdr:nvSpPr>
        <xdr:cNvPr id="168" name="楕円 167"/>
        <xdr:cNvSpPr/>
      </xdr:nvSpPr>
      <xdr:spPr>
        <a:xfrm>
          <a:off x="3746500" y="96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135255</xdr:rowOff>
    </xdr:from>
    <xdr:to>
      <xdr:col>24</xdr:col>
      <xdr:colOff>63500</xdr:colOff>
      <xdr:row>58</xdr:row>
      <xdr:rowOff>62865</xdr:rowOff>
    </xdr:to>
    <xdr:cxnSp macro="">
      <xdr:nvCxnSpPr>
        <xdr:cNvPr id="169" name="直線コネクタ 168"/>
        <xdr:cNvCxnSpPr/>
      </xdr:nvCxnSpPr>
      <xdr:spPr>
        <a:xfrm>
          <a:off x="3797300" y="9736455"/>
          <a:ext cx="8382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113030</xdr:rowOff>
    </xdr:from>
    <xdr:to>
      <xdr:col>15</xdr:col>
      <xdr:colOff>101600</xdr:colOff>
      <xdr:row>57</xdr:row>
      <xdr:rowOff>43180</xdr:rowOff>
    </xdr:to>
    <xdr:sp macro="" textlink="">
      <xdr:nvSpPr>
        <xdr:cNvPr id="170" name="楕円 169"/>
        <xdr:cNvSpPr/>
      </xdr:nvSpPr>
      <xdr:spPr>
        <a:xfrm>
          <a:off x="2857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135255</xdr:rowOff>
    </xdr:from>
    <xdr:to>
      <xdr:col>19</xdr:col>
      <xdr:colOff>177800</xdr:colOff>
      <xdr:row>56</xdr:row>
      <xdr:rowOff>163830</xdr:rowOff>
    </xdr:to>
    <xdr:cxnSp macro="">
      <xdr:nvCxnSpPr>
        <xdr:cNvPr id="171" name="直線コネクタ 170"/>
        <xdr:cNvCxnSpPr/>
      </xdr:nvCxnSpPr>
      <xdr:spPr>
        <a:xfrm flipV="1">
          <a:off x="2908300" y="97364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3827</xdr:rowOff>
    </xdr:from>
    <xdr:ext cx="405111" cy="259045"/>
    <xdr:sp macro="" textlink="">
      <xdr:nvSpPr>
        <xdr:cNvPr id="172" name="n_1aveValue【橋りょう・トンネル】&#10;有形固定資産減価償却率"/>
        <xdr:cNvSpPr txBox="1"/>
      </xdr:nvSpPr>
      <xdr:spPr>
        <a:xfrm>
          <a:off x="35820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47642</xdr:rowOff>
    </xdr:from>
    <xdr:ext cx="405111" cy="259045"/>
    <xdr:sp macro="" textlink="">
      <xdr:nvSpPr>
        <xdr:cNvPr id="173" name="n_2aveValue【橋りょう・トンネル】&#10;有形固定資産減価償却率"/>
        <xdr:cNvSpPr txBox="1"/>
      </xdr:nvSpPr>
      <xdr:spPr>
        <a:xfrm>
          <a:off x="27057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31132</xdr:rowOff>
    </xdr:from>
    <xdr:ext cx="405111" cy="259045"/>
    <xdr:sp macro="" textlink="">
      <xdr:nvSpPr>
        <xdr:cNvPr id="174" name="n_1mainValue【橋りょう・トンネル】&#10;有形固定資産減価償却率"/>
        <xdr:cNvSpPr txBox="1"/>
      </xdr:nvSpPr>
      <xdr:spPr>
        <a:xfrm>
          <a:off x="3582044" y="946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59707</xdr:rowOff>
    </xdr:from>
    <xdr:ext cx="405111" cy="259045"/>
    <xdr:sp macro="" textlink="">
      <xdr:nvSpPr>
        <xdr:cNvPr id="175" name="n_2mainValue【橋りょう・トンネル】&#10;有形固定資産減価償却率"/>
        <xdr:cNvSpPr txBox="1"/>
      </xdr:nvSpPr>
      <xdr:spPr>
        <a:xfrm>
          <a:off x="270574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1" name="テキスト ボックス 19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3" name="テキスト ボックス 19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5" name="テキスト ボックス 19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79031</xdr:rowOff>
    </xdr:from>
    <xdr:to>
      <xdr:col>54</xdr:col>
      <xdr:colOff>189865</xdr:colOff>
      <xdr:row>64</xdr:row>
      <xdr:rowOff>71603</xdr:rowOff>
    </xdr:to>
    <xdr:cxnSp macro="">
      <xdr:nvCxnSpPr>
        <xdr:cNvPr id="199" name="直線コネクタ 198"/>
        <xdr:cNvCxnSpPr/>
      </xdr:nvCxnSpPr>
      <xdr:spPr>
        <a:xfrm flipV="1">
          <a:off x="10476865" y="9680231"/>
          <a:ext cx="0" cy="136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75430</xdr:rowOff>
    </xdr:from>
    <xdr:ext cx="469744" cy="259045"/>
    <xdr:sp macro="" textlink="">
      <xdr:nvSpPr>
        <xdr:cNvPr id="200" name="【橋りょう・トンネル】&#10;一人当たり有形固定資産（償却資産）額最小値テキスト"/>
        <xdr:cNvSpPr txBox="1"/>
      </xdr:nvSpPr>
      <xdr:spPr>
        <a:xfrm>
          <a:off x="10515600" y="110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71603</xdr:rowOff>
    </xdr:from>
    <xdr:to>
      <xdr:col>55</xdr:col>
      <xdr:colOff>88900</xdr:colOff>
      <xdr:row>64</xdr:row>
      <xdr:rowOff>71603</xdr:rowOff>
    </xdr:to>
    <xdr:cxnSp macro="">
      <xdr:nvCxnSpPr>
        <xdr:cNvPr id="201" name="直線コネクタ 200"/>
        <xdr:cNvCxnSpPr/>
      </xdr:nvCxnSpPr>
      <xdr:spPr>
        <a:xfrm>
          <a:off x="10388600" y="1104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25708</xdr:rowOff>
    </xdr:from>
    <xdr:ext cx="599010" cy="259045"/>
    <xdr:sp macro="" textlink="">
      <xdr:nvSpPr>
        <xdr:cNvPr id="202" name="【橋りょう・トンネル】&#10;一人当たり有形固定資産（償却資産）額最大値テキスト"/>
        <xdr:cNvSpPr txBox="1"/>
      </xdr:nvSpPr>
      <xdr:spPr>
        <a:xfrm>
          <a:off x="10515600" y="94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79031</xdr:rowOff>
    </xdr:from>
    <xdr:to>
      <xdr:col>55</xdr:col>
      <xdr:colOff>88900</xdr:colOff>
      <xdr:row>56</xdr:row>
      <xdr:rowOff>79031</xdr:rowOff>
    </xdr:to>
    <xdr:cxnSp macro="">
      <xdr:nvCxnSpPr>
        <xdr:cNvPr id="203" name="直線コネクタ 202"/>
        <xdr:cNvCxnSpPr/>
      </xdr:nvCxnSpPr>
      <xdr:spPr>
        <a:xfrm>
          <a:off x="10388600" y="968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74352</xdr:rowOff>
    </xdr:from>
    <xdr:ext cx="599010" cy="259045"/>
    <xdr:sp macro="" textlink="">
      <xdr:nvSpPr>
        <xdr:cNvPr id="204" name="【橋りょう・トンネル】&#10;一人当たり有形固定資産（償却資産）額平均値テキスト"/>
        <xdr:cNvSpPr txBox="1"/>
      </xdr:nvSpPr>
      <xdr:spPr>
        <a:xfrm>
          <a:off x="10515600" y="10532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95925</xdr:rowOff>
    </xdr:from>
    <xdr:to>
      <xdr:col>55</xdr:col>
      <xdr:colOff>50800</xdr:colOff>
      <xdr:row>62</xdr:row>
      <xdr:rowOff>26075</xdr:rowOff>
    </xdr:to>
    <xdr:sp macro="" textlink="">
      <xdr:nvSpPr>
        <xdr:cNvPr id="205" name="フローチャート: 判断 204"/>
        <xdr:cNvSpPr/>
      </xdr:nvSpPr>
      <xdr:spPr>
        <a:xfrm>
          <a:off x="10426700" y="105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63995</xdr:rowOff>
    </xdr:from>
    <xdr:to>
      <xdr:col>50</xdr:col>
      <xdr:colOff>165100</xdr:colOff>
      <xdr:row>61</xdr:row>
      <xdr:rowOff>165595</xdr:rowOff>
    </xdr:to>
    <xdr:sp macro="" textlink="">
      <xdr:nvSpPr>
        <xdr:cNvPr id="206" name="フローチャート: 判断 205"/>
        <xdr:cNvSpPr/>
      </xdr:nvSpPr>
      <xdr:spPr>
        <a:xfrm>
          <a:off x="9588500" y="1052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46806</xdr:rowOff>
    </xdr:from>
    <xdr:to>
      <xdr:col>46</xdr:col>
      <xdr:colOff>38100</xdr:colOff>
      <xdr:row>61</xdr:row>
      <xdr:rowOff>148406</xdr:rowOff>
    </xdr:to>
    <xdr:sp macro="" textlink="">
      <xdr:nvSpPr>
        <xdr:cNvPr id="207" name="フローチャート: 判断 206"/>
        <xdr:cNvSpPr/>
      </xdr:nvSpPr>
      <xdr:spPr>
        <a:xfrm>
          <a:off x="8699500" y="1050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79033</xdr:rowOff>
    </xdr:from>
    <xdr:to>
      <xdr:col>55</xdr:col>
      <xdr:colOff>50800</xdr:colOff>
      <xdr:row>60</xdr:row>
      <xdr:rowOff>9183</xdr:rowOff>
    </xdr:to>
    <xdr:sp macro="" textlink="">
      <xdr:nvSpPr>
        <xdr:cNvPr id="213" name="楕円 212"/>
        <xdr:cNvSpPr/>
      </xdr:nvSpPr>
      <xdr:spPr>
        <a:xfrm>
          <a:off x="10426700" y="101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101910</xdr:rowOff>
    </xdr:from>
    <xdr:ext cx="599010" cy="259045"/>
    <xdr:sp macro="" textlink="">
      <xdr:nvSpPr>
        <xdr:cNvPr id="214" name="【橋りょう・トンネル】&#10;一人当たり有形固定資産（償却資産）額該当値テキスト"/>
        <xdr:cNvSpPr txBox="1"/>
      </xdr:nvSpPr>
      <xdr:spPr>
        <a:xfrm>
          <a:off x="10515600" y="1004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115299</xdr:rowOff>
    </xdr:from>
    <xdr:to>
      <xdr:col>50</xdr:col>
      <xdr:colOff>165100</xdr:colOff>
      <xdr:row>61</xdr:row>
      <xdr:rowOff>45449</xdr:rowOff>
    </xdr:to>
    <xdr:sp macro="" textlink="">
      <xdr:nvSpPr>
        <xdr:cNvPr id="215" name="楕円 214"/>
        <xdr:cNvSpPr/>
      </xdr:nvSpPr>
      <xdr:spPr>
        <a:xfrm>
          <a:off x="9588500" y="1040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129833</xdr:rowOff>
    </xdr:from>
    <xdr:to>
      <xdr:col>55</xdr:col>
      <xdr:colOff>0</xdr:colOff>
      <xdr:row>60</xdr:row>
      <xdr:rowOff>166099</xdr:rowOff>
    </xdr:to>
    <xdr:cxnSp macro="">
      <xdr:nvCxnSpPr>
        <xdr:cNvPr id="216" name="直線コネクタ 215"/>
        <xdr:cNvCxnSpPr/>
      </xdr:nvCxnSpPr>
      <xdr:spPr>
        <a:xfrm flipV="1">
          <a:off x="9639300" y="10245383"/>
          <a:ext cx="838200" cy="20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124759</xdr:rowOff>
    </xdr:from>
    <xdr:to>
      <xdr:col>46</xdr:col>
      <xdr:colOff>38100</xdr:colOff>
      <xdr:row>61</xdr:row>
      <xdr:rowOff>54909</xdr:rowOff>
    </xdr:to>
    <xdr:sp macro="" textlink="">
      <xdr:nvSpPr>
        <xdr:cNvPr id="217" name="楕円 216"/>
        <xdr:cNvSpPr/>
      </xdr:nvSpPr>
      <xdr:spPr>
        <a:xfrm>
          <a:off x="8699500" y="1041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166099</xdr:rowOff>
    </xdr:from>
    <xdr:to>
      <xdr:col>50</xdr:col>
      <xdr:colOff>114300</xdr:colOff>
      <xdr:row>61</xdr:row>
      <xdr:rowOff>4109</xdr:rowOff>
    </xdr:to>
    <xdr:cxnSp macro="">
      <xdr:nvCxnSpPr>
        <xdr:cNvPr id="218" name="直線コネクタ 217"/>
        <xdr:cNvCxnSpPr/>
      </xdr:nvCxnSpPr>
      <xdr:spPr>
        <a:xfrm flipV="1">
          <a:off x="8750300" y="10453099"/>
          <a:ext cx="8890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156722</xdr:rowOff>
    </xdr:from>
    <xdr:ext cx="599010" cy="259045"/>
    <xdr:sp macro="" textlink="">
      <xdr:nvSpPr>
        <xdr:cNvPr id="219" name="n_1aveValue【橋りょう・トンネル】&#10;一人当たり有形固定資産（償却資産）額"/>
        <xdr:cNvSpPr txBox="1"/>
      </xdr:nvSpPr>
      <xdr:spPr>
        <a:xfrm>
          <a:off x="9327095" y="1061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139533</xdr:rowOff>
    </xdr:from>
    <xdr:ext cx="599010" cy="259045"/>
    <xdr:sp macro="" textlink="">
      <xdr:nvSpPr>
        <xdr:cNvPr id="220" name="n_2aveValue【橋りょう・トンネル】&#10;一人当たり有形固定資産（償却資産）額"/>
        <xdr:cNvSpPr txBox="1"/>
      </xdr:nvSpPr>
      <xdr:spPr>
        <a:xfrm>
          <a:off x="8450795" y="1059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61976</xdr:rowOff>
    </xdr:from>
    <xdr:ext cx="599010" cy="259045"/>
    <xdr:sp macro="" textlink="">
      <xdr:nvSpPr>
        <xdr:cNvPr id="221" name="n_1mainValue【橋りょう・トンネル】&#10;一人当たり有形固定資産（償却資産）額"/>
        <xdr:cNvSpPr txBox="1"/>
      </xdr:nvSpPr>
      <xdr:spPr>
        <a:xfrm>
          <a:off x="9327095" y="10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71436</xdr:rowOff>
    </xdr:from>
    <xdr:ext cx="599010" cy="259045"/>
    <xdr:sp macro="" textlink="">
      <xdr:nvSpPr>
        <xdr:cNvPr id="222" name="n_2mainValue【橋りょう・トンネル】&#10;一人当たり有形固定資産（償却資産）額"/>
        <xdr:cNvSpPr txBox="1"/>
      </xdr:nvSpPr>
      <xdr:spPr>
        <a:xfrm>
          <a:off x="8450795" y="1018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3" name="テキスト ボックス 23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4" name="直線コネクタ 23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5" name="テキスト ボックス 23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6" name="直線コネクタ 23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7" name="テキスト ボックス 23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8" name="直線コネクタ 23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9" name="テキスト ボックス 23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0" name="直線コネクタ 23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1" name="テキスト ボックス 24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28956</xdr:rowOff>
    </xdr:to>
    <xdr:cxnSp macro="">
      <xdr:nvCxnSpPr>
        <xdr:cNvPr id="245" name="直線コネクタ 244"/>
        <xdr:cNvCxnSpPr/>
      </xdr:nvCxnSpPr>
      <xdr:spPr>
        <a:xfrm flipV="1">
          <a:off x="4634865" y="1341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46"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47" name="直線コネクタ 246"/>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8"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9" name="直線コネクタ 248"/>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140479</xdr:rowOff>
    </xdr:from>
    <xdr:ext cx="405111" cy="259045"/>
    <xdr:sp macro="" textlink="">
      <xdr:nvSpPr>
        <xdr:cNvPr id="250" name="【公営住宅】&#10;有形固定資産減価償却率平均値テキスト"/>
        <xdr:cNvSpPr txBox="1"/>
      </xdr:nvSpPr>
      <xdr:spPr>
        <a:xfrm>
          <a:off x="4673600" y="14027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251" name="フローチャート: 判断 250"/>
        <xdr:cNvSpPr/>
      </xdr:nvSpPr>
      <xdr:spPr>
        <a:xfrm>
          <a:off x="45847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52" name="フローチャート: 判断 251"/>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131318</xdr:rowOff>
    </xdr:from>
    <xdr:to>
      <xdr:col>15</xdr:col>
      <xdr:colOff>101600</xdr:colOff>
      <xdr:row>83</xdr:row>
      <xdr:rowOff>61468</xdr:rowOff>
    </xdr:to>
    <xdr:sp macro="" textlink="">
      <xdr:nvSpPr>
        <xdr:cNvPr id="253" name="フローチャート: 判断 252"/>
        <xdr:cNvSpPr/>
      </xdr:nvSpPr>
      <xdr:spPr>
        <a:xfrm>
          <a:off x="28575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158750</xdr:rowOff>
    </xdr:from>
    <xdr:to>
      <xdr:col>24</xdr:col>
      <xdr:colOff>114300</xdr:colOff>
      <xdr:row>85</xdr:row>
      <xdr:rowOff>88900</xdr:rowOff>
    </xdr:to>
    <xdr:sp macro="" textlink="">
      <xdr:nvSpPr>
        <xdr:cNvPr id="259" name="楕円 258"/>
        <xdr:cNvSpPr/>
      </xdr:nvSpPr>
      <xdr:spPr>
        <a:xfrm>
          <a:off x="4584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137177</xdr:rowOff>
    </xdr:from>
    <xdr:ext cx="405111" cy="259045"/>
    <xdr:sp macro="" textlink="">
      <xdr:nvSpPr>
        <xdr:cNvPr id="260" name="【公営住宅】&#10;有形固定資産減価償却率該当値テキスト"/>
        <xdr:cNvSpPr txBox="1"/>
      </xdr:nvSpPr>
      <xdr:spPr>
        <a:xfrm>
          <a:off x="4673600"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42163</xdr:rowOff>
    </xdr:from>
    <xdr:to>
      <xdr:col>20</xdr:col>
      <xdr:colOff>38100</xdr:colOff>
      <xdr:row>85</xdr:row>
      <xdr:rowOff>143763</xdr:rowOff>
    </xdr:to>
    <xdr:sp macro="" textlink="">
      <xdr:nvSpPr>
        <xdr:cNvPr id="261" name="楕円 260"/>
        <xdr:cNvSpPr/>
      </xdr:nvSpPr>
      <xdr:spPr>
        <a:xfrm>
          <a:off x="37465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38100</xdr:rowOff>
    </xdr:from>
    <xdr:to>
      <xdr:col>24</xdr:col>
      <xdr:colOff>63500</xdr:colOff>
      <xdr:row>85</xdr:row>
      <xdr:rowOff>92963</xdr:rowOff>
    </xdr:to>
    <xdr:cxnSp macro="">
      <xdr:nvCxnSpPr>
        <xdr:cNvPr id="262" name="直線コネクタ 261"/>
        <xdr:cNvCxnSpPr/>
      </xdr:nvCxnSpPr>
      <xdr:spPr>
        <a:xfrm flipV="1">
          <a:off x="3797300" y="14611350"/>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90170</xdr:rowOff>
    </xdr:from>
    <xdr:to>
      <xdr:col>15</xdr:col>
      <xdr:colOff>101600</xdr:colOff>
      <xdr:row>86</xdr:row>
      <xdr:rowOff>20320</xdr:rowOff>
    </xdr:to>
    <xdr:sp macro="" textlink="">
      <xdr:nvSpPr>
        <xdr:cNvPr id="263" name="楕円 262"/>
        <xdr:cNvSpPr/>
      </xdr:nvSpPr>
      <xdr:spPr>
        <a:xfrm>
          <a:off x="2857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92963</xdr:rowOff>
    </xdr:from>
    <xdr:to>
      <xdr:col>19</xdr:col>
      <xdr:colOff>177800</xdr:colOff>
      <xdr:row>85</xdr:row>
      <xdr:rowOff>140970</xdr:rowOff>
    </xdr:to>
    <xdr:cxnSp macro="">
      <xdr:nvCxnSpPr>
        <xdr:cNvPr id="264" name="直線コネクタ 263"/>
        <xdr:cNvCxnSpPr/>
      </xdr:nvCxnSpPr>
      <xdr:spPr>
        <a:xfrm flipV="1">
          <a:off x="2908300" y="14666213"/>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265" name="n_1aveValue【公営住宅】&#10;有形固定資産減価償却率"/>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77995</xdr:rowOff>
    </xdr:from>
    <xdr:ext cx="405111" cy="259045"/>
    <xdr:sp macro="" textlink="">
      <xdr:nvSpPr>
        <xdr:cNvPr id="266" name="n_2aveValue【公営住宅】&#10;有形固定資産減価償却率"/>
        <xdr:cNvSpPr txBox="1"/>
      </xdr:nvSpPr>
      <xdr:spPr>
        <a:xfrm>
          <a:off x="2705744" y="1396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134890</xdr:rowOff>
    </xdr:from>
    <xdr:ext cx="405111" cy="259045"/>
    <xdr:sp macro="" textlink="">
      <xdr:nvSpPr>
        <xdr:cNvPr id="267" name="n_1mainValue【公営住宅】&#10;有形固定資産減価償却率"/>
        <xdr:cNvSpPr txBox="1"/>
      </xdr:nvSpPr>
      <xdr:spPr>
        <a:xfrm>
          <a:off x="3582044" y="1470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11447</xdr:rowOff>
    </xdr:from>
    <xdr:ext cx="405111" cy="259045"/>
    <xdr:sp macro="" textlink="">
      <xdr:nvSpPr>
        <xdr:cNvPr id="268" name="n_2mainValue【公営住宅】&#10;有形固定資産減価償却率"/>
        <xdr:cNvSpPr txBox="1"/>
      </xdr:nvSpPr>
      <xdr:spPr>
        <a:xfrm>
          <a:off x="27057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9" name="直線コネクタ 27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0" name="テキスト ボックス 27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1" name="直線コネクタ 28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2" name="テキスト ボックス 28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5" name="直線コネクタ 28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6" name="テキスト ボックス 28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7" name="直線コネクタ 28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8" name="テキスト ボックス 28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93726</xdr:rowOff>
    </xdr:to>
    <xdr:cxnSp macro="">
      <xdr:nvCxnSpPr>
        <xdr:cNvPr id="292" name="直線コネクタ 291"/>
        <xdr:cNvCxnSpPr/>
      </xdr:nvCxnSpPr>
      <xdr:spPr>
        <a:xfrm flipV="1">
          <a:off x="10476865" y="13346430"/>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293" name="【公営住宅】&#10;一人当たり面積最小値テキスト"/>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294" name="直線コネクタ 293"/>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95" name="【公営住宅】&#10;一人当たり面積最大値テキスト"/>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96" name="直線コネクタ 295"/>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52976</xdr:rowOff>
    </xdr:from>
    <xdr:ext cx="469744" cy="259045"/>
    <xdr:sp macro="" textlink="">
      <xdr:nvSpPr>
        <xdr:cNvPr id="297" name="【公営住宅】&#10;一人当たり面積平均値テキスト"/>
        <xdr:cNvSpPr txBox="1"/>
      </xdr:nvSpPr>
      <xdr:spPr>
        <a:xfrm>
          <a:off x="10515600" y="1428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74549</xdr:rowOff>
    </xdr:from>
    <xdr:to>
      <xdr:col>55</xdr:col>
      <xdr:colOff>50800</xdr:colOff>
      <xdr:row>84</xdr:row>
      <xdr:rowOff>4699</xdr:rowOff>
    </xdr:to>
    <xdr:sp macro="" textlink="">
      <xdr:nvSpPr>
        <xdr:cNvPr id="298" name="フローチャート: 判断 297"/>
        <xdr:cNvSpPr/>
      </xdr:nvSpPr>
      <xdr:spPr>
        <a:xfrm>
          <a:off x="10426700" y="1430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68835</xdr:rowOff>
    </xdr:from>
    <xdr:to>
      <xdr:col>50</xdr:col>
      <xdr:colOff>165100</xdr:colOff>
      <xdr:row>83</xdr:row>
      <xdr:rowOff>170435</xdr:rowOff>
    </xdr:to>
    <xdr:sp macro="" textlink="">
      <xdr:nvSpPr>
        <xdr:cNvPr id="299" name="フローチャート: 判断 298"/>
        <xdr:cNvSpPr/>
      </xdr:nvSpPr>
      <xdr:spPr>
        <a:xfrm>
          <a:off x="9588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118745</xdr:rowOff>
    </xdr:from>
    <xdr:to>
      <xdr:col>46</xdr:col>
      <xdr:colOff>38100</xdr:colOff>
      <xdr:row>83</xdr:row>
      <xdr:rowOff>48895</xdr:rowOff>
    </xdr:to>
    <xdr:sp macro="" textlink="">
      <xdr:nvSpPr>
        <xdr:cNvPr id="300" name="フローチャート: 判断 299"/>
        <xdr:cNvSpPr/>
      </xdr:nvSpPr>
      <xdr:spPr>
        <a:xfrm>
          <a:off x="869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159131</xdr:rowOff>
    </xdr:from>
    <xdr:to>
      <xdr:col>55</xdr:col>
      <xdr:colOff>50800</xdr:colOff>
      <xdr:row>80</xdr:row>
      <xdr:rowOff>89281</xdr:rowOff>
    </xdr:to>
    <xdr:sp macro="" textlink="">
      <xdr:nvSpPr>
        <xdr:cNvPr id="306" name="楕円 305"/>
        <xdr:cNvSpPr/>
      </xdr:nvSpPr>
      <xdr:spPr>
        <a:xfrm>
          <a:off x="10426700" y="137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10558</xdr:rowOff>
    </xdr:from>
    <xdr:ext cx="469744" cy="259045"/>
    <xdr:sp macro="" textlink="">
      <xdr:nvSpPr>
        <xdr:cNvPr id="307" name="【公営住宅】&#10;一人当たり面積該当値テキスト"/>
        <xdr:cNvSpPr txBox="1"/>
      </xdr:nvSpPr>
      <xdr:spPr>
        <a:xfrm>
          <a:off x="10515600" y="1355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18542</xdr:rowOff>
    </xdr:from>
    <xdr:to>
      <xdr:col>50</xdr:col>
      <xdr:colOff>165100</xdr:colOff>
      <xdr:row>80</xdr:row>
      <xdr:rowOff>120142</xdr:rowOff>
    </xdr:to>
    <xdr:sp macro="" textlink="">
      <xdr:nvSpPr>
        <xdr:cNvPr id="308" name="楕円 307"/>
        <xdr:cNvSpPr/>
      </xdr:nvSpPr>
      <xdr:spPr>
        <a:xfrm>
          <a:off x="9588500" y="1373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38481</xdr:rowOff>
    </xdr:from>
    <xdr:to>
      <xdr:col>55</xdr:col>
      <xdr:colOff>0</xdr:colOff>
      <xdr:row>80</xdr:row>
      <xdr:rowOff>69342</xdr:rowOff>
    </xdr:to>
    <xdr:cxnSp macro="">
      <xdr:nvCxnSpPr>
        <xdr:cNvPr id="309" name="直線コネクタ 308"/>
        <xdr:cNvCxnSpPr/>
      </xdr:nvCxnSpPr>
      <xdr:spPr>
        <a:xfrm flipV="1">
          <a:off x="9639300" y="13754481"/>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40639</xdr:rowOff>
    </xdr:from>
    <xdr:to>
      <xdr:col>46</xdr:col>
      <xdr:colOff>38100</xdr:colOff>
      <xdr:row>80</xdr:row>
      <xdr:rowOff>142239</xdr:rowOff>
    </xdr:to>
    <xdr:sp macro="" textlink="">
      <xdr:nvSpPr>
        <xdr:cNvPr id="310" name="楕円 309"/>
        <xdr:cNvSpPr/>
      </xdr:nvSpPr>
      <xdr:spPr>
        <a:xfrm>
          <a:off x="8699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69342</xdr:rowOff>
    </xdr:from>
    <xdr:to>
      <xdr:col>50</xdr:col>
      <xdr:colOff>114300</xdr:colOff>
      <xdr:row>80</xdr:row>
      <xdr:rowOff>91439</xdr:rowOff>
    </xdr:to>
    <xdr:cxnSp macro="">
      <xdr:nvCxnSpPr>
        <xdr:cNvPr id="311" name="直線コネクタ 310"/>
        <xdr:cNvCxnSpPr/>
      </xdr:nvCxnSpPr>
      <xdr:spPr>
        <a:xfrm flipV="1">
          <a:off x="8750300" y="13785342"/>
          <a:ext cx="889000" cy="2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161562</xdr:rowOff>
    </xdr:from>
    <xdr:ext cx="469744" cy="259045"/>
    <xdr:sp macro="" textlink="">
      <xdr:nvSpPr>
        <xdr:cNvPr id="312" name="n_1aveValue【公営住宅】&#10;一人当たり面積"/>
        <xdr:cNvSpPr txBox="1"/>
      </xdr:nvSpPr>
      <xdr:spPr>
        <a:xfrm>
          <a:off x="9391727" y="143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40022</xdr:rowOff>
    </xdr:from>
    <xdr:ext cx="469744" cy="259045"/>
    <xdr:sp macro="" textlink="">
      <xdr:nvSpPr>
        <xdr:cNvPr id="313" name="n_2aveValue【公営住宅】&#10;一人当たり面積"/>
        <xdr:cNvSpPr txBox="1"/>
      </xdr:nvSpPr>
      <xdr:spPr>
        <a:xfrm>
          <a:off x="8515427" y="1427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136669</xdr:rowOff>
    </xdr:from>
    <xdr:ext cx="469744" cy="259045"/>
    <xdr:sp macro="" textlink="">
      <xdr:nvSpPr>
        <xdr:cNvPr id="314" name="n_1mainValue【公営住宅】&#10;一人当たり面積"/>
        <xdr:cNvSpPr txBox="1"/>
      </xdr:nvSpPr>
      <xdr:spPr>
        <a:xfrm>
          <a:off x="9391727" y="1350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158766</xdr:rowOff>
    </xdr:from>
    <xdr:ext cx="469744" cy="259045"/>
    <xdr:sp macro="" textlink="">
      <xdr:nvSpPr>
        <xdr:cNvPr id="315" name="n_2mainValue【公営住宅】&#10;一人当たり面積"/>
        <xdr:cNvSpPr txBox="1"/>
      </xdr:nvSpPr>
      <xdr:spPr>
        <a:xfrm>
          <a:off x="8515427" y="1353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2" name="テキスト ボックス 34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3" name="直線コネクタ 34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4" name="テキスト ボックス 34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5" name="直線コネクタ 34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6" name="テキスト ボックス 34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7" name="直線コネクタ 34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8" name="テキスト ボックス 34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9" name="直線コネクタ 34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0" name="テキスト ボックス 34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1" name="直線コネクタ 35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2" name="テキスト ボックス 35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3" name="直線コネクタ 3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4" name="テキスト ボックス 3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165735</xdr:rowOff>
    </xdr:to>
    <xdr:cxnSp macro="">
      <xdr:nvCxnSpPr>
        <xdr:cNvPr id="356" name="直線コネクタ 355"/>
        <xdr:cNvCxnSpPr/>
      </xdr:nvCxnSpPr>
      <xdr:spPr>
        <a:xfrm flipV="1">
          <a:off x="16318864" y="571500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169562</xdr:rowOff>
    </xdr:from>
    <xdr:ext cx="405111" cy="259045"/>
    <xdr:sp macro="" textlink="">
      <xdr:nvSpPr>
        <xdr:cNvPr id="357" name="【認定こども園・幼稚園・保育所】&#10;有形固定資産減価償却率最小値テキスト"/>
        <xdr:cNvSpPr txBox="1"/>
      </xdr:nvSpPr>
      <xdr:spPr>
        <a:xfrm>
          <a:off x="16357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165735</xdr:rowOff>
    </xdr:from>
    <xdr:to>
      <xdr:col>86</xdr:col>
      <xdr:colOff>25400</xdr:colOff>
      <xdr:row>41</xdr:row>
      <xdr:rowOff>165735</xdr:rowOff>
    </xdr:to>
    <xdr:cxnSp macro="">
      <xdr:nvCxnSpPr>
        <xdr:cNvPr id="358" name="直線コネクタ 357"/>
        <xdr:cNvCxnSpPr/>
      </xdr:nvCxnSpPr>
      <xdr:spPr>
        <a:xfrm>
          <a:off x="16230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59"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0" name="直線コネクタ 35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70502</xdr:rowOff>
    </xdr:from>
    <xdr:ext cx="405111" cy="259045"/>
    <xdr:sp macro="" textlink="">
      <xdr:nvSpPr>
        <xdr:cNvPr id="361" name="【認定こども園・幼稚園・保育所】&#10;有形固定資産減価償却率平均値テキスト"/>
        <xdr:cNvSpPr txBox="1"/>
      </xdr:nvSpPr>
      <xdr:spPr>
        <a:xfrm>
          <a:off x="16357600" y="6585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362" name="フローチャート: 判断 361"/>
        <xdr:cNvSpPr/>
      </xdr:nvSpPr>
      <xdr:spPr>
        <a:xfrm>
          <a:off x="16268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363" name="フローチャート: 判断 362"/>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40640</xdr:rowOff>
    </xdr:from>
    <xdr:to>
      <xdr:col>76</xdr:col>
      <xdr:colOff>165100</xdr:colOff>
      <xdr:row>38</xdr:row>
      <xdr:rowOff>142240</xdr:rowOff>
    </xdr:to>
    <xdr:sp macro="" textlink="">
      <xdr:nvSpPr>
        <xdr:cNvPr id="364" name="フローチャート: 判断 363"/>
        <xdr:cNvSpPr/>
      </xdr:nvSpPr>
      <xdr:spPr>
        <a:xfrm>
          <a:off x="14541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5" name="テキスト ボックス 36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6" name="テキスト ボックス 36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7" name="テキスト ボックス 36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8" name="テキスト ボックス 36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9" name="テキスト ボックス 36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95885</xdr:rowOff>
    </xdr:from>
    <xdr:to>
      <xdr:col>85</xdr:col>
      <xdr:colOff>177800</xdr:colOff>
      <xdr:row>35</xdr:row>
      <xdr:rowOff>26035</xdr:rowOff>
    </xdr:to>
    <xdr:sp macro="" textlink="">
      <xdr:nvSpPr>
        <xdr:cNvPr id="370" name="楕円 369"/>
        <xdr:cNvSpPr/>
      </xdr:nvSpPr>
      <xdr:spPr>
        <a:xfrm>
          <a:off x="1626870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118762</xdr:rowOff>
    </xdr:from>
    <xdr:ext cx="405111" cy="259045"/>
    <xdr:sp macro="" textlink="">
      <xdr:nvSpPr>
        <xdr:cNvPr id="371" name="【認定こども園・幼稚園・保育所】&#10;有形固定資産減価償却率該当値テキスト"/>
        <xdr:cNvSpPr txBox="1"/>
      </xdr:nvSpPr>
      <xdr:spPr>
        <a:xfrm>
          <a:off x="16357600" y="577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8255</xdr:rowOff>
    </xdr:from>
    <xdr:to>
      <xdr:col>81</xdr:col>
      <xdr:colOff>101600</xdr:colOff>
      <xdr:row>35</xdr:row>
      <xdr:rowOff>109855</xdr:rowOff>
    </xdr:to>
    <xdr:sp macro="" textlink="">
      <xdr:nvSpPr>
        <xdr:cNvPr id="372" name="楕円 371"/>
        <xdr:cNvSpPr/>
      </xdr:nvSpPr>
      <xdr:spPr>
        <a:xfrm>
          <a:off x="15430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146685</xdr:rowOff>
    </xdr:from>
    <xdr:to>
      <xdr:col>85</xdr:col>
      <xdr:colOff>127000</xdr:colOff>
      <xdr:row>35</xdr:row>
      <xdr:rowOff>59055</xdr:rowOff>
    </xdr:to>
    <xdr:cxnSp macro="">
      <xdr:nvCxnSpPr>
        <xdr:cNvPr id="373" name="直線コネクタ 372"/>
        <xdr:cNvCxnSpPr/>
      </xdr:nvCxnSpPr>
      <xdr:spPr>
        <a:xfrm flipV="1">
          <a:off x="15481300" y="597598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50165</xdr:rowOff>
    </xdr:from>
    <xdr:to>
      <xdr:col>76</xdr:col>
      <xdr:colOff>165100</xdr:colOff>
      <xdr:row>35</xdr:row>
      <xdr:rowOff>151765</xdr:rowOff>
    </xdr:to>
    <xdr:sp macro="" textlink="">
      <xdr:nvSpPr>
        <xdr:cNvPr id="374" name="楕円 373"/>
        <xdr:cNvSpPr/>
      </xdr:nvSpPr>
      <xdr:spPr>
        <a:xfrm>
          <a:off x="14541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59055</xdr:rowOff>
    </xdr:from>
    <xdr:to>
      <xdr:col>81</xdr:col>
      <xdr:colOff>50800</xdr:colOff>
      <xdr:row>35</xdr:row>
      <xdr:rowOff>100965</xdr:rowOff>
    </xdr:to>
    <xdr:cxnSp macro="">
      <xdr:nvCxnSpPr>
        <xdr:cNvPr id="375" name="直線コネクタ 374"/>
        <xdr:cNvCxnSpPr/>
      </xdr:nvCxnSpPr>
      <xdr:spPr>
        <a:xfrm flipV="1">
          <a:off x="14592300" y="60598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112412</xdr:rowOff>
    </xdr:from>
    <xdr:ext cx="405111" cy="259045"/>
    <xdr:sp macro="" textlink="">
      <xdr:nvSpPr>
        <xdr:cNvPr id="376" name="n_1aveValue【認定こども園・幼稚園・保育所】&#10;有形固定資産減価償却率"/>
        <xdr:cNvSpPr txBox="1"/>
      </xdr:nvSpPr>
      <xdr:spPr>
        <a:xfrm>
          <a:off x="15266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133367</xdr:rowOff>
    </xdr:from>
    <xdr:ext cx="405111" cy="259045"/>
    <xdr:sp macro="" textlink="">
      <xdr:nvSpPr>
        <xdr:cNvPr id="377" name="n_2aveValue【認定こども園・幼稚園・保育所】&#10;有形固定資産減価償却率"/>
        <xdr:cNvSpPr txBox="1"/>
      </xdr:nvSpPr>
      <xdr:spPr>
        <a:xfrm>
          <a:off x="14389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126382</xdr:rowOff>
    </xdr:from>
    <xdr:ext cx="405111" cy="259045"/>
    <xdr:sp macro="" textlink="">
      <xdr:nvSpPr>
        <xdr:cNvPr id="378" name="n_1mainValue【認定こども園・幼稚園・保育所】&#10;有形固定資産減価償却率"/>
        <xdr:cNvSpPr txBox="1"/>
      </xdr:nvSpPr>
      <xdr:spPr>
        <a:xfrm>
          <a:off x="1526604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168292</xdr:rowOff>
    </xdr:from>
    <xdr:ext cx="405111" cy="259045"/>
    <xdr:sp macro="" textlink="">
      <xdr:nvSpPr>
        <xdr:cNvPr id="379" name="n_2mainValue【認定こども園・幼稚園・保育所】&#10;有形固定資産減価償却率"/>
        <xdr:cNvSpPr txBox="1"/>
      </xdr:nvSpPr>
      <xdr:spPr>
        <a:xfrm>
          <a:off x="14389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0" name="正方形/長方形 3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1" name="正方形/長方形 3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2" name="正方形/長方形 3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3" name="正方形/長方形 3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4" name="正方形/長方形 3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5" name="正方形/長方形 3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6" name="正方形/長方形 3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7" name="正方形/長方形 3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8" name="テキスト ボックス 3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9" name="直線コネクタ 3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0" name="直線コネクタ 38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1" name="テキスト ボックス 39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2" name="直線コネクタ 39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3" name="テキスト ボックス 39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4" name="直線コネクタ 39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5" name="テキスト ボックス 39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6" name="直線コネクタ 39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7" name="テキスト ボックス 39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8" name="直線コネクタ 39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9" name="テキスト ボックス 39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0" name="直線コネクタ 3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1" name="テキスト ボックス 40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41</xdr:row>
      <xdr:rowOff>100965</xdr:rowOff>
    </xdr:to>
    <xdr:cxnSp macro="">
      <xdr:nvCxnSpPr>
        <xdr:cNvPr id="403" name="直線コネクタ 402"/>
        <xdr:cNvCxnSpPr/>
      </xdr:nvCxnSpPr>
      <xdr:spPr>
        <a:xfrm flipV="1">
          <a:off x="22160864" y="590169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104792</xdr:rowOff>
    </xdr:from>
    <xdr:ext cx="469744" cy="259045"/>
    <xdr:sp macro="" textlink="">
      <xdr:nvSpPr>
        <xdr:cNvPr id="404" name="【認定こども園・幼稚園・保育所】&#10;一人当たり面積最小値テキスト"/>
        <xdr:cNvSpPr txBox="1"/>
      </xdr:nvSpPr>
      <xdr:spPr>
        <a:xfrm>
          <a:off x="22199600"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100965</xdr:rowOff>
    </xdr:from>
    <xdr:to>
      <xdr:col>116</xdr:col>
      <xdr:colOff>152400</xdr:colOff>
      <xdr:row>41</xdr:row>
      <xdr:rowOff>100965</xdr:rowOff>
    </xdr:to>
    <xdr:cxnSp macro="">
      <xdr:nvCxnSpPr>
        <xdr:cNvPr id="405" name="直線コネクタ 404"/>
        <xdr:cNvCxnSpPr/>
      </xdr:nvCxnSpPr>
      <xdr:spPr>
        <a:xfrm>
          <a:off x="22072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06"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07" name="直線コネクタ 406"/>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63517</xdr:rowOff>
    </xdr:from>
    <xdr:ext cx="469744" cy="259045"/>
    <xdr:sp macro="" textlink="">
      <xdr:nvSpPr>
        <xdr:cNvPr id="408" name="【認定こども園・幼稚園・保育所】&#10;一人当たり面積平均値テキスト"/>
        <xdr:cNvSpPr txBox="1"/>
      </xdr:nvSpPr>
      <xdr:spPr>
        <a:xfrm>
          <a:off x="22199600" y="657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409" name="フローチャート: 判断 408"/>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84455</xdr:rowOff>
    </xdr:from>
    <xdr:to>
      <xdr:col>112</xdr:col>
      <xdr:colOff>38100</xdr:colOff>
      <xdr:row>40</xdr:row>
      <xdr:rowOff>14605</xdr:rowOff>
    </xdr:to>
    <xdr:sp macro="" textlink="">
      <xdr:nvSpPr>
        <xdr:cNvPr id="410" name="フローチャート: 判断 409"/>
        <xdr:cNvSpPr/>
      </xdr:nvSpPr>
      <xdr:spPr>
        <a:xfrm>
          <a:off x="21272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84455</xdr:rowOff>
    </xdr:from>
    <xdr:to>
      <xdr:col>107</xdr:col>
      <xdr:colOff>101600</xdr:colOff>
      <xdr:row>39</xdr:row>
      <xdr:rowOff>14605</xdr:rowOff>
    </xdr:to>
    <xdr:sp macro="" textlink="">
      <xdr:nvSpPr>
        <xdr:cNvPr id="411" name="フローチャート: 判断 410"/>
        <xdr:cNvSpPr/>
      </xdr:nvSpPr>
      <xdr:spPr>
        <a:xfrm>
          <a:off x="20383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2" name="テキスト ボックス 4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3" name="テキスト ボックス 4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4" name="テキスト ボックス 4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5" name="テキスト ボックス 4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6" name="テキスト ボックス 4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145415</xdr:rowOff>
    </xdr:from>
    <xdr:to>
      <xdr:col>116</xdr:col>
      <xdr:colOff>114300</xdr:colOff>
      <xdr:row>40</xdr:row>
      <xdr:rowOff>75565</xdr:rowOff>
    </xdr:to>
    <xdr:sp macro="" textlink="">
      <xdr:nvSpPr>
        <xdr:cNvPr id="417" name="楕円 416"/>
        <xdr:cNvSpPr/>
      </xdr:nvSpPr>
      <xdr:spPr>
        <a:xfrm>
          <a:off x="221107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123842</xdr:rowOff>
    </xdr:from>
    <xdr:ext cx="469744" cy="259045"/>
    <xdr:sp macro="" textlink="">
      <xdr:nvSpPr>
        <xdr:cNvPr id="418" name="【認定こども園・幼稚園・保育所】&#10;一人当たり面積該当値テキスト"/>
        <xdr:cNvSpPr txBox="1"/>
      </xdr:nvSpPr>
      <xdr:spPr>
        <a:xfrm>
          <a:off x="22199600" y="681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153035</xdr:rowOff>
    </xdr:from>
    <xdr:to>
      <xdr:col>112</xdr:col>
      <xdr:colOff>38100</xdr:colOff>
      <xdr:row>40</xdr:row>
      <xdr:rowOff>83185</xdr:rowOff>
    </xdr:to>
    <xdr:sp macro="" textlink="">
      <xdr:nvSpPr>
        <xdr:cNvPr id="419" name="楕円 418"/>
        <xdr:cNvSpPr/>
      </xdr:nvSpPr>
      <xdr:spPr>
        <a:xfrm>
          <a:off x="212725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24765</xdr:rowOff>
    </xdr:from>
    <xdr:to>
      <xdr:col>116</xdr:col>
      <xdr:colOff>63500</xdr:colOff>
      <xdr:row>40</xdr:row>
      <xdr:rowOff>32385</xdr:rowOff>
    </xdr:to>
    <xdr:cxnSp macro="">
      <xdr:nvCxnSpPr>
        <xdr:cNvPr id="420" name="直線コネクタ 419"/>
        <xdr:cNvCxnSpPr/>
      </xdr:nvCxnSpPr>
      <xdr:spPr>
        <a:xfrm flipV="1">
          <a:off x="21323300" y="688276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158750</xdr:rowOff>
    </xdr:from>
    <xdr:to>
      <xdr:col>107</xdr:col>
      <xdr:colOff>101600</xdr:colOff>
      <xdr:row>40</xdr:row>
      <xdr:rowOff>88900</xdr:rowOff>
    </xdr:to>
    <xdr:sp macro="" textlink="">
      <xdr:nvSpPr>
        <xdr:cNvPr id="421" name="楕円 420"/>
        <xdr:cNvSpPr/>
      </xdr:nvSpPr>
      <xdr:spPr>
        <a:xfrm>
          <a:off x="20383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32385</xdr:rowOff>
    </xdr:from>
    <xdr:to>
      <xdr:col>111</xdr:col>
      <xdr:colOff>177800</xdr:colOff>
      <xdr:row>40</xdr:row>
      <xdr:rowOff>38100</xdr:rowOff>
    </xdr:to>
    <xdr:cxnSp macro="">
      <xdr:nvCxnSpPr>
        <xdr:cNvPr id="422" name="直線コネクタ 421"/>
        <xdr:cNvCxnSpPr/>
      </xdr:nvCxnSpPr>
      <xdr:spPr>
        <a:xfrm flipV="1">
          <a:off x="20434300" y="68903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31132</xdr:rowOff>
    </xdr:from>
    <xdr:ext cx="469744" cy="259045"/>
    <xdr:sp macro="" textlink="">
      <xdr:nvSpPr>
        <xdr:cNvPr id="423" name="n_1aveValue【認定こども園・幼稚園・保育所】&#10;一人当たり面積"/>
        <xdr:cNvSpPr txBox="1"/>
      </xdr:nvSpPr>
      <xdr:spPr>
        <a:xfrm>
          <a:off x="210757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31132</xdr:rowOff>
    </xdr:from>
    <xdr:ext cx="469744" cy="259045"/>
    <xdr:sp macro="" textlink="">
      <xdr:nvSpPr>
        <xdr:cNvPr id="424" name="n_2aveValue【認定こども園・幼稚園・保育所】&#10;一人当たり面積"/>
        <xdr:cNvSpPr txBox="1"/>
      </xdr:nvSpPr>
      <xdr:spPr>
        <a:xfrm>
          <a:off x="20199427"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74312</xdr:rowOff>
    </xdr:from>
    <xdr:ext cx="469744" cy="259045"/>
    <xdr:sp macro="" textlink="">
      <xdr:nvSpPr>
        <xdr:cNvPr id="425" name="n_1mainValue【認定こども園・幼稚園・保育所】&#10;一人当たり面積"/>
        <xdr:cNvSpPr txBox="1"/>
      </xdr:nvSpPr>
      <xdr:spPr>
        <a:xfrm>
          <a:off x="21075727" y="693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80027</xdr:rowOff>
    </xdr:from>
    <xdr:ext cx="469744" cy="259045"/>
    <xdr:sp macro="" textlink="">
      <xdr:nvSpPr>
        <xdr:cNvPr id="426" name="n_2mainValue【認定こども園・幼稚園・保育所】&#10;一人当たり面積"/>
        <xdr:cNvSpPr txBox="1"/>
      </xdr:nvSpPr>
      <xdr:spPr>
        <a:xfrm>
          <a:off x="20199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7" name="正方形/長方形 4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8" name="正方形/長方形 4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9" name="正方形/長方形 4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0" name="正方形/長方形 4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1" name="正方形/長方形 4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2" name="正方形/長方形 4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3" name="正方形/長方形 4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正方形/長方形 4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5" name="テキスト ボックス 4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6" name="直線コネクタ 4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7" name="テキスト ボックス 43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38" name="直線コネクタ 43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39" name="テキスト ボックス 43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40" name="直線コネクタ 43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41" name="テキスト ボックス 44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42" name="直線コネクタ 44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43" name="テキスト ボックス 44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44" name="直線コネクタ 44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45" name="テキスト ボックス 44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6" name="直線コネクタ 4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7" name="テキスト ボックス 4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63</xdr:row>
      <xdr:rowOff>45720</xdr:rowOff>
    </xdr:to>
    <xdr:cxnSp macro="">
      <xdr:nvCxnSpPr>
        <xdr:cNvPr id="449" name="直線コネクタ 448"/>
        <xdr:cNvCxnSpPr/>
      </xdr:nvCxnSpPr>
      <xdr:spPr>
        <a:xfrm flipV="1">
          <a:off x="16318864" y="953033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49547</xdr:rowOff>
    </xdr:from>
    <xdr:ext cx="405111" cy="259045"/>
    <xdr:sp macro="" textlink="">
      <xdr:nvSpPr>
        <xdr:cNvPr id="450" name="【学校施設】&#10;有形固定資産減価償却率最小値テキスト"/>
        <xdr:cNvSpPr txBox="1"/>
      </xdr:nvSpPr>
      <xdr:spPr>
        <a:xfrm>
          <a:off x="16357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45720</xdr:rowOff>
    </xdr:from>
    <xdr:to>
      <xdr:col>86</xdr:col>
      <xdr:colOff>25400</xdr:colOff>
      <xdr:row>63</xdr:row>
      <xdr:rowOff>45720</xdr:rowOff>
    </xdr:to>
    <xdr:cxnSp macro="">
      <xdr:nvCxnSpPr>
        <xdr:cNvPr id="451" name="直線コネクタ 450"/>
        <xdr:cNvCxnSpPr/>
      </xdr:nvCxnSpPr>
      <xdr:spPr>
        <a:xfrm>
          <a:off x="16230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452"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453" name="直線コネクタ 452"/>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454" name="【学校施設】&#10;有形固定資産減価償却率平均値テキスト"/>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455" name="フローチャート: 判断 454"/>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45212</xdr:rowOff>
    </xdr:from>
    <xdr:to>
      <xdr:col>81</xdr:col>
      <xdr:colOff>101600</xdr:colOff>
      <xdr:row>58</xdr:row>
      <xdr:rowOff>146812</xdr:rowOff>
    </xdr:to>
    <xdr:sp macro="" textlink="">
      <xdr:nvSpPr>
        <xdr:cNvPr id="456" name="フローチャート: 判断 455"/>
        <xdr:cNvSpPr/>
      </xdr:nvSpPr>
      <xdr:spPr>
        <a:xfrm>
          <a:off x="15430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xdr:rowOff>
    </xdr:from>
    <xdr:to>
      <xdr:col>76</xdr:col>
      <xdr:colOff>165100</xdr:colOff>
      <xdr:row>58</xdr:row>
      <xdr:rowOff>112522</xdr:rowOff>
    </xdr:to>
    <xdr:sp macro="" textlink="">
      <xdr:nvSpPr>
        <xdr:cNvPr id="457" name="フローチャート: 判断 456"/>
        <xdr:cNvSpPr/>
      </xdr:nvSpPr>
      <xdr:spPr>
        <a:xfrm>
          <a:off x="14541500" y="99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8" name="テキスト ボックス 4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9" name="テキスト ボックス 4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0" name="テキスト ボックス 4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1" name="テキスト ボックス 4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2" name="テキスト ボックス 4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81788</xdr:rowOff>
    </xdr:from>
    <xdr:to>
      <xdr:col>85</xdr:col>
      <xdr:colOff>177800</xdr:colOff>
      <xdr:row>59</xdr:row>
      <xdr:rowOff>11938</xdr:rowOff>
    </xdr:to>
    <xdr:sp macro="" textlink="">
      <xdr:nvSpPr>
        <xdr:cNvPr id="463" name="楕円 462"/>
        <xdr:cNvSpPr/>
      </xdr:nvSpPr>
      <xdr:spPr>
        <a:xfrm>
          <a:off x="16268700" y="100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104665</xdr:rowOff>
    </xdr:from>
    <xdr:ext cx="405111" cy="259045"/>
    <xdr:sp macro="" textlink="">
      <xdr:nvSpPr>
        <xdr:cNvPr id="464" name="【学校施設】&#10;有形固定資産減価償却率該当値テキスト"/>
        <xdr:cNvSpPr txBox="1"/>
      </xdr:nvSpPr>
      <xdr:spPr>
        <a:xfrm>
          <a:off x="16357600" y="9877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161798</xdr:rowOff>
    </xdr:from>
    <xdr:to>
      <xdr:col>81</xdr:col>
      <xdr:colOff>101600</xdr:colOff>
      <xdr:row>59</xdr:row>
      <xdr:rowOff>91948</xdr:rowOff>
    </xdr:to>
    <xdr:sp macro="" textlink="">
      <xdr:nvSpPr>
        <xdr:cNvPr id="465" name="楕円 464"/>
        <xdr:cNvSpPr/>
      </xdr:nvSpPr>
      <xdr:spPr>
        <a:xfrm>
          <a:off x="154305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132588</xdr:rowOff>
    </xdr:from>
    <xdr:to>
      <xdr:col>85</xdr:col>
      <xdr:colOff>127000</xdr:colOff>
      <xdr:row>59</xdr:row>
      <xdr:rowOff>41148</xdr:rowOff>
    </xdr:to>
    <xdr:cxnSp macro="">
      <xdr:nvCxnSpPr>
        <xdr:cNvPr id="466" name="直線コネクタ 465"/>
        <xdr:cNvCxnSpPr/>
      </xdr:nvCxnSpPr>
      <xdr:spPr>
        <a:xfrm flipV="1">
          <a:off x="15481300" y="10076688"/>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29210</xdr:rowOff>
    </xdr:from>
    <xdr:to>
      <xdr:col>76</xdr:col>
      <xdr:colOff>165100</xdr:colOff>
      <xdr:row>59</xdr:row>
      <xdr:rowOff>130810</xdr:rowOff>
    </xdr:to>
    <xdr:sp macro="" textlink="">
      <xdr:nvSpPr>
        <xdr:cNvPr id="467" name="楕円 466"/>
        <xdr:cNvSpPr/>
      </xdr:nvSpPr>
      <xdr:spPr>
        <a:xfrm>
          <a:off x="14541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41148</xdr:rowOff>
    </xdr:from>
    <xdr:to>
      <xdr:col>81</xdr:col>
      <xdr:colOff>50800</xdr:colOff>
      <xdr:row>59</xdr:row>
      <xdr:rowOff>80010</xdr:rowOff>
    </xdr:to>
    <xdr:cxnSp macro="">
      <xdr:nvCxnSpPr>
        <xdr:cNvPr id="468" name="直線コネクタ 467"/>
        <xdr:cNvCxnSpPr/>
      </xdr:nvCxnSpPr>
      <xdr:spPr>
        <a:xfrm flipV="1">
          <a:off x="14592300" y="1015669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163339</xdr:rowOff>
    </xdr:from>
    <xdr:ext cx="405111" cy="259045"/>
    <xdr:sp macro="" textlink="">
      <xdr:nvSpPr>
        <xdr:cNvPr id="469" name="n_1aveValue【学校施設】&#10;有形固定資産減価償却率"/>
        <xdr:cNvSpPr txBox="1"/>
      </xdr:nvSpPr>
      <xdr:spPr>
        <a:xfrm>
          <a:off x="152660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129049</xdr:rowOff>
    </xdr:from>
    <xdr:ext cx="405111" cy="259045"/>
    <xdr:sp macro="" textlink="">
      <xdr:nvSpPr>
        <xdr:cNvPr id="470" name="n_2aveValue【学校施設】&#10;有形固定資産減価償却率"/>
        <xdr:cNvSpPr txBox="1"/>
      </xdr:nvSpPr>
      <xdr:spPr>
        <a:xfrm>
          <a:off x="14389744" y="973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83075</xdr:rowOff>
    </xdr:from>
    <xdr:ext cx="405111" cy="259045"/>
    <xdr:sp macro="" textlink="">
      <xdr:nvSpPr>
        <xdr:cNvPr id="471" name="n_1mainValue【学校施設】&#10;有形固定資産減価償却率"/>
        <xdr:cNvSpPr txBox="1"/>
      </xdr:nvSpPr>
      <xdr:spPr>
        <a:xfrm>
          <a:off x="152660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472" name="n_2mainValue【学校施設】&#10;有形固定資産減価償却率"/>
        <xdr:cNvSpPr txBox="1"/>
      </xdr:nvSpPr>
      <xdr:spPr>
        <a:xfrm>
          <a:off x="14389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3" name="テキスト ボックス 4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4" name="直線コネクタ 48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5" name="テキスト ボックス 48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6" name="直線コネクタ 48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7" name="テキスト ボックス 48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8" name="直線コネクタ 48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9" name="テキスト ボックス 48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0" name="直線コネクタ 48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1" name="テキスト ボックス 49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495" name="直線コネクタ 494"/>
        <xdr:cNvCxnSpPr/>
      </xdr:nvCxnSpPr>
      <xdr:spPr>
        <a:xfrm flipV="1">
          <a:off x="221608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496" name="【学校施設】&#10;一人当たり面積最小値テキスト"/>
        <xdr:cNvSpPr txBox="1"/>
      </xdr:nvSpPr>
      <xdr:spPr>
        <a:xfrm>
          <a:off x="221996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497" name="直線コネクタ 496"/>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498" name="【学校施設】&#10;一人当たり面積最大値テキスト"/>
        <xdr:cNvSpPr txBox="1"/>
      </xdr:nvSpPr>
      <xdr:spPr>
        <a:xfrm>
          <a:off x="221996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499" name="直線コネクタ 498"/>
        <xdr:cNvCxnSpPr/>
      </xdr:nvCxnSpPr>
      <xdr:spPr>
        <a:xfrm>
          <a:off x="22072600" y="98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27297</xdr:rowOff>
    </xdr:from>
    <xdr:ext cx="469744" cy="259045"/>
    <xdr:sp macro="" textlink="">
      <xdr:nvSpPr>
        <xdr:cNvPr id="500" name="【学校施設】&#10;一人当たり面積平均値テキスト"/>
        <xdr:cNvSpPr txBox="1"/>
      </xdr:nvSpPr>
      <xdr:spPr>
        <a:xfrm>
          <a:off x="22199600" y="104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501" name="フローチャート: 判断 500"/>
        <xdr:cNvSpPr/>
      </xdr:nvSpPr>
      <xdr:spPr>
        <a:xfrm>
          <a:off x="221107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502" name="フローチャート: 判断 501"/>
        <xdr:cNvSpPr/>
      </xdr:nvSpPr>
      <xdr:spPr>
        <a:xfrm>
          <a:off x="21272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70815</xdr:rowOff>
    </xdr:from>
    <xdr:to>
      <xdr:col>107</xdr:col>
      <xdr:colOff>101600</xdr:colOff>
      <xdr:row>61</xdr:row>
      <xdr:rowOff>965</xdr:rowOff>
    </xdr:to>
    <xdr:sp macro="" textlink="">
      <xdr:nvSpPr>
        <xdr:cNvPr id="503" name="フローチャート: 判断 502"/>
        <xdr:cNvSpPr/>
      </xdr:nvSpPr>
      <xdr:spPr>
        <a:xfrm>
          <a:off x="20383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46584</xdr:rowOff>
    </xdr:from>
    <xdr:to>
      <xdr:col>116</xdr:col>
      <xdr:colOff>114300</xdr:colOff>
      <xdr:row>57</xdr:row>
      <xdr:rowOff>148184</xdr:rowOff>
    </xdr:to>
    <xdr:sp macro="" textlink="">
      <xdr:nvSpPr>
        <xdr:cNvPr id="509" name="楕円 508"/>
        <xdr:cNvSpPr/>
      </xdr:nvSpPr>
      <xdr:spPr>
        <a:xfrm>
          <a:off x="22110700" y="98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171061</xdr:rowOff>
    </xdr:from>
    <xdr:ext cx="469744" cy="259045"/>
    <xdr:sp macro="" textlink="">
      <xdr:nvSpPr>
        <xdr:cNvPr id="510" name="【学校施設】&#10;一人当たり面積該当値テキスト"/>
        <xdr:cNvSpPr txBox="1"/>
      </xdr:nvSpPr>
      <xdr:spPr>
        <a:xfrm>
          <a:off x="22199600" y="977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63043</xdr:rowOff>
    </xdr:from>
    <xdr:to>
      <xdr:col>112</xdr:col>
      <xdr:colOff>38100</xdr:colOff>
      <xdr:row>57</xdr:row>
      <xdr:rowOff>164643</xdr:rowOff>
    </xdr:to>
    <xdr:sp macro="" textlink="">
      <xdr:nvSpPr>
        <xdr:cNvPr id="511" name="楕円 510"/>
        <xdr:cNvSpPr/>
      </xdr:nvSpPr>
      <xdr:spPr>
        <a:xfrm>
          <a:off x="21272500" y="983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97384</xdr:rowOff>
    </xdr:from>
    <xdr:to>
      <xdr:col>116</xdr:col>
      <xdr:colOff>63500</xdr:colOff>
      <xdr:row>57</xdr:row>
      <xdr:rowOff>113843</xdr:rowOff>
    </xdr:to>
    <xdr:cxnSp macro="">
      <xdr:nvCxnSpPr>
        <xdr:cNvPr id="512" name="直線コネクタ 511"/>
        <xdr:cNvCxnSpPr/>
      </xdr:nvCxnSpPr>
      <xdr:spPr>
        <a:xfrm flipV="1">
          <a:off x="21323300" y="9870034"/>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103734</xdr:rowOff>
    </xdr:from>
    <xdr:to>
      <xdr:col>107</xdr:col>
      <xdr:colOff>101600</xdr:colOff>
      <xdr:row>58</xdr:row>
      <xdr:rowOff>33884</xdr:rowOff>
    </xdr:to>
    <xdr:sp macro="" textlink="">
      <xdr:nvSpPr>
        <xdr:cNvPr id="513" name="楕円 512"/>
        <xdr:cNvSpPr/>
      </xdr:nvSpPr>
      <xdr:spPr>
        <a:xfrm>
          <a:off x="20383500" y="987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113843</xdr:rowOff>
    </xdr:from>
    <xdr:to>
      <xdr:col>111</xdr:col>
      <xdr:colOff>177800</xdr:colOff>
      <xdr:row>57</xdr:row>
      <xdr:rowOff>154534</xdr:rowOff>
    </xdr:to>
    <xdr:cxnSp macro="">
      <xdr:nvCxnSpPr>
        <xdr:cNvPr id="514" name="直線コネクタ 513"/>
        <xdr:cNvCxnSpPr/>
      </xdr:nvCxnSpPr>
      <xdr:spPr>
        <a:xfrm flipV="1">
          <a:off x="20434300" y="9886493"/>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159885</xdr:rowOff>
    </xdr:from>
    <xdr:ext cx="469744" cy="259045"/>
    <xdr:sp macro="" textlink="">
      <xdr:nvSpPr>
        <xdr:cNvPr id="515" name="n_1aveValue【学校施設】&#10;一人当たり面積"/>
        <xdr:cNvSpPr txBox="1"/>
      </xdr:nvSpPr>
      <xdr:spPr>
        <a:xfrm>
          <a:off x="21075727" y="106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163542</xdr:rowOff>
    </xdr:from>
    <xdr:ext cx="469744" cy="259045"/>
    <xdr:sp macro="" textlink="">
      <xdr:nvSpPr>
        <xdr:cNvPr id="516" name="n_2aveValue【学校施設】&#10;一人当たり面積"/>
        <xdr:cNvSpPr txBox="1"/>
      </xdr:nvSpPr>
      <xdr:spPr>
        <a:xfrm>
          <a:off x="20199427" y="1045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9720</xdr:rowOff>
    </xdr:from>
    <xdr:ext cx="469744" cy="259045"/>
    <xdr:sp macro="" textlink="">
      <xdr:nvSpPr>
        <xdr:cNvPr id="517" name="n_1mainValue【学校施設】&#10;一人当たり面積"/>
        <xdr:cNvSpPr txBox="1"/>
      </xdr:nvSpPr>
      <xdr:spPr>
        <a:xfrm>
          <a:off x="21075727" y="961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50411</xdr:rowOff>
    </xdr:from>
    <xdr:ext cx="469744" cy="259045"/>
    <xdr:sp macro="" textlink="">
      <xdr:nvSpPr>
        <xdr:cNvPr id="518" name="n_2mainValue【学校施設】&#10;一人当たり面積"/>
        <xdr:cNvSpPr txBox="1"/>
      </xdr:nvSpPr>
      <xdr:spPr>
        <a:xfrm>
          <a:off x="20199427" y="965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8" name="正方形/長方形 5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9" name="正方形/長方形 5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0" name="正方形/長方形 5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1" name="正方形/長方形 5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2" name="正方形/長方形 5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3" name="正方形/長方形 5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4" name="正方形/長方形 53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5" name="直線コネクタ 5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6" name="テキスト ボックス 54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7" name="直線コネクタ 5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8" name="テキスト ボックス 5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9" name="直線コネクタ 5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0" name="テキスト ボックス 5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1" name="直線コネクタ 5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2" name="テキスト ボックス 5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3" name="直線コネクタ 5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4" name="テキスト ボックス 5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5" name="直線コネクタ 5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6" name="テキスト ボックス 55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8" name="テキスト ボックス 55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107</xdr:row>
      <xdr:rowOff>148045</xdr:rowOff>
    </xdr:to>
    <xdr:cxnSp macro="">
      <xdr:nvCxnSpPr>
        <xdr:cNvPr id="560" name="直線コネクタ 559"/>
        <xdr:cNvCxnSpPr/>
      </xdr:nvCxnSpPr>
      <xdr:spPr>
        <a:xfrm flipV="1">
          <a:off x="16318864" y="17106900"/>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561" name="【公民館】&#10;有形固定資産減価償却率最小値テキスト"/>
        <xdr:cNvSpPr txBox="1"/>
      </xdr:nvSpPr>
      <xdr:spPr>
        <a:xfrm>
          <a:off x="16357600"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562" name="直線コネクタ 561"/>
        <xdr:cNvCxnSpPr/>
      </xdr:nvCxnSpPr>
      <xdr:spPr>
        <a:xfrm>
          <a:off x="16230600" y="1849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563"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564" name="直線コネクタ 563"/>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65"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66" name="フローチャート: 判断 565"/>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38463</xdr:rowOff>
    </xdr:from>
    <xdr:to>
      <xdr:col>81</xdr:col>
      <xdr:colOff>101600</xdr:colOff>
      <xdr:row>103</xdr:row>
      <xdr:rowOff>140063</xdr:rowOff>
    </xdr:to>
    <xdr:sp macro="" textlink="">
      <xdr:nvSpPr>
        <xdr:cNvPr id="567" name="フローチャート: 判断 566"/>
        <xdr:cNvSpPr/>
      </xdr:nvSpPr>
      <xdr:spPr>
        <a:xfrm>
          <a:off x="15430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113574</xdr:rowOff>
    </xdr:from>
    <xdr:to>
      <xdr:col>76</xdr:col>
      <xdr:colOff>165100</xdr:colOff>
      <xdr:row>103</xdr:row>
      <xdr:rowOff>43724</xdr:rowOff>
    </xdr:to>
    <xdr:sp macro="" textlink="">
      <xdr:nvSpPr>
        <xdr:cNvPr id="568" name="フローチャート: 判断 567"/>
        <xdr:cNvSpPr/>
      </xdr:nvSpPr>
      <xdr:spPr>
        <a:xfrm>
          <a:off x="14541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9" name="テキスト ボックス 5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0" name="テキスト ボックス 5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1" name="テキスト ボックス 5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2" name="テキスト ボックス 5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3" name="テキスト ボックス 5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149498</xdr:rowOff>
    </xdr:from>
    <xdr:to>
      <xdr:col>85</xdr:col>
      <xdr:colOff>177800</xdr:colOff>
      <xdr:row>103</xdr:row>
      <xdr:rowOff>79648</xdr:rowOff>
    </xdr:to>
    <xdr:sp macro="" textlink="">
      <xdr:nvSpPr>
        <xdr:cNvPr id="574" name="楕円 573"/>
        <xdr:cNvSpPr/>
      </xdr:nvSpPr>
      <xdr:spPr>
        <a:xfrm>
          <a:off x="162687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925</xdr:rowOff>
    </xdr:from>
    <xdr:ext cx="405111" cy="259045"/>
    <xdr:sp macro="" textlink="">
      <xdr:nvSpPr>
        <xdr:cNvPr id="575" name="【公民館】&#10;有形固定資産減価償却率該当値テキスト"/>
        <xdr:cNvSpPr txBox="1"/>
      </xdr:nvSpPr>
      <xdr:spPr>
        <a:xfrm>
          <a:off x="16357600" y="1748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36830</xdr:rowOff>
    </xdr:from>
    <xdr:to>
      <xdr:col>81</xdr:col>
      <xdr:colOff>101600</xdr:colOff>
      <xdr:row>103</xdr:row>
      <xdr:rowOff>138430</xdr:rowOff>
    </xdr:to>
    <xdr:sp macro="" textlink="">
      <xdr:nvSpPr>
        <xdr:cNvPr id="576" name="楕円 575"/>
        <xdr:cNvSpPr/>
      </xdr:nvSpPr>
      <xdr:spPr>
        <a:xfrm>
          <a:off x="15430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28848</xdr:rowOff>
    </xdr:from>
    <xdr:to>
      <xdr:col>85</xdr:col>
      <xdr:colOff>127000</xdr:colOff>
      <xdr:row>103</xdr:row>
      <xdr:rowOff>87630</xdr:rowOff>
    </xdr:to>
    <xdr:cxnSp macro="">
      <xdr:nvCxnSpPr>
        <xdr:cNvPr id="577" name="直線コネクタ 576"/>
        <xdr:cNvCxnSpPr/>
      </xdr:nvCxnSpPr>
      <xdr:spPr>
        <a:xfrm flipV="1">
          <a:off x="15481300" y="17688198"/>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67855</xdr:rowOff>
    </xdr:from>
    <xdr:to>
      <xdr:col>76</xdr:col>
      <xdr:colOff>165100</xdr:colOff>
      <xdr:row>103</xdr:row>
      <xdr:rowOff>169455</xdr:rowOff>
    </xdr:to>
    <xdr:sp macro="" textlink="">
      <xdr:nvSpPr>
        <xdr:cNvPr id="578" name="楕円 577"/>
        <xdr:cNvSpPr/>
      </xdr:nvSpPr>
      <xdr:spPr>
        <a:xfrm>
          <a:off x="14541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87630</xdr:rowOff>
    </xdr:from>
    <xdr:to>
      <xdr:col>81</xdr:col>
      <xdr:colOff>50800</xdr:colOff>
      <xdr:row>103</xdr:row>
      <xdr:rowOff>118655</xdr:rowOff>
    </xdr:to>
    <xdr:cxnSp macro="">
      <xdr:nvCxnSpPr>
        <xdr:cNvPr id="579" name="直線コネクタ 578"/>
        <xdr:cNvCxnSpPr/>
      </xdr:nvCxnSpPr>
      <xdr:spPr>
        <a:xfrm flipV="1">
          <a:off x="14592300" y="1774698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131190</xdr:rowOff>
    </xdr:from>
    <xdr:ext cx="405111" cy="259045"/>
    <xdr:sp macro="" textlink="">
      <xdr:nvSpPr>
        <xdr:cNvPr id="580" name="n_1aveValue【公民館】&#10;有形固定資産減価償却率"/>
        <xdr:cNvSpPr txBox="1"/>
      </xdr:nvSpPr>
      <xdr:spPr>
        <a:xfrm>
          <a:off x="152660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60251</xdr:rowOff>
    </xdr:from>
    <xdr:ext cx="405111" cy="259045"/>
    <xdr:sp macro="" textlink="">
      <xdr:nvSpPr>
        <xdr:cNvPr id="581" name="n_2aveValue【公民館】&#10;有形固定資産減価償却率"/>
        <xdr:cNvSpPr txBox="1"/>
      </xdr:nvSpPr>
      <xdr:spPr>
        <a:xfrm>
          <a:off x="14389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154957</xdr:rowOff>
    </xdr:from>
    <xdr:ext cx="405111" cy="259045"/>
    <xdr:sp macro="" textlink="">
      <xdr:nvSpPr>
        <xdr:cNvPr id="582" name="n_1mainValue【公民館】&#10;有形固定資産減価償却率"/>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160582</xdr:rowOff>
    </xdr:from>
    <xdr:ext cx="405111" cy="259045"/>
    <xdr:sp macro="" textlink="">
      <xdr:nvSpPr>
        <xdr:cNvPr id="583" name="n_2mainValue【公民館】&#10;有形固定資産減価償却率"/>
        <xdr:cNvSpPr txBox="1"/>
      </xdr:nvSpPr>
      <xdr:spPr>
        <a:xfrm>
          <a:off x="14389744"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4" name="正方形/長方形 5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5" name="正方形/長方形 5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6" name="正方形/長方形 5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7" name="正方形/長方形 5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8" name="正方形/長方形 5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9" name="正方形/長方形 5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0" name="正方形/長方形 5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1" name="正方形/長方形 5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2" name="テキスト ボックス 5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3" name="直線コネクタ 5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4" name="直線コネクタ 5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5" name="テキスト ボックス 5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6" name="直線コネクタ 5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7" name="テキスト ボックス 5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8" name="直線コネクタ 5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9" name="テキスト ボックス 5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0" name="直線コネクタ 5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1" name="テキスト ボックス 6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2" name="直線コネクタ 6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3" name="テキスト ボックス 60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5" name="テキスト ボックス 6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109220</xdr:rowOff>
    </xdr:from>
    <xdr:to>
      <xdr:col>116</xdr:col>
      <xdr:colOff>62864</xdr:colOff>
      <xdr:row>108</xdr:row>
      <xdr:rowOff>142239</xdr:rowOff>
    </xdr:to>
    <xdr:cxnSp macro="">
      <xdr:nvCxnSpPr>
        <xdr:cNvPr id="607" name="直線コネクタ 606"/>
        <xdr:cNvCxnSpPr/>
      </xdr:nvCxnSpPr>
      <xdr:spPr>
        <a:xfrm flipV="1">
          <a:off x="22160864" y="17254220"/>
          <a:ext cx="0" cy="140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08"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09" name="直線コネクタ 608"/>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55897</xdr:rowOff>
    </xdr:from>
    <xdr:ext cx="469744" cy="259045"/>
    <xdr:sp macro="" textlink="">
      <xdr:nvSpPr>
        <xdr:cNvPr id="610" name="【公民館】&#10;一人当たり面積最大値テキスト"/>
        <xdr:cNvSpPr txBox="1"/>
      </xdr:nvSpPr>
      <xdr:spPr>
        <a:xfrm>
          <a:off x="22199600"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109220</xdr:rowOff>
    </xdr:from>
    <xdr:to>
      <xdr:col>116</xdr:col>
      <xdr:colOff>152400</xdr:colOff>
      <xdr:row>100</xdr:row>
      <xdr:rowOff>109220</xdr:rowOff>
    </xdr:to>
    <xdr:cxnSp macro="">
      <xdr:nvCxnSpPr>
        <xdr:cNvPr id="611" name="直線コネクタ 610"/>
        <xdr:cNvCxnSpPr/>
      </xdr:nvCxnSpPr>
      <xdr:spPr>
        <a:xfrm>
          <a:off x="22072600" y="172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87647</xdr:rowOff>
    </xdr:from>
    <xdr:ext cx="469744" cy="259045"/>
    <xdr:sp macro="" textlink="">
      <xdr:nvSpPr>
        <xdr:cNvPr id="612" name="【公民館】&#10;一人当たり面積平均値テキスト"/>
        <xdr:cNvSpPr txBox="1"/>
      </xdr:nvSpPr>
      <xdr:spPr>
        <a:xfrm>
          <a:off x="22199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613" name="フローチャート: 判断 612"/>
        <xdr:cNvSpPr/>
      </xdr:nvSpPr>
      <xdr:spPr>
        <a:xfrm>
          <a:off x="22110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119380</xdr:rowOff>
    </xdr:from>
    <xdr:to>
      <xdr:col>112</xdr:col>
      <xdr:colOff>38100</xdr:colOff>
      <xdr:row>107</xdr:row>
      <xdr:rowOff>49530</xdr:rowOff>
    </xdr:to>
    <xdr:sp macro="" textlink="">
      <xdr:nvSpPr>
        <xdr:cNvPr id="614" name="フローチャート: 判断 613"/>
        <xdr:cNvSpPr/>
      </xdr:nvSpPr>
      <xdr:spPr>
        <a:xfrm>
          <a:off x="21272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109220</xdr:rowOff>
    </xdr:from>
    <xdr:to>
      <xdr:col>107</xdr:col>
      <xdr:colOff>101600</xdr:colOff>
      <xdr:row>107</xdr:row>
      <xdr:rowOff>39370</xdr:rowOff>
    </xdr:to>
    <xdr:sp macro="" textlink="">
      <xdr:nvSpPr>
        <xdr:cNvPr id="615" name="フローチャート: 判断 614"/>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1270</xdr:rowOff>
    </xdr:from>
    <xdr:to>
      <xdr:col>116</xdr:col>
      <xdr:colOff>114300</xdr:colOff>
      <xdr:row>106</xdr:row>
      <xdr:rowOff>102870</xdr:rowOff>
    </xdr:to>
    <xdr:sp macro="" textlink="">
      <xdr:nvSpPr>
        <xdr:cNvPr id="621" name="楕円 620"/>
        <xdr:cNvSpPr/>
      </xdr:nvSpPr>
      <xdr:spPr>
        <a:xfrm>
          <a:off x="22110700" y="181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24147</xdr:rowOff>
    </xdr:from>
    <xdr:ext cx="469744" cy="259045"/>
    <xdr:sp macro="" textlink="">
      <xdr:nvSpPr>
        <xdr:cNvPr id="622" name="【公民館】&#10;一人当たり面積該当値テキスト"/>
        <xdr:cNvSpPr txBox="1"/>
      </xdr:nvSpPr>
      <xdr:spPr>
        <a:xfrm>
          <a:off x="22199600"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10161</xdr:rowOff>
    </xdr:from>
    <xdr:to>
      <xdr:col>112</xdr:col>
      <xdr:colOff>38100</xdr:colOff>
      <xdr:row>106</xdr:row>
      <xdr:rowOff>111761</xdr:rowOff>
    </xdr:to>
    <xdr:sp macro="" textlink="">
      <xdr:nvSpPr>
        <xdr:cNvPr id="623" name="楕円 622"/>
        <xdr:cNvSpPr/>
      </xdr:nvSpPr>
      <xdr:spPr>
        <a:xfrm>
          <a:off x="21272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52070</xdr:rowOff>
    </xdr:from>
    <xdr:to>
      <xdr:col>116</xdr:col>
      <xdr:colOff>63500</xdr:colOff>
      <xdr:row>106</xdr:row>
      <xdr:rowOff>60961</xdr:rowOff>
    </xdr:to>
    <xdr:cxnSp macro="">
      <xdr:nvCxnSpPr>
        <xdr:cNvPr id="624" name="直線コネクタ 623"/>
        <xdr:cNvCxnSpPr/>
      </xdr:nvCxnSpPr>
      <xdr:spPr>
        <a:xfrm flipV="1">
          <a:off x="21323300" y="18225770"/>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17780</xdr:rowOff>
    </xdr:from>
    <xdr:to>
      <xdr:col>107</xdr:col>
      <xdr:colOff>101600</xdr:colOff>
      <xdr:row>106</xdr:row>
      <xdr:rowOff>119380</xdr:rowOff>
    </xdr:to>
    <xdr:sp macro="" textlink="">
      <xdr:nvSpPr>
        <xdr:cNvPr id="625" name="楕円 624"/>
        <xdr:cNvSpPr/>
      </xdr:nvSpPr>
      <xdr:spPr>
        <a:xfrm>
          <a:off x="20383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60961</xdr:rowOff>
    </xdr:from>
    <xdr:to>
      <xdr:col>111</xdr:col>
      <xdr:colOff>177800</xdr:colOff>
      <xdr:row>106</xdr:row>
      <xdr:rowOff>68580</xdr:rowOff>
    </xdr:to>
    <xdr:cxnSp macro="">
      <xdr:nvCxnSpPr>
        <xdr:cNvPr id="626" name="直線コネクタ 625"/>
        <xdr:cNvCxnSpPr/>
      </xdr:nvCxnSpPr>
      <xdr:spPr>
        <a:xfrm flipV="1">
          <a:off x="20434300" y="18234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40657</xdr:rowOff>
    </xdr:from>
    <xdr:ext cx="469744" cy="259045"/>
    <xdr:sp macro="" textlink="">
      <xdr:nvSpPr>
        <xdr:cNvPr id="627" name="n_1aveValue【公民館】&#10;一人当たり面積"/>
        <xdr:cNvSpPr txBox="1"/>
      </xdr:nvSpPr>
      <xdr:spPr>
        <a:xfrm>
          <a:off x="210757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30497</xdr:rowOff>
    </xdr:from>
    <xdr:ext cx="469744" cy="259045"/>
    <xdr:sp macro="" textlink="">
      <xdr:nvSpPr>
        <xdr:cNvPr id="628" name="n_2aveValue【公民館】&#10;一人当たり面積"/>
        <xdr:cNvSpPr txBox="1"/>
      </xdr:nvSpPr>
      <xdr:spPr>
        <a:xfrm>
          <a:off x="20199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128288</xdr:rowOff>
    </xdr:from>
    <xdr:ext cx="469744" cy="259045"/>
    <xdr:sp macro="" textlink="">
      <xdr:nvSpPr>
        <xdr:cNvPr id="629" name="n_1mainValue【公民館】&#10;一人当たり面積"/>
        <xdr:cNvSpPr txBox="1"/>
      </xdr:nvSpPr>
      <xdr:spPr>
        <a:xfrm>
          <a:off x="210757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135907</xdr:rowOff>
    </xdr:from>
    <xdr:ext cx="469744" cy="259045"/>
    <xdr:sp macro="" textlink="">
      <xdr:nvSpPr>
        <xdr:cNvPr id="630" name="n_2mainValue【公民館】&#10;一人当たり面積"/>
        <xdr:cNvSpPr txBox="1"/>
      </xdr:nvSpPr>
      <xdr:spPr>
        <a:xfrm>
          <a:off x="20199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latin typeface="ＭＳ Ｐゴシック" panose="020B0600070205080204" pitchFamily="50" charset="-128"/>
              <a:ea typeface="ＭＳ Ｐゴシック" panose="020B0600070205080204" pitchFamily="50" charset="-128"/>
            </a:rPr>
            <a:t>ほとんどの施設において，有形固定資産減価償却率は類似団体平均を上回っているが，公営住宅については，下回っている。</a:t>
          </a:r>
          <a:endParaRPr lang="en-US" altLang="ja-JP" sz="1100">
            <a:effectLst/>
            <a:latin typeface="ＭＳ Ｐゴシック" panose="020B0600070205080204" pitchFamily="50" charset="-128"/>
            <a:ea typeface="ＭＳ Ｐゴシック" panose="020B0600070205080204" pitchFamily="50" charset="-128"/>
          </a:endParaRPr>
        </a:p>
        <a:p>
          <a:r>
            <a:rPr lang="ja-JP" altLang="en-US" sz="1100">
              <a:effectLst/>
              <a:latin typeface="ＭＳ Ｐゴシック" panose="020B0600070205080204" pitchFamily="50" charset="-128"/>
              <a:ea typeface="ＭＳ Ｐゴシック" panose="020B0600070205080204" pitchFamily="50" charset="-128"/>
            </a:rPr>
            <a:t>公営住宅は，近年新しい住宅の建設が進められており，一人当たりの面積も増加している。今後も徳之島町公営住宅等長寿命化計画に沿って，住民のニーズに対応した住宅整備を行う予定である。</a:t>
          </a:r>
          <a:endParaRPr lang="en-US" altLang="ja-JP" sz="1100">
            <a:effectLst/>
            <a:latin typeface="ＭＳ Ｐゴシック" panose="020B0600070205080204" pitchFamily="50" charset="-128"/>
            <a:ea typeface="ＭＳ Ｐゴシック" panose="020B0600070205080204" pitchFamily="50" charset="-128"/>
          </a:endParaRPr>
        </a:p>
        <a:p>
          <a:r>
            <a:rPr lang="ja-JP" altLang="en-US" sz="1100">
              <a:effectLst/>
              <a:latin typeface="ＭＳ Ｐゴシック" panose="020B0600070205080204" pitchFamily="50" charset="-128"/>
              <a:ea typeface="ＭＳ Ｐゴシック" panose="020B0600070205080204" pitchFamily="50" charset="-128"/>
            </a:rPr>
            <a:t>道路，幼稚園，保育所については，有形固定資産減価償却率が類似団体を大きく上回っているが，今後策定される個別施設計画に基づき，大規模改修を行うなど，老朽化対策を検討していく。</a:t>
          </a:r>
          <a:endParaRPr lang="en-US" altLang="ja-JP" sz="1100">
            <a:effectLst/>
            <a:latin typeface="ＭＳ Ｐゴシック" panose="020B0600070205080204" pitchFamily="50" charset="-128"/>
            <a:ea typeface="ＭＳ Ｐゴシック" panose="020B0600070205080204" pitchFamily="50" charset="-128"/>
          </a:endParaRPr>
        </a:p>
        <a:p>
          <a:r>
            <a:rPr lang="ja-JP" altLang="en-US" sz="1100">
              <a:effectLst/>
              <a:latin typeface="ＭＳ Ｐゴシック" panose="020B0600070205080204" pitchFamily="50" charset="-128"/>
              <a:ea typeface="ＭＳ Ｐゴシック" panose="020B0600070205080204" pitchFamily="50" charset="-128"/>
            </a:rPr>
            <a:t>橋梁については類似団体と比較して，有形固定資産減価償却率は同等程度であるが，平成</a:t>
          </a:r>
          <a:r>
            <a:rPr lang="en-US" altLang="ja-JP" sz="1100">
              <a:effectLst/>
              <a:latin typeface="ＭＳ Ｐゴシック" panose="020B0600070205080204" pitchFamily="50" charset="-128"/>
              <a:ea typeface="ＭＳ Ｐゴシック" panose="020B0600070205080204" pitchFamily="50" charset="-128"/>
            </a:rPr>
            <a:t>26</a:t>
          </a:r>
          <a:r>
            <a:rPr lang="ja-JP" altLang="en-US" sz="1100">
              <a:effectLst/>
              <a:latin typeface="ＭＳ Ｐゴシック" panose="020B0600070205080204" pitchFamily="50" charset="-128"/>
              <a:ea typeface="ＭＳ Ｐゴシック" panose="020B0600070205080204" pitchFamily="50" charset="-128"/>
            </a:rPr>
            <a:t>年度から平成</a:t>
          </a:r>
          <a:r>
            <a:rPr lang="en-US" altLang="ja-JP" sz="1100">
              <a:effectLst/>
              <a:latin typeface="ＭＳ Ｐゴシック" panose="020B0600070205080204" pitchFamily="50" charset="-128"/>
              <a:ea typeface="ＭＳ Ｐゴシック" panose="020B0600070205080204" pitchFamily="50" charset="-128"/>
            </a:rPr>
            <a:t>29</a:t>
          </a:r>
          <a:r>
            <a:rPr lang="ja-JP" altLang="en-US" sz="1100">
              <a:effectLst/>
              <a:latin typeface="ＭＳ Ｐゴシック" panose="020B0600070205080204" pitchFamily="50" charset="-128"/>
              <a:ea typeface="ＭＳ Ｐゴシック" panose="020B0600070205080204" pitchFamily="50" charset="-128"/>
            </a:rPr>
            <a:t>年度にかけて大型修繕改修工事を行ったため，平成</a:t>
          </a:r>
          <a:r>
            <a:rPr lang="en-US" altLang="ja-JP" sz="1100">
              <a:effectLst/>
              <a:latin typeface="ＭＳ Ｐゴシック" panose="020B0600070205080204" pitchFamily="50" charset="-128"/>
              <a:ea typeface="ＭＳ Ｐゴシック" panose="020B0600070205080204" pitchFamily="50" charset="-128"/>
            </a:rPr>
            <a:t>29</a:t>
          </a:r>
          <a:r>
            <a:rPr lang="ja-JP" altLang="en-US" sz="1100">
              <a:effectLst/>
              <a:latin typeface="ＭＳ Ｐゴシック" panose="020B0600070205080204" pitchFamily="50" charset="-128"/>
              <a:ea typeface="ＭＳ Ｐゴシック" panose="020B0600070205080204" pitchFamily="50" charset="-128"/>
            </a:rPr>
            <a:t>年度は減少した。今後も計画的に改修等を行う予定である。</a:t>
          </a:r>
          <a:endParaRPr lang="en-US" altLang="ja-JP" sz="1100">
            <a:effectLst/>
            <a:latin typeface="ＭＳ Ｐゴシック" panose="020B0600070205080204" pitchFamily="50" charset="-128"/>
            <a:ea typeface="ＭＳ Ｐゴシック" panose="020B0600070205080204" pitchFamily="50" charset="-128"/>
          </a:endParaRPr>
        </a:p>
        <a:p>
          <a:r>
            <a:rPr lang="ja-JP" altLang="en-US" sz="1100">
              <a:effectLst/>
              <a:latin typeface="ＭＳ Ｐゴシック" panose="020B0600070205080204" pitchFamily="50" charset="-128"/>
              <a:ea typeface="ＭＳ Ｐゴシック" panose="020B0600070205080204" pitchFamily="50" charset="-128"/>
            </a:rPr>
            <a:t>学校施設及び公民館についても，有形固定資産減価償却率は類似団体と比較して同等程度であるが，老朽化が進んでいる施設もあるため，維持管理に係る経費の増加に留意しつつ，老朽化対策を行っていく。　</a:t>
          </a:r>
          <a:endParaRPr lang="en-US" altLang="ja-JP" sz="1100">
            <a:effectLst/>
            <a:latin typeface="ＭＳ Ｐゴシック" panose="020B0600070205080204" pitchFamily="50" charset="-128"/>
            <a:ea typeface="ＭＳ Ｐゴシック" panose="020B0600070205080204" pitchFamily="50" charset="-128"/>
          </a:endParaRPr>
        </a:p>
        <a:p>
          <a:endParaRPr lang="en-US"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11,045
11,000
104.92
7,992,940
7,821,727
148,983
4,661,332
7,945,784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1905</xdr:rowOff>
    </xdr:to>
    <xdr:cxnSp macro="">
      <xdr:nvCxnSpPr>
        <xdr:cNvPr id="72" name="直線コネクタ 71"/>
        <xdr:cNvCxnSpPr/>
      </xdr:nvCxnSpPr>
      <xdr:spPr>
        <a:xfrm flipV="1">
          <a:off x="4634865" y="95250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5732</xdr:rowOff>
    </xdr:from>
    <xdr:ext cx="405111" cy="259045"/>
    <xdr:sp macro="" textlink="">
      <xdr:nvSpPr>
        <xdr:cNvPr id="73" name="【体育館・プール】&#10;有形固定資産減価償却率最小値テキスト"/>
        <xdr:cNvSpPr txBox="1"/>
      </xdr:nvSpPr>
      <xdr:spPr>
        <a:xfrm>
          <a:off x="4673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1905</xdr:rowOff>
    </xdr:from>
    <xdr:to>
      <xdr:col>24</xdr:col>
      <xdr:colOff>152400</xdr:colOff>
      <xdr:row>63</xdr:row>
      <xdr:rowOff>1905</xdr:rowOff>
    </xdr:to>
    <xdr:cxnSp macro="">
      <xdr:nvCxnSpPr>
        <xdr:cNvPr id="74" name="直線コネクタ 73"/>
        <xdr:cNvCxnSpPr/>
      </xdr:nvCxnSpPr>
      <xdr:spPr>
        <a:xfrm>
          <a:off x="4546600" y="108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40657</xdr:rowOff>
    </xdr:from>
    <xdr:ext cx="405111" cy="259045"/>
    <xdr:sp macro="" textlink="">
      <xdr:nvSpPr>
        <xdr:cNvPr id="77" name="【体育館・プール】&#10;有形固定資産減価償却率平均値テキスト"/>
        <xdr:cNvSpPr txBox="1"/>
      </xdr:nvSpPr>
      <xdr:spPr>
        <a:xfrm>
          <a:off x="4673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78" name="フローチャート: 判断 77"/>
        <xdr:cNvSpPr/>
      </xdr:nvSpPr>
      <xdr:spPr>
        <a:xfrm>
          <a:off x="4584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53992</xdr:rowOff>
    </xdr:from>
    <xdr:ext cx="405111" cy="259045"/>
    <xdr:sp macro="" textlink="">
      <xdr:nvSpPr>
        <xdr:cNvPr id="80" name="n_1aveValue【体育館・プール】&#10;有形固定資産減価償却率"/>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118745</xdr:rowOff>
    </xdr:from>
    <xdr:to>
      <xdr:col>15</xdr:col>
      <xdr:colOff>101600</xdr:colOff>
      <xdr:row>60</xdr:row>
      <xdr:rowOff>48895</xdr:rowOff>
    </xdr:to>
    <xdr:sp macro="" textlink="">
      <xdr:nvSpPr>
        <xdr:cNvPr id="81" name="フローチャート: 判断 80"/>
        <xdr:cNvSpPr/>
      </xdr:nvSpPr>
      <xdr:spPr>
        <a:xfrm>
          <a:off x="2857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65422</xdr:rowOff>
    </xdr:from>
    <xdr:ext cx="405111" cy="259045"/>
    <xdr:sp macro="" textlink="">
      <xdr:nvSpPr>
        <xdr:cNvPr id="82" name="n_2aveValue【体育館・プール】&#10;有形固定資産減価償却率"/>
        <xdr:cNvSpPr txBox="1"/>
      </xdr:nvSpPr>
      <xdr:spPr>
        <a:xfrm>
          <a:off x="2705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111125</xdr:rowOff>
    </xdr:from>
    <xdr:to>
      <xdr:col>24</xdr:col>
      <xdr:colOff>114300</xdr:colOff>
      <xdr:row>61</xdr:row>
      <xdr:rowOff>41275</xdr:rowOff>
    </xdr:to>
    <xdr:sp macro="" textlink="">
      <xdr:nvSpPr>
        <xdr:cNvPr id="88" name="楕円 87"/>
        <xdr:cNvSpPr/>
      </xdr:nvSpPr>
      <xdr:spPr>
        <a:xfrm>
          <a:off x="45847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89552</xdr:rowOff>
    </xdr:from>
    <xdr:ext cx="405111" cy="259045"/>
    <xdr:sp macro="" textlink="">
      <xdr:nvSpPr>
        <xdr:cNvPr id="89" name="【体育館・プール】&#10;有形固定資産減価償却率該当値テキスト"/>
        <xdr:cNvSpPr txBox="1"/>
      </xdr:nvSpPr>
      <xdr:spPr>
        <a:xfrm>
          <a:off x="4673600"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42545</xdr:rowOff>
    </xdr:from>
    <xdr:to>
      <xdr:col>20</xdr:col>
      <xdr:colOff>38100</xdr:colOff>
      <xdr:row>61</xdr:row>
      <xdr:rowOff>144145</xdr:rowOff>
    </xdr:to>
    <xdr:sp macro="" textlink="">
      <xdr:nvSpPr>
        <xdr:cNvPr id="90" name="楕円 89"/>
        <xdr:cNvSpPr/>
      </xdr:nvSpPr>
      <xdr:spPr>
        <a:xfrm>
          <a:off x="3746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161925</xdr:rowOff>
    </xdr:from>
    <xdr:to>
      <xdr:col>24</xdr:col>
      <xdr:colOff>63500</xdr:colOff>
      <xdr:row>61</xdr:row>
      <xdr:rowOff>93345</xdr:rowOff>
    </xdr:to>
    <xdr:cxnSp macro="">
      <xdr:nvCxnSpPr>
        <xdr:cNvPr id="91" name="直線コネクタ 90"/>
        <xdr:cNvCxnSpPr/>
      </xdr:nvCxnSpPr>
      <xdr:spPr>
        <a:xfrm flipV="1">
          <a:off x="3797300" y="1044892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92075</xdr:rowOff>
    </xdr:from>
    <xdr:to>
      <xdr:col>15</xdr:col>
      <xdr:colOff>101600</xdr:colOff>
      <xdr:row>62</xdr:row>
      <xdr:rowOff>22225</xdr:rowOff>
    </xdr:to>
    <xdr:sp macro="" textlink="">
      <xdr:nvSpPr>
        <xdr:cNvPr id="92" name="楕円 91"/>
        <xdr:cNvSpPr/>
      </xdr:nvSpPr>
      <xdr:spPr>
        <a:xfrm>
          <a:off x="2857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93345</xdr:rowOff>
    </xdr:from>
    <xdr:to>
      <xdr:col>19</xdr:col>
      <xdr:colOff>177800</xdr:colOff>
      <xdr:row>61</xdr:row>
      <xdr:rowOff>142875</xdr:rowOff>
    </xdr:to>
    <xdr:cxnSp macro="">
      <xdr:nvCxnSpPr>
        <xdr:cNvPr id="93" name="直線コネクタ 92"/>
        <xdr:cNvCxnSpPr/>
      </xdr:nvCxnSpPr>
      <xdr:spPr>
        <a:xfrm flipV="1">
          <a:off x="2908300" y="105517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135272</xdr:rowOff>
    </xdr:from>
    <xdr:ext cx="405111" cy="259045"/>
    <xdr:sp macro="" textlink="">
      <xdr:nvSpPr>
        <xdr:cNvPr id="94" name="n_1mainValue【体育館・プール】&#10;有形固定資産減価償却率"/>
        <xdr:cNvSpPr txBox="1"/>
      </xdr:nvSpPr>
      <xdr:spPr>
        <a:xfrm>
          <a:off x="35820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13352</xdr:rowOff>
    </xdr:from>
    <xdr:ext cx="405111" cy="259045"/>
    <xdr:sp macro="" textlink="">
      <xdr:nvSpPr>
        <xdr:cNvPr id="95" name="n_2mainValue【体育館・プール】&#10;有形固定資産減価償却率"/>
        <xdr:cNvSpPr txBox="1"/>
      </xdr:nvSpPr>
      <xdr:spPr>
        <a:xfrm>
          <a:off x="2705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6" name="直線コネクタ 1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7" name="テキスト ボックス 1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8" name="直線コネクタ 1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9" name="テキスト ボックス 1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2" name="直線コネクタ 1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3" name="テキスト ボックス 1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4" name="直線コネクタ 1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5" name="テキスト ボックス 1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28575</xdr:rowOff>
    </xdr:from>
    <xdr:to>
      <xdr:col>54</xdr:col>
      <xdr:colOff>189865</xdr:colOff>
      <xdr:row>64</xdr:row>
      <xdr:rowOff>38100</xdr:rowOff>
    </xdr:to>
    <xdr:cxnSp macro="">
      <xdr:nvCxnSpPr>
        <xdr:cNvPr id="119" name="直線コネクタ 118"/>
        <xdr:cNvCxnSpPr/>
      </xdr:nvCxnSpPr>
      <xdr:spPr>
        <a:xfrm flipV="1">
          <a:off x="10476865" y="96297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120" name="【体育館・プール】&#10;一人当たり面積最小値テキスト"/>
        <xdr:cNvSpPr txBox="1"/>
      </xdr:nvSpPr>
      <xdr:spPr>
        <a:xfrm>
          <a:off x="10515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121" name="直線コネクタ 120"/>
        <xdr:cNvCxnSpPr/>
      </xdr:nvCxnSpPr>
      <xdr:spPr>
        <a:xfrm>
          <a:off x="10388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146702</xdr:rowOff>
    </xdr:from>
    <xdr:ext cx="469744" cy="259045"/>
    <xdr:sp macro="" textlink="">
      <xdr:nvSpPr>
        <xdr:cNvPr id="122" name="【体育館・プール】&#10;一人当たり面積最大値テキスト"/>
        <xdr:cNvSpPr txBox="1"/>
      </xdr:nvSpPr>
      <xdr:spPr>
        <a:xfrm>
          <a:off x="10515600" y="940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28575</xdr:rowOff>
    </xdr:from>
    <xdr:to>
      <xdr:col>55</xdr:col>
      <xdr:colOff>88900</xdr:colOff>
      <xdr:row>56</xdr:row>
      <xdr:rowOff>28575</xdr:rowOff>
    </xdr:to>
    <xdr:cxnSp macro="">
      <xdr:nvCxnSpPr>
        <xdr:cNvPr id="123" name="直線コネクタ 122"/>
        <xdr:cNvCxnSpPr/>
      </xdr:nvCxnSpPr>
      <xdr:spPr>
        <a:xfrm>
          <a:off x="10388600" y="962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92092</xdr:rowOff>
    </xdr:from>
    <xdr:ext cx="469744" cy="259045"/>
    <xdr:sp macro="" textlink="">
      <xdr:nvSpPr>
        <xdr:cNvPr id="124" name="【体育館・プール】&#10;一人当たり面積平均値テキスト"/>
        <xdr:cNvSpPr txBox="1"/>
      </xdr:nvSpPr>
      <xdr:spPr>
        <a:xfrm>
          <a:off x="10515600" y="10207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69215</xdr:rowOff>
    </xdr:from>
    <xdr:to>
      <xdr:col>55</xdr:col>
      <xdr:colOff>50800</xdr:colOff>
      <xdr:row>60</xdr:row>
      <xdr:rowOff>170815</xdr:rowOff>
    </xdr:to>
    <xdr:sp macro="" textlink="">
      <xdr:nvSpPr>
        <xdr:cNvPr id="125" name="フローチャート: 判断 124"/>
        <xdr:cNvSpPr/>
      </xdr:nvSpPr>
      <xdr:spPr>
        <a:xfrm>
          <a:off x="10426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111125</xdr:rowOff>
    </xdr:from>
    <xdr:to>
      <xdr:col>50</xdr:col>
      <xdr:colOff>165100</xdr:colOff>
      <xdr:row>60</xdr:row>
      <xdr:rowOff>41275</xdr:rowOff>
    </xdr:to>
    <xdr:sp macro="" textlink="">
      <xdr:nvSpPr>
        <xdr:cNvPr id="126" name="フローチャート: 判断 125"/>
        <xdr:cNvSpPr/>
      </xdr:nvSpPr>
      <xdr:spPr>
        <a:xfrm>
          <a:off x="958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57802</xdr:rowOff>
    </xdr:from>
    <xdr:ext cx="469744" cy="259045"/>
    <xdr:sp macro="" textlink="">
      <xdr:nvSpPr>
        <xdr:cNvPr id="127" name="n_1aveValue【体育館・プール】&#10;一人当たり面積"/>
        <xdr:cNvSpPr txBox="1"/>
      </xdr:nvSpPr>
      <xdr:spPr>
        <a:xfrm>
          <a:off x="9391727" y="100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40640</xdr:rowOff>
    </xdr:from>
    <xdr:to>
      <xdr:col>46</xdr:col>
      <xdr:colOff>38100</xdr:colOff>
      <xdr:row>60</xdr:row>
      <xdr:rowOff>142240</xdr:rowOff>
    </xdr:to>
    <xdr:sp macro="" textlink="">
      <xdr:nvSpPr>
        <xdr:cNvPr id="128" name="フローチャート: 判断 127"/>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158767</xdr:rowOff>
    </xdr:from>
    <xdr:ext cx="469744" cy="259045"/>
    <xdr:sp macro="" textlink="">
      <xdr:nvSpPr>
        <xdr:cNvPr id="129" name="n_2aveValue【体育館・プール】&#10;一人当たり面積"/>
        <xdr:cNvSpPr txBox="1"/>
      </xdr:nvSpPr>
      <xdr:spPr>
        <a:xfrm>
          <a:off x="8515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46355</xdr:rowOff>
    </xdr:from>
    <xdr:to>
      <xdr:col>55</xdr:col>
      <xdr:colOff>50800</xdr:colOff>
      <xdr:row>62</xdr:row>
      <xdr:rowOff>147955</xdr:rowOff>
    </xdr:to>
    <xdr:sp macro="" textlink="">
      <xdr:nvSpPr>
        <xdr:cNvPr id="135" name="楕円 134"/>
        <xdr:cNvSpPr/>
      </xdr:nvSpPr>
      <xdr:spPr>
        <a:xfrm>
          <a:off x="104267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24782</xdr:rowOff>
    </xdr:from>
    <xdr:ext cx="469744" cy="259045"/>
    <xdr:sp macro="" textlink="">
      <xdr:nvSpPr>
        <xdr:cNvPr id="136" name="【体育館・プール】&#10;一人当たり面積該当値テキスト"/>
        <xdr:cNvSpPr txBox="1"/>
      </xdr:nvSpPr>
      <xdr:spPr>
        <a:xfrm>
          <a:off x="10515600"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166370</xdr:rowOff>
    </xdr:from>
    <xdr:to>
      <xdr:col>50</xdr:col>
      <xdr:colOff>165100</xdr:colOff>
      <xdr:row>64</xdr:row>
      <xdr:rowOff>96520</xdr:rowOff>
    </xdr:to>
    <xdr:sp macro="" textlink="">
      <xdr:nvSpPr>
        <xdr:cNvPr id="137" name="楕円 136"/>
        <xdr:cNvSpPr/>
      </xdr:nvSpPr>
      <xdr:spPr>
        <a:xfrm>
          <a:off x="9588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97155</xdr:rowOff>
    </xdr:from>
    <xdr:to>
      <xdr:col>55</xdr:col>
      <xdr:colOff>0</xdr:colOff>
      <xdr:row>64</xdr:row>
      <xdr:rowOff>45720</xdr:rowOff>
    </xdr:to>
    <xdr:cxnSp macro="">
      <xdr:nvCxnSpPr>
        <xdr:cNvPr id="138" name="直線コネクタ 137"/>
        <xdr:cNvCxnSpPr/>
      </xdr:nvCxnSpPr>
      <xdr:spPr>
        <a:xfrm flipV="1">
          <a:off x="9639300" y="10727055"/>
          <a:ext cx="8382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57785</xdr:rowOff>
    </xdr:from>
    <xdr:to>
      <xdr:col>46</xdr:col>
      <xdr:colOff>38100</xdr:colOff>
      <xdr:row>62</xdr:row>
      <xdr:rowOff>159385</xdr:rowOff>
    </xdr:to>
    <xdr:sp macro="" textlink="">
      <xdr:nvSpPr>
        <xdr:cNvPr id="139" name="楕円 138"/>
        <xdr:cNvSpPr/>
      </xdr:nvSpPr>
      <xdr:spPr>
        <a:xfrm>
          <a:off x="86995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108585</xdr:rowOff>
    </xdr:from>
    <xdr:to>
      <xdr:col>50</xdr:col>
      <xdr:colOff>114300</xdr:colOff>
      <xdr:row>64</xdr:row>
      <xdr:rowOff>45720</xdr:rowOff>
    </xdr:to>
    <xdr:cxnSp macro="">
      <xdr:nvCxnSpPr>
        <xdr:cNvPr id="140" name="直線コネクタ 139"/>
        <xdr:cNvCxnSpPr/>
      </xdr:nvCxnSpPr>
      <xdr:spPr>
        <a:xfrm>
          <a:off x="8750300" y="10738485"/>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87647</xdr:rowOff>
    </xdr:from>
    <xdr:ext cx="469744" cy="259045"/>
    <xdr:sp macro="" textlink="">
      <xdr:nvSpPr>
        <xdr:cNvPr id="141" name="n_1mainValue【体育館・プール】&#10;一人当たり面積"/>
        <xdr:cNvSpPr txBox="1"/>
      </xdr:nvSpPr>
      <xdr:spPr>
        <a:xfrm>
          <a:off x="93917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142" name="n_2mainValue【体育館・プール】&#10;一人当たり面積"/>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1" name="正方形/長方形 15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2" name="正方形/長方形 15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3" name="正方形/長方形 15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4" name="正方形/長方形 15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5" name="正方形/長方形 15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6" name="正方形/長方形 15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7" name="正方形/長方形 15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8" name="正方形/長方形 15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9" name="正方形/長方形 1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0" name="正方形/長方形 1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1" name="正方形/長方形 1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2" name="正方形/長方形 1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3" name="正方形/長方形 1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4" name="正方形/長方形 1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5" name="正方形/長方形 1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6" name="正方形/長方形 1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7" name="正方形/長方形 1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8" name="正方形/長方形 1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9" name="正方形/長方形 1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0" name="正方形/長方形 1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1" name="正方形/長方形 1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2" name="正方形/長方形 1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3" name="正方形/長方形 1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4" name="正方形/長方形 1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5" name="正方形/長方形 1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6" name="正方形/長方形 1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7" name="正方形/長方形 1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8" name="正方形/長方形 1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9" name="正方形/長方形 1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0" name="正方形/長方形 1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1" name="正方形/長方形 1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2" name="正方形/長方形 18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83" name="正方形/長方形 1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84" name="正方形/長方形 1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85" name="正方形/長方形 1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86" name="正方形/長方形 1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87" name="正方形/長方形 1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88" name="正方形/長方形 1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9" name="正方形/長方形 1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90" name="正方形/長方形 18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91" name="正方形/長方形 1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92" name="正方形/長方形 1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93" name="正方形/長方形 1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94" name="正方形/長方形 1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95" name="正方形/長方形 1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6" name="正方形/長方形 1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7" name="正方形/長方形 1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8" name="正方形/長方形 19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99" name="テキスト ボックス 1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00" name="直線コネクタ 1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01" name="テキスト ボックス 20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02" name="直線コネクタ 20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03" name="テキスト ボックス 20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04" name="直線コネクタ 20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05" name="テキスト ボックス 20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06" name="直線コネクタ 20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07" name="テキスト ボックス 20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08" name="直線コネクタ 20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09" name="テキスト ボックス 20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10" name="直線コネクタ 20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211" name="テキスト ボックス 21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12" name="直線コネクタ 21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13" name="テキスト ボックス 21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1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66675</xdr:rowOff>
    </xdr:to>
    <xdr:cxnSp macro="">
      <xdr:nvCxnSpPr>
        <xdr:cNvPr id="215" name="直線コネクタ 214"/>
        <xdr:cNvCxnSpPr/>
      </xdr:nvCxnSpPr>
      <xdr:spPr>
        <a:xfrm flipV="1">
          <a:off x="16318864" y="952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216" name="【保健センター・保健所】&#10;有形固定資産減価償却率最小値テキスト"/>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217" name="直線コネクタ 216"/>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218"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219" name="直線コネクタ 218"/>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148607</xdr:rowOff>
    </xdr:from>
    <xdr:ext cx="405111" cy="259045"/>
    <xdr:sp macro="" textlink="">
      <xdr:nvSpPr>
        <xdr:cNvPr id="220" name="【保健センター・保健所】&#10;有形固定資産減価償却率平均値テキスト"/>
        <xdr:cNvSpPr txBox="1"/>
      </xdr:nvSpPr>
      <xdr:spPr>
        <a:xfrm>
          <a:off x="16357600" y="1043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221" name="フローチャート: 判断 220"/>
        <xdr:cNvSpPr/>
      </xdr:nvSpPr>
      <xdr:spPr>
        <a:xfrm>
          <a:off x="16268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135890</xdr:rowOff>
    </xdr:from>
    <xdr:to>
      <xdr:col>81</xdr:col>
      <xdr:colOff>101600</xdr:colOff>
      <xdr:row>61</xdr:row>
      <xdr:rowOff>66040</xdr:rowOff>
    </xdr:to>
    <xdr:sp macro="" textlink="">
      <xdr:nvSpPr>
        <xdr:cNvPr id="222" name="フローチャート: 判断 221"/>
        <xdr:cNvSpPr/>
      </xdr:nvSpPr>
      <xdr:spPr>
        <a:xfrm>
          <a:off x="15430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57167</xdr:rowOff>
    </xdr:from>
    <xdr:ext cx="405111" cy="259045"/>
    <xdr:sp macro="" textlink="">
      <xdr:nvSpPr>
        <xdr:cNvPr id="223" name="n_1aveValue【保健センター・保健所】&#10;有形固定資産減価償却率"/>
        <xdr:cNvSpPr txBox="1"/>
      </xdr:nvSpPr>
      <xdr:spPr>
        <a:xfrm>
          <a:off x="15266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224" name="フローチャート: 判断 223"/>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150512</xdr:rowOff>
    </xdr:from>
    <xdr:ext cx="405111" cy="259045"/>
    <xdr:sp macro="" textlink="">
      <xdr:nvSpPr>
        <xdr:cNvPr id="225" name="n_2aveValue【保健センター・保健所】&#10;有形固定資産減価償却率"/>
        <xdr:cNvSpPr txBox="1"/>
      </xdr:nvSpPr>
      <xdr:spPr>
        <a:xfrm>
          <a:off x="14389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26" name="テキスト ボックス 2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27" name="テキスト ボックス 2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28" name="テキスト ボックス 2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29" name="テキスト ボックス 2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30" name="テキスト ボックス 2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231" name="楕円 230"/>
        <xdr:cNvSpPr/>
      </xdr:nvSpPr>
      <xdr:spPr>
        <a:xfrm>
          <a:off x="162687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10177</xdr:rowOff>
    </xdr:from>
    <xdr:ext cx="405111" cy="259045"/>
    <xdr:sp macro="" textlink="">
      <xdr:nvSpPr>
        <xdr:cNvPr id="232" name="【保健センター・保健所】&#10;有形固定資産減価償却率該当値テキスト"/>
        <xdr:cNvSpPr txBox="1"/>
      </xdr:nvSpPr>
      <xdr:spPr>
        <a:xfrm>
          <a:off x="16357600"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233" name="楕円 232"/>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38100</xdr:rowOff>
    </xdr:from>
    <xdr:to>
      <xdr:col>85</xdr:col>
      <xdr:colOff>127000</xdr:colOff>
      <xdr:row>60</xdr:row>
      <xdr:rowOff>114300</xdr:rowOff>
    </xdr:to>
    <xdr:cxnSp macro="">
      <xdr:nvCxnSpPr>
        <xdr:cNvPr id="234" name="直線コネクタ 233"/>
        <xdr:cNvCxnSpPr/>
      </xdr:nvCxnSpPr>
      <xdr:spPr>
        <a:xfrm flipV="1">
          <a:off x="15481300" y="10325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101600</xdr:rowOff>
    </xdr:from>
    <xdr:to>
      <xdr:col>76</xdr:col>
      <xdr:colOff>165100</xdr:colOff>
      <xdr:row>61</xdr:row>
      <xdr:rowOff>31750</xdr:rowOff>
    </xdr:to>
    <xdr:sp macro="" textlink="">
      <xdr:nvSpPr>
        <xdr:cNvPr id="235" name="楕円 234"/>
        <xdr:cNvSpPr/>
      </xdr:nvSpPr>
      <xdr:spPr>
        <a:xfrm>
          <a:off x="1454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152400</xdr:rowOff>
    </xdr:to>
    <xdr:cxnSp macro="">
      <xdr:nvCxnSpPr>
        <xdr:cNvPr id="236" name="直線コネクタ 235"/>
        <xdr:cNvCxnSpPr/>
      </xdr:nvCxnSpPr>
      <xdr:spPr>
        <a:xfrm flipV="1">
          <a:off x="145923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10177</xdr:rowOff>
    </xdr:from>
    <xdr:ext cx="405111" cy="259045"/>
    <xdr:sp macro="" textlink="">
      <xdr:nvSpPr>
        <xdr:cNvPr id="237" name="n_1mainValue【保健センター・保健所】&#10;有形固定資産減価償却率"/>
        <xdr:cNvSpPr txBox="1"/>
      </xdr:nvSpPr>
      <xdr:spPr>
        <a:xfrm>
          <a:off x="15266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48277</xdr:rowOff>
    </xdr:from>
    <xdr:ext cx="405111" cy="259045"/>
    <xdr:sp macro="" textlink="">
      <xdr:nvSpPr>
        <xdr:cNvPr id="238" name="n_2mainValue【保健センター・保健所】&#10;有形固定資産減価償却率"/>
        <xdr:cNvSpPr txBox="1"/>
      </xdr:nvSpPr>
      <xdr:spPr>
        <a:xfrm>
          <a:off x="143897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39" name="正方形/長方形 2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40" name="正方形/長方形 2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41" name="正方形/長方形 2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42" name="正方形/長方形 2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43" name="正方形/長方形 2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44" name="正方形/長方形 2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45" name="正方形/長方形 2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46" name="正方形/長方形 2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47" name="テキスト ボックス 2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48" name="直線コネクタ 2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49" name="直線コネクタ 24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50" name="テキスト ボックス 24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51" name="直線コネクタ 25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52" name="テキスト ボックス 25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53" name="直線コネクタ 2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54" name="テキスト ボックス 25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55" name="直線コネクタ 25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56" name="テキスト ボックス 25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57" name="直線コネクタ 25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58" name="テキスト ボックス 25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59" name="直線コネクタ 2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60" name="テキスト ボックス 2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6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7620</xdr:rowOff>
    </xdr:to>
    <xdr:cxnSp macro="">
      <xdr:nvCxnSpPr>
        <xdr:cNvPr id="262" name="直線コネクタ 261"/>
        <xdr:cNvCxnSpPr/>
      </xdr:nvCxnSpPr>
      <xdr:spPr>
        <a:xfrm flipV="1">
          <a:off x="22160864" y="97002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263" name="【保健センター・保健所】&#10;一人当たり面積最小値テキスト"/>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264" name="直線コネクタ 263"/>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265" name="【保健センター・保健所】&#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266" name="直線コネクタ 265"/>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48277</xdr:rowOff>
    </xdr:from>
    <xdr:ext cx="469744" cy="259045"/>
    <xdr:sp macro="" textlink="">
      <xdr:nvSpPr>
        <xdr:cNvPr id="267" name="【保健センター・保健所】&#10;一人当たり面積平均値テキスト"/>
        <xdr:cNvSpPr txBox="1"/>
      </xdr:nvSpPr>
      <xdr:spPr>
        <a:xfrm>
          <a:off x="22199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268" name="フローチャート: 判断 267"/>
        <xdr:cNvSpPr/>
      </xdr:nvSpPr>
      <xdr:spPr>
        <a:xfrm>
          <a:off x="22110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48260</xdr:rowOff>
    </xdr:from>
    <xdr:to>
      <xdr:col>112</xdr:col>
      <xdr:colOff>38100</xdr:colOff>
      <xdr:row>61</xdr:row>
      <xdr:rowOff>149860</xdr:rowOff>
    </xdr:to>
    <xdr:sp macro="" textlink="">
      <xdr:nvSpPr>
        <xdr:cNvPr id="269" name="フローチャート: 判断 268"/>
        <xdr:cNvSpPr/>
      </xdr:nvSpPr>
      <xdr:spPr>
        <a:xfrm>
          <a:off x="21272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166387</xdr:rowOff>
    </xdr:from>
    <xdr:ext cx="469744" cy="259045"/>
    <xdr:sp macro="" textlink="">
      <xdr:nvSpPr>
        <xdr:cNvPr id="270" name="n_1aveValue【保健センター・保健所】&#10;一人当たり面積"/>
        <xdr:cNvSpPr txBox="1"/>
      </xdr:nvSpPr>
      <xdr:spPr>
        <a:xfrm>
          <a:off x="210757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162560</xdr:rowOff>
    </xdr:from>
    <xdr:to>
      <xdr:col>107</xdr:col>
      <xdr:colOff>101600</xdr:colOff>
      <xdr:row>61</xdr:row>
      <xdr:rowOff>92710</xdr:rowOff>
    </xdr:to>
    <xdr:sp macro="" textlink="">
      <xdr:nvSpPr>
        <xdr:cNvPr id="271" name="フローチャート: 判断 270"/>
        <xdr:cNvSpPr/>
      </xdr:nvSpPr>
      <xdr:spPr>
        <a:xfrm>
          <a:off x="20383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109237</xdr:rowOff>
    </xdr:from>
    <xdr:ext cx="469744" cy="259045"/>
    <xdr:sp macro="" textlink="">
      <xdr:nvSpPr>
        <xdr:cNvPr id="272" name="n_2aveValue【保健センター・保健所】&#10;一人当たり面積"/>
        <xdr:cNvSpPr txBox="1"/>
      </xdr:nvSpPr>
      <xdr:spPr>
        <a:xfrm>
          <a:off x="20199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73" name="テキスト ボックス 2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74" name="テキスト ボックス 2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75" name="テキスト ボックス 2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76" name="テキスト ボックス 2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77" name="テキスト ボックス 2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17780</xdr:rowOff>
    </xdr:from>
    <xdr:to>
      <xdr:col>116</xdr:col>
      <xdr:colOff>114300</xdr:colOff>
      <xdr:row>63</xdr:row>
      <xdr:rowOff>119380</xdr:rowOff>
    </xdr:to>
    <xdr:sp macro="" textlink="">
      <xdr:nvSpPr>
        <xdr:cNvPr id="278" name="楕円 277"/>
        <xdr:cNvSpPr/>
      </xdr:nvSpPr>
      <xdr:spPr>
        <a:xfrm>
          <a:off x="22110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104157</xdr:rowOff>
    </xdr:from>
    <xdr:ext cx="469744" cy="259045"/>
    <xdr:sp macro="" textlink="">
      <xdr:nvSpPr>
        <xdr:cNvPr id="279" name="【保健センター・保健所】&#10;一人当たり面積該当値テキスト"/>
        <xdr:cNvSpPr txBox="1"/>
      </xdr:nvSpPr>
      <xdr:spPr>
        <a:xfrm>
          <a:off x="22199600"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21590</xdr:rowOff>
    </xdr:from>
    <xdr:to>
      <xdr:col>112</xdr:col>
      <xdr:colOff>38100</xdr:colOff>
      <xdr:row>63</xdr:row>
      <xdr:rowOff>123190</xdr:rowOff>
    </xdr:to>
    <xdr:sp macro="" textlink="">
      <xdr:nvSpPr>
        <xdr:cNvPr id="280" name="楕円 279"/>
        <xdr:cNvSpPr/>
      </xdr:nvSpPr>
      <xdr:spPr>
        <a:xfrm>
          <a:off x="21272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68580</xdr:rowOff>
    </xdr:from>
    <xdr:to>
      <xdr:col>116</xdr:col>
      <xdr:colOff>63500</xdr:colOff>
      <xdr:row>63</xdr:row>
      <xdr:rowOff>72390</xdr:rowOff>
    </xdr:to>
    <xdr:cxnSp macro="">
      <xdr:nvCxnSpPr>
        <xdr:cNvPr id="281" name="直線コネクタ 280"/>
        <xdr:cNvCxnSpPr/>
      </xdr:nvCxnSpPr>
      <xdr:spPr>
        <a:xfrm flipV="1">
          <a:off x="21323300" y="108699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25400</xdr:rowOff>
    </xdr:from>
    <xdr:to>
      <xdr:col>107</xdr:col>
      <xdr:colOff>101600</xdr:colOff>
      <xdr:row>63</xdr:row>
      <xdr:rowOff>127000</xdr:rowOff>
    </xdr:to>
    <xdr:sp macro="" textlink="">
      <xdr:nvSpPr>
        <xdr:cNvPr id="282" name="楕円 281"/>
        <xdr:cNvSpPr/>
      </xdr:nvSpPr>
      <xdr:spPr>
        <a:xfrm>
          <a:off x="20383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72390</xdr:rowOff>
    </xdr:from>
    <xdr:to>
      <xdr:col>111</xdr:col>
      <xdr:colOff>177800</xdr:colOff>
      <xdr:row>63</xdr:row>
      <xdr:rowOff>76200</xdr:rowOff>
    </xdr:to>
    <xdr:cxnSp macro="">
      <xdr:nvCxnSpPr>
        <xdr:cNvPr id="283" name="直線コネクタ 282"/>
        <xdr:cNvCxnSpPr/>
      </xdr:nvCxnSpPr>
      <xdr:spPr>
        <a:xfrm flipV="1">
          <a:off x="20434300" y="10873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114317</xdr:rowOff>
    </xdr:from>
    <xdr:ext cx="469744" cy="259045"/>
    <xdr:sp macro="" textlink="">
      <xdr:nvSpPr>
        <xdr:cNvPr id="284" name="n_1mainValue【保健センター・保健所】&#10;一人当たり面積"/>
        <xdr:cNvSpPr txBox="1"/>
      </xdr:nvSpPr>
      <xdr:spPr>
        <a:xfrm>
          <a:off x="210757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118127</xdr:rowOff>
    </xdr:from>
    <xdr:ext cx="469744" cy="259045"/>
    <xdr:sp macro="" textlink="">
      <xdr:nvSpPr>
        <xdr:cNvPr id="285" name="n_2mainValue【保健センター・保健所】&#10;一人当たり面積"/>
        <xdr:cNvSpPr txBox="1"/>
      </xdr:nvSpPr>
      <xdr:spPr>
        <a:xfrm>
          <a:off x="20199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86" name="正方形/長方形 2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87" name="正方形/長方形 2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88" name="正方形/長方形 2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89" name="正方形/長方形 2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90" name="正方形/長方形 2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91" name="正方形/長方形 2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92" name="正方形/長方形 2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93" name="正方形/長方形 2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94" name="テキスト ボックス 2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95" name="直線コネクタ 2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296" name="直線コネクタ 29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297" name="テキスト ボックス 29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98" name="直線コネクタ 29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99" name="テキスト ボックス 29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00" name="直線コネクタ 29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01" name="テキスト ボックス 30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02" name="直線コネクタ 30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03" name="テキスト ボックス 30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04" name="直線コネクタ 30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05" name="テキスト ボックス 30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06" name="直線コネクタ 30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07" name="テキスト ボックス 30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08" name="直線コネクタ 3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09" name="テキスト ボックス 3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1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129539</xdr:rowOff>
    </xdr:to>
    <xdr:cxnSp macro="">
      <xdr:nvCxnSpPr>
        <xdr:cNvPr id="311" name="直線コネクタ 310"/>
        <xdr:cNvCxnSpPr/>
      </xdr:nvCxnSpPr>
      <xdr:spPr>
        <a:xfrm flipV="1">
          <a:off x="16318864" y="134569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312"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313" name="直線コネクタ 312"/>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314"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315" name="直線コネクタ 314"/>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60433</xdr:rowOff>
    </xdr:from>
    <xdr:ext cx="405111" cy="259045"/>
    <xdr:sp macro="" textlink="">
      <xdr:nvSpPr>
        <xdr:cNvPr id="316" name="【消防施設】&#10;有形固定資産減価償却率平均値テキスト"/>
        <xdr:cNvSpPr txBox="1"/>
      </xdr:nvSpPr>
      <xdr:spPr>
        <a:xfrm>
          <a:off x="16357600" y="1394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317" name="フローチャート: 判断 316"/>
        <xdr:cNvSpPr/>
      </xdr:nvSpPr>
      <xdr:spPr>
        <a:xfrm>
          <a:off x="162687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46082</xdr:rowOff>
    </xdr:from>
    <xdr:to>
      <xdr:col>81</xdr:col>
      <xdr:colOff>101600</xdr:colOff>
      <xdr:row>81</xdr:row>
      <xdr:rowOff>147682</xdr:rowOff>
    </xdr:to>
    <xdr:sp macro="" textlink="">
      <xdr:nvSpPr>
        <xdr:cNvPr id="318" name="フローチャート: 判断 317"/>
        <xdr:cNvSpPr/>
      </xdr:nvSpPr>
      <xdr:spPr>
        <a:xfrm>
          <a:off x="15430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138809</xdr:rowOff>
    </xdr:from>
    <xdr:ext cx="405111" cy="259045"/>
    <xdr:sp macro="" textlink="">
      <xdr:nvSpPr>
        <xdr:cNvPr id="319" name="n_1aveValue【消防施設】&#10;有形固定資産減価償却率"/>
        <xdr:cNvSpPr txBox="1"/>
      </xdr:nvSpPr>
      <xdr:spPr>
        <a:xfrm>
          <a:off x="152660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78739</xdr:rowOff>
    </xdr:from>
    <xdr:to>
      <xdr:col>76</xdr:col>
      <xdr:colOff>165100</xdr:colOff>
      <xdr:row>81</xdr:row>
      <xdr:rowOff>8889</xdr:rowOff>
    </xdr:to>
    <xdr:sp macro="" textlink="">
      <xdr:nvSpPr>
        <xdr:cNvPr id="320" name="フローチャート: 判断 319"/>
        <xdr:cNvSpPr/>
      </xdr:nvSpPr>
      <xdr:spPr>
        <a:xfrm>
          <a:off x="14541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25416</xdr:rowOff>
    </xdr:from>
    <xdr:ext cx="405111" cy="259045"/>
    <xdr:sp macro="" textlink="">
      <xdr:nvSpPr>
        <xdr:cNvPr id="321" name="n_2aveValue【消防施設】&#10;有形固定資産減価償却率"/>
        <xdr:cNvSpPr txBox="1"/>
      </xdr:nvSpPr>
      <xdr:spPr>
        <a:xfrm>
          <a:off x="14389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22" name="テキスト ボックス 3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23" name="テキスト ボックス 3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24" name="テキスト ボックス 3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25" name="テキスト ボックス 3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26" name="テキスト ボックス 3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86905</xdr:rowOff>
    </xdr:from>
    <xdr:to>
      <xdr:col>85</xdr:col>
      <xdr:colOff>177800</xdr:colOff>
      <xdr:row>81</xdr:row>
      <xdr:rowOff>17055</xdr:rowOff>
    </xdr:to>
    <xdr:sp macro="" textlink="">
      <xdr:nvSpPr>
        <xdr:cNvPr id="327" name="楕円 326"/>
        <xdr:cNvSpPr/>
      </xdr:nvSpPr>
      <xdr:spPr>
        <a:xfrm>
          <a:off x="16268700" y="1380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109782</xdr:rowOff>
    </xdr:from>
    <xdr:ext cx="405111" cy="259045"/>
    <xdr:sp macro="" textlink="">
      <xdr:nvSpPr>
        <xdr:cNvPr id="328" name="【消防施設】&#10;有形固定資産減価償却率該当値テキスト"/>
        <xdr:cNvSpPr txBox="1"/>
      </xdr:nvSpPr>
      <xdr:spPr>
        <a:xfrm>
          <a:off x="16357600" y="1365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152219</xdr:rowOff>
    </xdr:from>
    <xdr:to>
      <xdr:col>81</xdr:col>
      <xdr:colOff>101600</xdr:colOff>
      <xdr:row>81</xdr:row>
      <xdr:rowOff>82369</xdr:rowOff>
    </xdr:to>
    <xdr:sp macro="" textlink="">
      <xdr:nvSpPr>
        <xdr:cNvPr id="329" name="楕円 328"/>
        <xdr:cNvSpPr/>
      </xdr:nvSpPr>
      <xdr:spPr>
        <a:xfrm>
          <a:off x="15430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137705</xdr:rowOff>
    </xdr:from>
    <xdr:to>
      <xdr:col>85</xdr:col>
      <xdr:colOff>127000</xdr:colOff>
      <xdr:row>81</xdr:row>
      <xdr:rowOff>31569</xdr:rowOff>
    </xdr:to>
    <xdr:cxnSp macro="">
      <xdr:nvCxnSpPr>
        <xdr:cNvPr id="330" name="直線コネクタ 329"/>
        <xdr:cNvCxnSpPr/>
      </xdr:nvCxnSpPr>
      <xdr:spPr>
        <a:xfrm flipV="1">
          <a:off x="15481300" y="13853705"/>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13426</xdr:rowOff>
    </xdr:from>
    <xdr:to>
      <xdr:col>76</xdr:col>
      <xdr:colOff>165100</xdr:colOff>
      <xdr:row>81</xdr:row>
      <xdr:rowOff>115026</xdr:rowOff>
    </xdr:to>
    <xdr:sp macro="" textlink="">
      <xdr:nvSpPr>
        <xdr:cNvPr id="331" name="楕円 330"/>
        <xdr:cNvSpPr/>
      </xdr:nvSpPr>
      <xdr:spPr>
        <a:xfrm>
          <a:off x="145415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31569</xdr:rowOff>
    </xdr:from>
    <xdr:to>
      <xdr:col>81</xdr:col>
      <xdr:colOff>50800</xdr:colOff>
      <xdr:row>81</xdr:row>
      <xdr:rowOff>64226</xdr:rowOff>
    </xdr:to>
    <xdr:cxnSp macro="">
      <xdr:nvCxnSpPr>
        <xdr:cNvPr id="332" name="直線コネクタ 331"/>
        <xdr:cNvCxnSpPr/>
      </xdr:nvCxnSpPr>
      <xdr:spPr>
        <a:xfrm flipV="1">
          <a:off x="14592300" y="139190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98896</xdr:rowOff>
    </xdr:from>
    <xdr:ext cx="405111" cy="259045"/>
    <xdr:sp macro="" textlink="">
      <xdr:nvSpPr>
        <xdr:cNvPr id="333" name="n_1mainValue【消防施設】&#10;有形固定資産減価償却率"/>
        <xdr:cNvSpPr txBox="1"/>
      </xdr:nvSpPr>
      <xdr:spPr>
        <a:xfrm>
          <a:off x="152660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106153</xdr:rowOff>
    </xdr:from>
    <xdr:ext cx="405111" cy="259045"/>
    <xdr:sp macro="" textlink="">
      <xdr:nvSpPr>
        <xdr:cNvPr id="334" name="n_2mainValue【消防施設】&#10;有形固定資産減価償却率"/>
        <xdr:cNvSpPr txBox="1"/>
      </xdr:nvSpPr>
      <xdr:spPr>
        <a:xfrm>
          <a:off x="14389744" y="1399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35" name="正方形/長方形 3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6" name="正方形/長方形 3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7" name="正方形/長方形 3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38" name="正方形/長方形 3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39" name="正方形/長方形 3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40" name="正方形/長方形 3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41" name="正方形/長方形 3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2" name="正方形/長方形 34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43" name="テキスト ボックス 34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44" name="直線コネクタ 34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45" name="直線コネクタ 34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46" name="テキスト ボックス 34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47" name="直線コネクタ 34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48" name="テキスト ボックス 34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49" name="直線コネクタ 34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50" name="テキスト ボックス 34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51" name="直線コネクタ 35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352" name="テキスト ボックス 35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353" name="直線コネクタ 35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354" name="テキスト ボックス 35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355" name="直線コネクタ 35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356" name="テキスト ボックス 35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57" name="直線コネクタ 35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58" name="テキスト ボックス 35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5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28302</xdr:rowOff>
    </xdr:from>
    <xdr:to>
      <xdr:col>116</xdr:col>
      <xdr:colOff>62864</xdr:colOff>
      <xdr:row>86</xdr:row>
      <xdr:rowOff>74023</xdr:rowOff>
    </xdr:to>
    <xdr:cxnSp macro="">
      <xdr:nvCxnSpPr>
        <xdr:cNvPr id="360" name="直線コネクタ 359"/>
        <xdr:cNvCxnSpPr/>
      </xdr:nvCxnSpPr>
      <xdr:spPr>
        <a:xfrm flipV="1">
          <a:off x="22160864" y="13401402"/>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77850</xdr:rowOff>
    </xdr:from>
    <xdr:ext cx="469744" cy="259045"/>
    <xdr:sp macro="" textlink="">
      <xdr:nvSpPr>
        <xdr:cNvPr id="361" name="【消防施設】&#10;一人当たり面積最小値テキスト"/>
        <xdr:cNvSpPr txBox="1"/>
      </xdr:nvSpPr>
      <xdr:spPr>
        <a:xfrm>
          <a:off x="22199600"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74023</xdr:rowOff>
    </xdr:from>
    <xdr:to>
      <xdr:col>116</xdr:col>
      <xdr:colOff>152400</xdr:colOff>
      <xdr:row>86</xdr:row>
      <xdr:rowOff>74023</xdr:rowOff>
    </xdr:to>
    <xdr:cxnSp macro="">
      <xdr:nvCxnSpPr>
        <xdr:cNvPr id="362" name="直線コネクタ 361"/>
        <xdr:cNvCxnSpPr/>
      </xdr:nvCxnSpPr>
      <xdr:spPr>
        <a:xfrm>
          <a:off x="22072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146429</xdr:rowOff>
    </xdr:from>
    <xdr:ext cx="469744" cy="259045"/>
    <xdr:sp macro="" textlink="">
      <xdr:nvSpPr>
        <xdr:cNvPr id="363" name="【消防施設】&#10;一人当たり面積最大値テキスト"/>
        <xdr:cNvSpPr txBox="1"/>
      </xdr:nvSpPr>
      <xdr:spPr>
        <a:xfrm>
          <a:off x="22199600" y="13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28302</xdr:rowOff>
    </xdr:from>
    <xdr:to>
      <xdr:col>116</xdr:col>
      <xdr:colOff>152400</xdr:colOff>
      <xdr:row>78</xdr:row>
      <xdr:rowOff>28302</xdr:rowOff>
    </xdr:to>
    <xdr:cxnSp macro="">
      <xdr:nvCxnSpPr>
        <xdr:cNvPr id="364" name="直線コネクタ 363"/>
        <xdr:cNvCxnSpPr/>
      </xdr:nvCxnSpPr>
      <xdr:spPr>
        <a:xfrm>
          <a:off x="22072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52632</xdr:rowOff>
    </xdr:from>
    <xdr:ext cx="469744" cy="259045"/>
    <xdr:sp macro="" textlink="">
      <xdr:nvSpPr>
        <xdr:cNvPr id="365" name="【消防施設】&#10;一人当たり面積平均値テキスト"/>
        <xdr:cNvSpPr txBox="1"/>
      </xdr:nvSpPr>
      <xdr:spPr>
        <a:xfrm>
          <a:off x="22199600" y="1428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366" name="フローチャート: 判断 365"/>
        <xdr:cNvSpPr/>
      </xdr:nvSpPr>
      <xdr:spPr>
        <a:xfrm>
          <a:off x="22110700" y="144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367" name="フローチャート: 判断 366"/>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368"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49349</xdr:rowOff>
    </xdr:from>
    <xdr:to>
      <xdr:col>107</xdr:col>
      <xdr:colOff>101600</xdr:colOff>
      <xdr:row>84</xdr:row>
      <xdr:rowOff>150949</xdr:rowOff>
    </xdr:to>
    <xdr:sp macro="" textlink="">
      <xdr:nvSpPr>
        <xdr:cNvPr id="369" name="フローチャート: 判断 368"/>
        <xdr:cNvSpPr/>
      </xdr:nvSpPr>
      <xdr:spPr>
        <a:xfrm>
          <a:off x="203835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167476</xdr:rowOff>
    </xdr:from>
    <xdr:ext cx="469744" cy="259045"/>
    <xdr:sp macro="" textlink="">
      <xdr:nvSpPr>
        <xdr:cNvPr id="370" name="n_2aveValue【消防施設】&#10;一人当たり面積"/>
        <xdr:cNvSpPr txBox="1"/>
      </xdr:nvSpPr>
      <xdr:spPr>
        <a:xfrm>
          <a:off x="20199427" y="1422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71" name="テキスト ボックス 3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72" name="テキスト ボックス 3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73" name="テキスト ボックス 3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74" name="テキスト ボックス 3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75" name="テキスト ボックス 3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57513</xdr:rowOff>
    </xdr:from>
    <xdr:to>
      <xdr:col>116</xdr:col>
      <xdr:colOff>114300</xdr:colOff>
      <xdr:row>85</xdr:row>
      <xdr:rowOff>159113</xdr:rowOff>
    </xdr:to>
    <xdr:sp macro="" textlink="">
      <xdr:nvSpPr>
        <xdr:cNvPr id="376" name="楕円 375"/>
        <xdr:cNvSpPr/>
      </xdr:nvSpPr>
      <xdr:spPr>
        <a:xfrm>
          <a:off x="221107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35940</xdr:rowOff>
    </xdr:from>
    <xdr:ext cx="469744" cy="259045"/>
    <xdr:sp macro="" textlink="">
      <xdr:nvSpPr>
        <xdr:cNvPr id="377" name="【消防施設】&#10;一人当たり面積該当値テキスト"/>
        <xdr:cNvSpPr txBox="1"/>
      </xdr:nvSpPr>
      <xdr:spPr>
        <a:xfrm>
          <a:off x="22199600" y="1460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60779</xdr:rowOff>
    </xdr:from>
    <xdr:to>
      <xdr:col>112</xdr:col>
      <xdr:colOff>38100</xdr:colOff>
      <xdr:row>85</xdr:row>
      <xdr:rowOff>162379</xdr:rowOff>
    </xdr:to>
    <xdr:sp macro="" textlink="">
      <xdr:nvSpPr>
        <xdr:cNvPr id="378" name="楕円 377"/>
        <xdr:cNvSpPr/>
      </xdr:nvSpPr>
      <xdr:spPr>
        <a:xfrm>
          <a:off x="21272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108313</xdr:rowOff>
    </xdr:from>
    <xdr:to>
      <xdr:col>116</xdr:col>
      <xdr:colOff>63500</xdr:colOff>
      <xdr:row>85</xdr:row>
      <xdr:rowOff>111579</xdr:rowOff>
    </xdr:to>
    <xdr:cxnSp macro="">
      <xdr:nvCxnSpPr>
        <xdr:cNvPr id="379" name="直線コネクタ 378"/>
        <xdr:cNvCxnSpPr/>
      </xdr:nvCxnSpPr>
      <xdr:spPr>
        <a:xfrm flipV="1">
          <a:off x="21323300" y="1468156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64044</xdr:rowOff>
    </xdr:from>
    <xdr:to>
      <xdr:col>107</xdr:col>
      <xdr:colOff>101600</xdr:colOff>
      <xdr:row>85</xdr:row>
      <xdr:rowOff>165644</xdr:rowOff>
    </xdr:to>
    <xdr:sp macro="" textlink="">
      <xdr:nvSpPr>
        <xdr:cNvPr id="380" name="楕円 379"/>
        <xdr:cNvSpPr/>
      </xdr:nvSpPr>
      <xdr:spPr>
        <a:xfrm>
          <a:off x="20383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111579</xdr:rowOff>
    </xdr:from>
    <xdr:to>
      <xdr:col>111</xdr:col>
      <xdr:colOff>177800</xdr:colOff>
      <xdr:row>85</xdr:row>
      <xdr:rowOff>114844</xdr:rowOff>
    </xdr:to>
    <xdr:cxnSp macro="">
      <xdr:nvCxnSpPr>
        <xdr:cNvPr id="381" name="直線コネクタ 380"/>
        <xdr:cNvCxnSpPr/>
      </xdr:nvCxnSpPr>
      <xdr:spPr>
        <a:xfrm flipV="1">
          <a:off x="20434300" y="146848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153506</xdr:rowOff>
    </xdr:from>
    <xdr:ext cx="469744" cy="259045"/>
    <xdr:sp macro="" textlink="">
      <xdr:nvSpPr>
        <xdr:cNvPr id="382" name="n_1mainValue【消防施設】&#10;一人当たり面積"/>
        <xdr:cNvSpPr txBox="1"/>
      </xdr:nvSpPr>
      <xdr:spPr>
        <a:xfrm>
          <a:off x="210757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156771</xdr:rowOff>
    </xdr:from>
    <xdr:ext cx="469744" cy="259045"/>
    <xdr:sp macro="" textlink="">
      <xdr:nvSpPr>
        <xdr:cNvPr id="383" name="n_2mainValue【消防施設】&#10;一人当たり面積"/>
        <xdr:cNvSpPr txBox="1"/>
      </xdr:nvSpPr>
      <xdr:spPr>
        <a:xfrm>
          <a:off x="201994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84" name="正方形/長方形 3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85" name="正方形/長方形 3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86" name="正方形/長方形 3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87" name="正方形/長方形 3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88" name="正方形/長方形 3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89" name="正方形/長方形 3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90" name="正方形/長方形 3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91" name="正方形/長方形 3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92" name="テキスト ボックス 3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93" name="直線コネクタ 3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94" name="直線コネクタ 39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95" name="テキスト ボックス 39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96" name="直線コネクタ 39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97" name="テキスト ボックス 39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98" name="直線コネクタ 39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99" name="テキスト ボックス 39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00" name="直線コネクタ 39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01" name="テキスト ボックス 40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02" name="直線コネクタ 40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03" name="テキスト ボックス 40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04" name="直線コネクタ 40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05" name="テキスト ボックス 40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06" name="直線コネクタ 4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07" name="テキスト ボックス 4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0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409" name="直線コネクタ 408"/>
        <xdr:cNvCxnSpPr/>
      </xdr:nvCxnSpPr>
      <xdr:spPr>
        <a:xfrm flipV="1">
          <a:off x="16318864"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410"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411" name="直線コネクタ 410"/>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412" name="【庁舎】&#10;有形固定資産減価償却率最大値テキスト"/>
        <xdr:cNvSpPr txBox="1"/>
      </xdr:nvSpPr>
      <xdr:spPr>
        <a:xfrm>
          <a:off x="16357600"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413" name="直線コネクタ 412"/>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114861</xdr:rowOff>
    </xdr:from>
    <xdr:ext cx="405111" cy="259045"/>
    <xdr:sp macro="" textlink="">
      <xdr:nvSpPr>
        <xdr:cNvPr id="414" name="【庁舎】&#10;有形固定資産減価償却率平均値テキスト"/>
        <xdr:cNvSpPr txBox="1"/>
      </xdr:nvSpPr>
      <xdr:spPr>
        <a:xfrm>
          <a:off x="16357600" y="1777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415" name="フローチャート: 判断 414"/>
        <xdr:cNvSpPr/>
      </xdr:nvSpPr>
      <xdr:spPr>
        <a:xfrm>
          <a:off x="162687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416" name="フローチャート: 判断 415"/>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95266</xdr:rowOff>
    </xdr:from>
    <xdr:ext cx="405111" cy="259045"/>
    <xdr:sp macro="" textlink="">
      <xdr:nvSpPr>
        <xdr:cNvPr id="417" name="n_1aveValue【庁舎】&#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128270</xdr:rowOff>
    </xdr:from>
    <xdr:to>
      <xdr:col>76</xdr:col>
      <xdr:colOff>165100</xdr:colOff>
      <xdr:row>104</xdr:row>
      <xdr:rowOff>58420</xdr:rowOff>
    </xdr:to>
    <xdr:sp macro="" textlink="">
      <xdr:nvSpPr>
        <xdr:cNvPr id="418" name="フローチャート: 判断 417"/>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49547</xdr:rowOff>
    </xdr:from>
    <xdr:ext cx="405111" cy="259045"/>
    <xdr:sp macro="" textlink="">
      <xdr:nvSpPr>
        <xdr:cNvPr id="419" name="n_2aveValue【庁舎】&#10;有形固定資産減価償却率"/>
        <xdr:cNvSpPr txBox="1"/>
      </xdr:nvSpPr>
      <xdr:spPr>
        <a:xfrm>
          <a:off x="14389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20" name="テキスト ボックス 4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21" name="テキスト ボックス 4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22" name="テキスト ボックス 4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23" name="テキスト ボックス 4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24" name="テキスト ボックス 4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77651</xdr:rowOff>
    </xdr:from>
    <xdr:to>
      <xdr:col>85</xdr:col>
      <xdr:colOff>177800</xdr:colOff>
      <xdr:row>101</xdr:row>
      <xdr:rowOff>7801</xdr:rowOff>
    </xdr:to>
    <xdr:sp macro="" textlink="">
      <xdr:nvSpPr>
        <xdr:cNvPr id="425" name="楕円 424"/>
        <xdr:cNvSpPr/>
      </xdr:nvSpPr>
      <xdr:spPr>
        <a:xfrm>
          <a:off x="16268700" y="172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100528</xdr:rowOff>
    </xdr:from>
    <xdr:ext cx="405111" cy="259045"/>
    <xdr:sp macro="" textlink="">
      <xdr:nvSpPr>
        <xdr:cNvPr id="426" name="【庁舎】&#10;有形固定資産減価償却率該当値テキスト"/>
        <xdr:cNvSpPr txBox="1"/>
      </xdr:nvSpPr>
      <xdr:spPr>
        <a:xfrm>
          <a:off x="16357600" y="1707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142966</xdr:rowOff>
    </xdr:from>
    <xdr:to>
      <xdr:col>81</xdr:col>
      <xdr:colOff>101600</xdr:colOff>
      <xdr:row>101</xdr:row>
      <xdr:rowOff>73116</xdr:rowOff>
    </xdr:to>
    <xdr:sp macro="" textlink="">
      <xdr:nvSpPr>
        <xdr:cNvPr id="427" name="楕円 426"/>
        <xdr:cNvSpPr/>
      </xdr:nvSpPr>
      <xdr:spPr>
        <a:xfrm>
          <a:off x="15430500" y="172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128451</xdr:rowOff>
    </xdr:from>
    <xdr:to>
      <xdr:col>85</xdr:col>
      <xdr:colOff>127000</xdr:colOff>
      <xdr:row>101</xdr:row>
      <xdr:rowOff>22316</xdr:rowOff>
    </xdr:to>
    <xdr:cxnSp macro="">
      <xdr:nvCxnSpPr>
        <xdr:cNvPr id="428" name="直線コネクタ 427"/>
        <xdr:cNvCxnSpPr/>
      </xdr:nvCxnSpPr>
      <xdr:spPr>
        <a:xfrm flipV="1">
          <a:off x="15481300" y="1727345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4173</xdr:rowOff>
    </xdr:from>
    <xdr:to>
      <xdr:col>76</xdr:col>
      <xdr:colOff>165100</xdr:colOff>
      <xdr:row>101</xdr:row>
      <xdr:rowOff>105773</xdr:rowOff>
    </xdr:to>
    <xdr:sp macro="" textlink="">
      <xdr:nvSpPr>
        <xdr:cNvPr id="429" name="楕円 428"/>
        <xdr:cNvSpPr/>
      </xdr:nvSpPr>
      <xdr:spPr>
        <a:xfrm>
          <a:off x="145415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22316</xdr:rowOff>
    </xdr:from>
    <xdr:to>
      <xdr:col>81</xdr:col>
      <xdr:colOff>50800</xdr:colOff>
      <xdr:row>101</xdr:row>
      <xdr:rowOff>54973</xdr:rowOff>
    </xdr:to>
    <xdr:cxnSp macro="">
      <xdr:nvCxnSpPr>
        <xdr:cNvPr id="430" name="直線コネクタ 429"/>
        <xdr:cNvCxnSpPr/>
      </xdr:nvCxnSpPr>
      <xdr:spPr>
        <a:xfrm flipV="1">
          <a:off x="14592300" y="173387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89643</xdr:rowOff>
    </xdr:from>
    <xdr:ext cx="405111" cy="259045"/>
    <xdr:sp macro="" textlink="">
      <xdr:nvSpPr>
        <xdr:cNvPr id="431" name="n_1mainValue【庁舎】&#10;有形固定資産減価償却率"/>
        <xdr:cNvSpPr txBox="1"/>
      </xdr:nvSpPr>
      <xdr:spPr>
        <a:xfrm>
          <a:off x="15266044" y="1706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122300</xdr:rowOff>
    </xdr:from>
    <xdr:ext cx="405111" cy="259045"/>
    <xdr:sp macro="" textlink="">
      <xdr:nvSpPr>
        <xdr:cNvPr id="432" name="n_2mainValue【庁舎】&#10;有形固定資産減価償却率"/>
        <xdr:cNvSpPr txBox="1"/>
      </xdr:nvSpPr>
      <xdr:spPr>
        <a:xfrm>
          <a:off x="14389744" y="1709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33" name="正方形/長方形 4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34" name="正方形/長方形 4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35" name="正方形/長方形 4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36" name="正方形/長方形 4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37" name="正方形/長方形 4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38" name="正方形/長方形 4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39" name="正方形/長方形 4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40" name="正方形/長方形 4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41" name="テキスト ボックス 4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42" name="直線コネクタ 4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43" name="直線コネクタ 44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44" name="テキスト ボックス 44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45" name="直線コネクタ 44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46" name="テキスト ボックス 44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47" name="直線コネクタ 44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48" name="テキスト ボックス 44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49" name="直線コネクタ 44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50" name="テキスト ボックス 44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51" name="直線コネクタ 45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52" name="テキスト ボックス 45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53" name="直線コネクタ 45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54" name="テキスト ボックス 45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55" name="直線コネクタ 4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56" name="テキスト ボックス 4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5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458" name="直線コネクタ 457"/>
        <xdr:cNvCxnSpPr/>
      </xdr:nvCxnSpPr>
      <xdr:spPr>
        <a:xfrm flipV="1">
          <a:off x="221608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459" name="【庁舎】&#10;一人当たり面積最小値テキスト"/>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460" name="直線コネクタ 459"/>
        <xdr:cNvCxnSpPr/>
      </xdr:nvCxnSpPr>
      <xdr:spPr>
        <a:xfrm>
          <a:off x="22072600" y="1852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461" name="【庁舎】&#10;一人当たり面積最大値テキスト"/>
        <xdr:cNvSpPr txBox="1"/>
      </xdr:nvSpPr>
      <xdr:spPr>
        <a:xfrm>
          <a:off x="221996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462" name="直線コネクタ 461"/>
        <xdr:cNvCxnSpPr/>
      </xdr:nvCxnSpPr>
      <xdr:spPr>
        <a:xfrm>
          <a:off x="22072600" y="17262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463" name="【庁舎】&#10;一人当たり面積平均値テキスト"/>
        <xdr:cNvSpPr txBox="1"/>
      </xdr:nvSpPr>
      <xdr:spPr>
        <a:xfrm>
          <a:off x="22199600" y="18048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464" name="フローチャート: 判断 463"/>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465" name="フローチャート: 判断 464"/>
        <xdr:cNvSpPr/>
      </xdr:nvSpPr>
      <xdr:spPr>
        <a:xfrm>
          <a:off x="21272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16708</xdr:rowOff>
    </xdr:from>
    <xdr:ext cx="469744" cy="259045"/>
    <xdr:sp macro="" textlink="">
      <xdr:nvSpPr>
        <xdr:cNvPr id="466" name="n_1aveValue【庁舎】&#10;一人当たり面積"/>
        <xdr:cNvSpPr txBox="1"/>
      </xdr:nvSpPr>
      <xdr:spPr>
        <a:xfrm>
          <a:off x="210757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109220</xdr:rowOff>
    </xdr:from>
    <xdr:to>
      <xdr:col>107</xdr:col>
      <xdr:colOff>101600</xdr:colOff>
      <xdr:row>107</xdr:row>
      <xdr:rowOff>39370</xdr:rowOff>
    </xdr:to>
    <xdr:sp macro="" textlink="">
      <xdr:nvSpPr>
        <xdr:cNvPr id="467" name="フローチャート: 判断 466"/>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55897</xdr:rowOff>
    </xdr:from>
    <xdr:ext cx="469744" cy="259045"/>
    <xdr:sp macro="" textlink="">
      <xdr:nvSpPr>
        <xdr:cNvPr id="468" name="n_2aveValue【庁舎】&#10;一人当たり面積"/>
        <xdr:cNvSpPr txBox="1"/>
      </xdr:nvSpPr>
      <xdr:spPr>
        <a:xfrm>
          <a:off x="20199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69" name="テキスト ボックス 4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70" name="テキスト ボックス 4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71" name="テキスト ボックス 4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72" name="テキスト ボックス 4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73" name="テキスト ボックス 4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37919</xdr:rowOff>
    </xdr:from>
    <xdr:to>
      <xdr:col>116</xdr:col>
      <xdr:colOff>114300</xdr:colOff>
      <xdr:row>107</xdr:row>
      <xdr:rowOff>139519</xdr:rowOff>
    </xdr:to>
    <xdr:sp macro="" textlink="">
      <xdr:nvSpPr>
        <xdr:cNvPr id="474" name="楕円 473"/>
        <xdr:cNvSpPr/>
      </xdr:nvSpPr>
      <xdr:spPr>
        <a:xfrm>
          <a:off x="22110700" y="183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124296</xdr:rowOff>
    </xdr:from>
    <xdr:ext cx="469744" cy="259045"/>
    <xdr:sp macro="" textlink="">
      <xdr:nvSpPr>
        <xdr:cNvPr id="475" name="【庁舎】&#10;一人当たり面積該当値テキスト"/>
        <xdr:cNvSpPr txBox="1"/>
      </xdr:nvSpPr>
      <xdr:spPr>
        <a:xfrm>
          <a:off x="22199600" y="1829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44450</xdr:rowOff>
    </xdr:from>
    <xdr:to>
      <xdr:col>112</xdr:col>
      <xdr:colOff>38100</xdr:colOff>
      <xdr:row>107</xdr:row>
      <xdr:rowOff>146050</xdr:rowOff>
    </xdr:to>
    <xdr:sp macro="" textlink="">
      <xdr:nvSpPr>
        <xdr:cNvPr id="476" name="楕円 475"/>
        <xdr:cNvSpPr/>
      </xdr:nvSpPr>
      <xdr:spPr>
        <a:xfrm>
          <a:off x="21272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88719</xdr:rowOff>
    </xdr:from>
    <xdr:to>
      <xdr:col>116</xdr:col>
      <xdr:colOff>63500</xdr:colOff>
      <xdr:row>107</xdr:row>
      <xdr:rowOff>95250</xdr:rowOff>
    </xdr:to>
    <xdr:cxnSp macro="">
      <xdr:nvCxnSpPr>
        <xdr:cNvPr id="477" name="直線コネクタ 476"/>
        <xdr:cNvCxnSpPr/>
      </xdr:nvCxnSpPr>
      <xdr:spPr>
        <a:xfrm flipV="1">
          <a:off x="21323300" y="1843386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48805</xdr:rowOff>
    </xdr:from>
    <xdr:to>
      <xdr:col>107</xdr:col>
      <xdr:colOff>101600</xdr:colOff>
      <xdr:row>107</xdr:row>
      <xdr:rowOff>150405</xdr:rowOff>
    </xdr:to>
    <xdr:sp macro="" textlink="">
      <xdr:nvSpPr>
        <xdr:cNvPr id="478" name="楕円 477"/>
        <xdr:cNvSpPr/>
      </xdr:nvSpPr>
      <xdr:spPr>
        <a:xfrm>
          <a:off x="20383500" y="183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95250</xdr:rowOff>
    </xdr:from>
    <xdr:to>
      <xdr:col>111</xdr:col>
      <xdr:colOff>177800</xdr:colOff>
      <xdr:row>107</xdr:row>
      <xdr:rowOff>99605</xdr:rowOff>
    </xdr:to>
    <xdr:cxnSp macro="">
      <xdr:nvCxnSpPr>
        <xdr:cNvPr id="479" name="直線コネクタ 478"/>
        <xdr:cNvCxnSpPr/>
      </xdr:nvCxnSpPr>
      <xdr:spPr>
        <a:xfrm flipV="1">
          <a:off x="20434300" y="18440400"/>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137177</xdr:rowOff>
    </xdr:from>
    <xdr:ext cx="469744" cy="259045"/>
    <xdr:sp macro="" textlink="">
      <xdr:nvSpPr>
        <xdr:cNvPr id="480" name="n_1mainValue【庁舎】&#10;一人当たり面積"/>
        <xdr:cNvSpPr txBox="1"/>
      </xdr:nvSpPr>
      <xdr:spPr>
        <a:xfrm>
          <a:off x="210757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141532</xdr:rowOff>
    </xdr:from>
    <xdr:ext cx="469744" cy="259045"/>
    <xdr:sp macro="" textlink="">
      <xdr:nvSpPr>
        <xdr:cNvPr id="481" name="n_2mainValue【庁舎】&#10;一人当たり面積"/>
        <xdr:cNvSpPr txBox="1"/>
      </xdr:nvSpPr>
      <xdr:spPr>
        <a:xfrm>
          <a:off x="20199427" y="184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82" name="正方形/長方形 4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83" name="正方形/長方形 4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84" name="テキスト ボックス 4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latin typeface="ＭＳ Ｐゴシック" panose="020B0600070205080204" pitchFamily="50" charset="-128"/>
              <a:ea typeface="ＭＳ Ｐゴシック" panose="020B0600070205080204" pitchFamily="50" charset="-128"/>
            </a:rPr>
            <a:t>ほとんどの施設において，有形固定資産減価償却率は類似団体を上回っているが，体育館・プールについては，下回っている。</a:t>
          </a:r>
          <a:endParaRPr lang="en-US" altLang="ja-JP" sz="1100">
            <a:effectLst/>
            <a:latin typeface="ＭＳ Ｐゴシック" panose="020B0600070205080204" pitchFamily="50" charset="-128"/>
            <a:ea typeface="ＭＳ Ｐゴシック" panose="020B0600070205080204" pitchFamily="50" charset="-128"/>
          </a:endParaRPr>
        </a:p>
        <a:p>
          <a:r>
            <a:rPr lang="ja-JP" altLang="en-US" sz="1100">
              <a:effectLst/>
              <a:latin typeface="ＭＳ Ｐゴシック" panose="020B0600070205080204" pitchFamily="50" charset="-128"/>
              <a:ea typeface="ＭＳ Ｐゴシック" panose="020B0600070205080204" pitchFamily="50" charset="-128"/>
            </a:rPr>
            <a:t>保健センターは，平成元年に建てられており，年々有形固定資産減価償却率は高くなってきている。年々修繕等の維持管理費が増加してるため，計画的に老朽化対策を検討していく。</a:t>
          </a:r>
          <a:endParaRPr lang="en-US" altLang="ja-JP" sz="1100">
            <a:effectLst/>
            <a:latin typeface="ＭＳ Ｐゴシック" panose="020B0600070205080204" pitchFamily="50" charset="-128"/>
            <a:ea typeface="ＭＳ Ｐゴシック" panose="020B0600070205080204" pitchFamily="50" charset="-128"/>
          </a:endParaRPr>
        </a:p>
        <a:p>
          <a:r>
            <a:rPr lang="ja-JP" altLang="en-US" sz="1100">
              <a:effectLst/>
              <a:latin typeface="ＭＳ Ｐゴシック" panose="020B0600070205080204" pitchFamily="50" charset="-128"/>
              <a:ea typeface="ＭＳ Ｐゴシック" panose="020B0600070205080204" pitchFamily="50" charset="-128"/>
            </a:rPr>
            <a:t>消防施設は，消防団車の更新を近年行ってきたため，平成</a:t>
          </a:r>
          <a:r>
            <a:rPr lang="en-US" altLang="ja-JP" sz="1100">
              <a:effectLst/>
              <a:latin typeface="ＭＳ Ｐゴシック" panose="020B0600070205080204" pitchFamily="50" charset="-128"/>
              <a:ea typeface="ＭＳ Ｐゴシック" panose="020B0600070205080204" pitchFamily="50" charset="-128"/>
            </a:rPr>
            <a:t>27</a:t>
          </a:r>
          <a:r>
            <a:rPr lang="ja-JP" altLang="en-US" sz="1100">
              <a:effectLst/>
              <a:latin typeface="ＭＳ Ｐゴシック" panose="020B0600070205080204" pitchFamily="50" charset="-128"/>
              <a:ea typeface="ＭＳ Ｐゴシック" panose="020B0600070205080204" pitchFamily="50" charset="-128"/>
            </a:rPr>
            <a:t>年度と比較すると有形固定資産減価償却率は上がってきているが，今後は更新予定はないため維持管理にかかる経費増加に留意しながら，地域の安心安全を守っていく。</a:t>
          </a:r>
          <a:endParaRPr lang="en-US" altLang="ja-JP" sz="1100">
            <a:effectLst/>
            <a:latin typeface="ＭＳ Ｐゴシック" panose="020B0600070205080204" pitchFamily="50" charset="-128"/>
            <a:ea typeface="ＭＳ Ｐゴシック" panose="020B0600070205080204" pitchFamily="50" charset="-128"/>
          </a:endParaRPr>
        </a:p>
        <a:p>
          <a:r>
            <a:rPr lang="ja-JP" altLang="en-US" sz="1100">
              <a:effectLst/>
              <a:latin typeface="ＭＳ Ｐゴシック" panose="020B0600070205080204" pitchFamily="50" charset="-128"/>
              <a:ea typeface="ＭＳ Ｐゴシック" panose="020B0600070205080204" pitchFamily="50" charset="-128"/>
            </a:rPr>
            <a:t>本庁舎については，有形固定資産減価償却率が類似団体を大きく上回っているが，建物の劣化・老朽化・陳腐化が進んでおり，また新耐震基準が適用されていないなどの問題が指摘されているため，令和２年度に建替えを予定している。</a:t>
          </a:r>
          <a:endParaRPr lang="en-US" altLang="ja-JP" sz="1100">
            <a:effectLst/>
            <a:latin typeface="ＭＳ Ｐゴシック" panose="020B0600070205080204" pitchFamily="50" charset="-128"/>
            <a:ea typeface="ＭＳ Ｐゴシック" panose="020B0600070205080204" pitchFamily="50" charset="-128"/>
          </a:endParaRPr>
        </a:p>
        <a:p>
          <a:r>
            <a:rPr lang="ja-JP" altLang="en-US" sz="1100">
              <a:effectLst/>
              <a:latin typeface="ＭＳ Ｐゴシック" panose="020B0600070205080204" pitchFamily="50" charset="-128"/>
              <a:ea typeface="ＭＳ Ｐゴシック" panose="020B0600070205080204" pitchFamily="50" charset="-128"/>
            </a:rPr>
            <a:t>体育館・プールは，有形固定資産減価償却率は類似団体を下回っているものの，施設の老朽化が進み維持管理費が年々増加しているため，今後策定する個別施設計画に基づき，老朽化対策を検討していく。</a:t>
          </a:r>
          <a:endParaRPr lang="en-US"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11,045
11,000
104.92
7,992,940
7,821,727
148,983
4,661,332
7,945,784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人口減少や高齢化等に加え，町内に中心となる産業や大型事業所等が少なく，財政基盤が脆弱なため類似団体内平均値を下回っている。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財政基盤強化のために更なる歳出削減を図るほか，税及び使用料等の収納率の向上を図る事により，安定した一般財源の確保，行財政の効率化・健全化に努める。</a:t>
          </a:r>
        </a:p>
        <a:p>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38705</xdr:rowOff>
    </xdr:to>
    <xdr:cxnSp macro="">
      <xdr:nvCxnSpPr>
        <xdr:cNvPr id="70" name="直線コネクタ 69"/>
        <xdr:cNvCxnSpPr/>
      </xdr:nvCxnSpPr>
      <xdr:spPr>
        <a:xfrm flipV="1">
          <a:off x="4114800" y="75710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48579</xdr:rowOff>
    </xdr:from>
    <xdr:ext cx="762000" cy="259045"/>
    <xdr:sp macro="" textlink="">
      <xdr:nvSpPr>
        <xdr:cNvPr id="71" name="財政力平均値テキスト"/>
        <xdr:cNvSpPr txBox="1"/>
      </xdr:nvSpPr>
      <xdr:spPr>
        <a:xfrm>
          <a:off x="5041900" y="7078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50195</xdr:rowOff>
    </xdr:to>
    <xdr:cxnSp macro="">
      <xdr:nvCxnSpPr>
        <xdr:cNvPr id="79" name="直線コネクタ 78"/>
        <xdr:cNvCxnSpPr/>
      </xdr:nvCxnSpPr>
      <xdr:spPr>
        <a:xfrm flipV="1">
          <a:off x="1447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経常収支比率については，前年度</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比で１．２</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％上昇し</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ており，類似団体平均も上回っている。</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補助金等や扶助費などは</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，年々増加傾向にあり，</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今後も増加する見込みである</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が，補助金等については，平成</a:t>
          </a: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27</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年度から開催された「補助金等評価委員会」での検証結果が，平成</a:t>
          </a: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年度に予算反映され，改善が図られた。しかし，</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社会保障経費について</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今後も自然増が予想される中，抑制</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難しいが</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資格審査等の適正化や各種手当の見直し，予防事業の活用等を行い歳出の削減に努める。</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また，</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その他の経常経費についても削減に努め財政の健全化を図る。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157734</xdr:rowOff>
    </xdr:from>
    <xdr:to>
      <xdr:col>23</xdr:col>
      <xdr:colOff>133350</xdr:colOff>
      <xdr:row>64</xdr:row>
      <xdr:rowOff>44196</xdr:rowOff>
    </xdr:to>
    <xdr:cxnSp macro="">
      <xdr:nvCxnSpPr>
        <xdr:cNvPr id="131" name="直線コネクタ 130"/>
        <xdr:cNvCxnSpPr/>
      </xdr:nvCxnSpPr>
      <xdr:spPr>
        <a:xfrm>
          <a:off x="4114800" y="1095908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63</xdr:row>
      <xdr:rowOff>157734</xdr:rowOff>
    </xdr:to>
    <xdr:cxnSp macro="">
      <xdr:nvCxnSpPr>
        <xdr:cNvPr id="134" name="直線コネクタ 133"/>
        <xdr:cNvCxnSpPr/>
      </xdr:nvCxnSpPr>
      <xdr:spPr>
        <a:xfrm>
          <a:off x="3225800" y="1092530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123952</xdr:rowOff>
    </xdr:from>
    <xdr:to>
      <xdr:col>15</xdr:col>
      <xdr:colOff>82550</xdr:colOff>
      <xdr:row>64</xdr:row>
      <xdr:rowOff>164846</xdr:rowOff>
    </xdr:to>
    <xdr:cxnSp macro="">
      <xdr:nvCxnSpPr>
        <xdr:cNvPr id="137" name="直線コネクタ 136"/>
        <xdr:cNvCxnSpPr/>
      </xdr:nvCxnSpPr>
      <xdr:spPr>
        <a:xfrm flipV="1">
          <a:off x="2336800" y="10925302"/>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762</xdr:rowOff>
    </xdr:from>
    <xdr:to>
      <xdr:col>15</xdr:col>
      <xdr:colOff>133350</xdr:colOff>
      <xdr:row>63</xdr:row>
      <xdr:rowOff>102362</xdr:rowOff>
    </xdr:to>
    <xdr:sp macro="" textlink="">
      <xdr:nvSpPr>
        <xdr:cNvPr id="138" name="フローチャート: 判断 137"/>
        <xdr:cNvSpPr/>
      </xdr:nvSpPr>
      <xdr:spPr>
        <a:xfrm>
          <a:off x="3175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112539</xdr:rowOff>
    </xdr:from>
    <xdr:ext cx="762000" cy="259045"/>
    <xdr:sp macro="" textlink="">
      <xdr:nvSpPr>
        <xdr:cNvPr id="139" name="テキスト ボックス 138"/>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145542</xdr:rowOff>
    </xdr:from>
    <xdr:to>
      <xdr:col>11</xdr:col>
      <xdr:colOff>31750</xdr:colOff>
      <xdr:row>64</xdr:row>
      <xdr:rowOff>164846</xdr:rowOff>
    </xdr:to>
    <xdr:cxnSp macro="">
      <xdr:nvCxnSpPr>
        <xdr:cNvPr id="140" name="直線コネクタ 139"/>
        <xdr:cNvCxnSpPr/>
      </xdr:nvCxnSpPr>
      <xdr:spPr>
        <a:xfrm>
          <a:off x="1447800" y="1111834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50" name="楕円 149"/>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51" name="財政構造の弾力性該当値テキスト"/>
        <xdr:cNvSpPr txBox="1"/>
      </xdr:nvSpPr>
      <xdr:spPr>
        <a:xfrm>
          <a:off x="5041900" y="10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2" name="楕円 151"/>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53" name="テキスト ボックス 152"/>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73152</xdr:rowOff>
    </xdr:from>
    <xdr:to>
      <xdr:col>15</xdr:col>
      <xdr:colOff>133350</xdr:colOff>
      <xdr:row>64</xdr:row>
      <xdr:rowOff>3302</xdr:rowOff>
    </xdr:to>
    <xdr:sp macro="" textlink="">
      <xdr:nvSpPr>
        <xdr:cNvPr id="154" name="楕円 153"/>
        <xdr:cNvSpPr/>
      </xdr:nvSpPr>
      <xdr:spPr>
        <a:xfrm>
          <a:off x="3175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55" name="テキスト ボックス 154"/>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114046</xdr:rowOff>
    </xdr:from>
    <xdr:to>
      <xdr:col>11</xdr:col>
      <xdr:colOff>82550</xdr:colOff>
      <xdr:row>65</xdr:row>
      <xdr:rowOff>44196</xdr:rowOff>
    </xdr:to>
    <xdr:sp macro="" textlink="">
      <xdr:nvSpPr>
        <xdr:cNvPr id="156" name="楕円 155"/>
        <xdr:cNvSpPr/>
      </xdr:nvSpPr>
      <xdr:spPr>
        <a:xfrm>
          <a:off x="2286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57" name="テキスト ボックス 156"/>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94742</xdr:rowOff>
    </xdr:from>
    <xdr:to>
      <xdr:col>7</xdr:col>
      <xdr:colOff>31750</xdr:colOff>
      <xdr:row>65</xdr:row>
      <xdr:rowOff>24892</xdr:rowOff>
    </xdr:to>
    <xdr:sp macro="" textlink="">
      <xdr:nvSpPr>
        <xdr:cNvPr id="158" name="楕円 157"/>
        <xdr:cNvSpPr/>
      </xdr:nvSpPr>
      <xdr:spPr>
        <a:xfrm>
          <a:off x="1397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9669</xdr:rowOff>
    </xdr:from>
    <xdr:ext cx="762000" cy="259045"/>
    <xdr:sp macro="" textlink="">
      <xdr:nvSpPr>
        <xdr:cNvPr id="159" name="テキスト ボックス 158"/>
        <xdr:cNvSpPr txBox="1"/>
      </xdr:nvSpPr>
      <xdr:spPr>
        <a:xfrm>
          <a:off x="1066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rgbClr val="FF0000"/>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人口</a:t>
          </a:r>
          <a:r>
            <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人当たり人件費・物件費等は</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前</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年度よりも増加し，類似団体内平均値も上回っている。人件費については，指定管理者制度や民間委託等の推進に取り組むほか，物件費の中でも，特に割合を占めている需用費についても，削減に努める。</a:t>
          </a:r>
          <a:endPar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また，近年</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増加傾向にある</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維持補修費についても，類似団体平均値より低いコストではあるが，今後老朽化を迎える施設が多数あるため公共施設等総合管理計画に基づき適切な維持管理に努める。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66734</xdr:rowOff>
    </xdr:from>
    <xdr:to>
      <xdr:col>23</xdr:col>
      <xdr:colOff>133350</xdr:colOff>
      <xdr:row>82</xdr:row>
      <xdr:rowOff>91853</xdr:rowOff>
    </xdr:to>
    <xdr:cxnSp macro="">
      <xdr:nvCxnSpPr>
        <xdr:cNvPr id="194" name="直線コネクタ 193"/>
        <xdr:cNvCxnSpPr/>
      </xdr:nvCxnSpPr>
      <xdr:spPr>
        <a:xfrm>
          <a:off x="4114800" y="14125634"/>
          <a:ext cx="838200" cy="2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167160</xdr:rowOff>
    </xdr:from>
    <xdr:ext cx="762000" cy="259045"/>
    <xdr:sp macro="" textlink="">
      <xdr:nvSpPr>
        <xdr:cNvPr id="195" name="人件費・物件費等の状況平均値テキスト"/>
        <xdr:cNvSpPr txBox="1"/>
      </xdr:nvSpPr>
      <xdr:spPr>
        <a:xfrm>
          <a:off x="5041900" y="13883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1056</xdr:rowOff>
    </xdr:from>
    <xdr:to>
      <xdr:col>19</xdr:col>
      <xdr:colOff>133350</xdr:colOff>
      <xdr:row>82</xdr:row>
      <xdr:rowOff>66734</xdr:rowOff>
    </xdr:to>
    <xdr:cxnSp macro="">
      <xdr:nvCxnSpPr>
        <xdr:cNvPr id="197" name="直線コネクタ 196"/>
        <xdr:cNvCxnSpPr/>
      </xdr:nvCxnSpPr>
      <xdr:spPr>
        <a:xfrm>
          <a:off x="3225800" y="14059956"/>
          <a:ext cx="889000" cy="6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62020</xdr:rowOff>
    </xdr:from>
    <xdr:ext cx="736600" cy="259045"/>
    <xdr:sp macro="" textlink="">
      <xdr:nvSpPr>
        <xdr:cNvPr id="199" name="テキスト ボックス 198"/>
        <xdr:cNvSpPr txBox="1"/>
      </xdr:nvSpPr>
      <xdr:spPr>
        <a:xfrm>
          <a:off x="3733800" y="1377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144556</xdr:rowOff>
    </xdr:from>
    <xdr:to>
      <xdr:col>15</xdr:col>
      <xdr:colOff>82550</xdr:colOff>
      <xdr:row>82</xdr:row>
      <xdr:rowOff>1056</xdr:rowOff>
    </xdr:to>
    <xdr:cxnSp macro="">
      <xdr:nvCxnSpPr>
        <xdr:cNvPr id="200" name="直線コネクタ 199"/>
        <xdr:cNvCxnSpPr/>
      </xdr:nvCxnSpPr>
      <xdr:spPr>
        <a:xfrm>
          <a:off x="2336800" y="14032006"/>
          <a:ext cx="889000" cy="2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126012</xdr:rowOff>
    </xdr:from>
    <xdr:to>
      <xdr:col>15</xdr:col>
      <xdr:colOff>133350</xdr:colOff>
      <xdr:row>82</xdr:row>
      <xdr:rowOff>56162</xdr:rowOff>
    </xdr:to>
    <xdr:sp macro="" textlink="">
      <xdr:nvSpPr>
        <xdr:cNvPr id="201" name="フローチャート: 判断 200"/>
        <xdr:cNvSpPr/>
      </xdr:nvSpPr>
      <xdr:spPr>
        <a:xfrm>
          <a:off x="3175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40939</xdr:rowOff>
    </xdr:from>
    <xdr:ext cx="762000" cy="259045"/>
    <xdr:sp macro="" textlink="">
      <xdr:nvSpPr>
        <xdr:cNvPr id="202" name="テキスト ボックス 201"/>
        <xdr:cNvSpPr txBox="1"/>
      </xdr:nvSpPr>
      <xdr:spPr>
        <a:xfrm>
          <a:off x="2844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128436</xdr:rowOff>
    </xdr:from>
    <xdr:to>
      <xdr:col>11</xdr:col>
      <xdr:colOff>31750</xdr:colOff>
      <xdr:row>81</xdr:row>
      <xdr:rowOff>144556</xdr:rowOff>
    </xdr:to>
    <xdr:cxnSp macro="">
      <xdr:nvCxnSpPr>
        <xdr:cNvPr id="203" name="直線コネクタ 202"/>
        <xdr:cNvCxnSpPr/>
      </xdr:nvCxnSpPr>
      <xdr:spPr>
        <a:xfrm>
          <a:off x="1447800" y="14015886"/>
          <a:ext cx="889000" cy="1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4" name="フローチャート: 判断 203"/>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31232</xdr:rowOff>
    </xdr:from>
    <xdr:ext cx="762000" cy="259045"/>
    <xdr:sp macro="" textlink="">
      <xdr:nvSpPr>
        <xdr:cNvPr id="205" name="テキスト ボックス 204"/>
        <xdr:cNvSpPr txBox="1"/>
      </xdr:nvSpPr>
      <xdr:spPr>
        <a:xfrm>
          <a:off x="1955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6" name="フローチャート: 判断 205"/>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1302</xdr:rowOff>
    </xdr:from>
    <xdr:ext cx="762000" cy="259045"/>
    <xdr:sp macro="" textlink="">
      <xdr:nvSpPr>
        <xdr:cNvPr id="207" name="テキスト ボックス 206"/>
        <xdr:cNvSpPr txBox="1"/>
      </xdr:nvSpPr>
      <xdr:spPr>
        <a:xfrm>
          <a:off x="1066800" y="140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41053</xdr:rowOff>
    </xdr:from>
    <xdr:to>
      <xdr:col>23</xdr:col>
      <xdr:colOff>184150</xdr:colOff>
      <xdr:row>82</xdr:row>
      <xdr:rowOff>142653</xdr:rowOff>
    </xdr:to>
    <xdr:sp macro="" textlink="">
      <xdr:nvSpPr>
        <xdr:cNvPr id="213" name="楕円 212"/>
        <xdr:cNvSpPr/>
      </xdr:nvSpPr>
      <xdr:spPr>
        <a:xfrm>
          <a:off x="4902200" y="1409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13130</xdr:rowOff>
    </xdr:from>
    <xdr:ext cx="762000" cy="259045"/>
    <xdr:sp macro="" textlink="">
      <xdr:nvSpPr>
        <xdr:cNvPr id="214" name="人件費・物件費等の状況該当値テキスト"/>
        <xdr:cNvSpPr txBox="1"/>
      </xdr:nvSpPr>
      <xdr:spPr>
        <a:xfrm>
          <a:off x="5041900" y="1407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15934</xdr:rowOff>
    </xdr:from>
    <xdr:to>
      <xdr:col>19</xdr:col>
      <xdr:colOff>184150</xdr:colOff>
      <xdr:row>82</xdr:row>
      <xdr:rowOff>117534</xdr:rowOff>
    </xdr:to>
    <xdr:sp macro="" textlink="">
      <xdr:nvSpPr>
        <xdr:cNvPr id="215" name="楕円 214"/>
        <xdr:cNvSpPr/>
      </xdr:nvSpPr>
      <xdr:spPr>
        <a:xfrm>
          <a:off x="4064000" y="1407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102311</xdr:rowOff>
    </xdr:from>
    <xdr:ext cx="736600" cy="259045"/>
    <xdr:sp macro="" textlink="">
      <xdr:nvSpPr>
        <xdr:cNvPr id="216" name="テキスト ボックス 215"/>
        <xdr:cNvSpPr txBox="1"/>
      </xdr:nvSpPr>
      <xdr:spPr>
        <a:xfrm>
          <a:off x="3733800" y="14161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121706</xdr:rowOff>
    </xdr:from>
    <xdr:to>
      <xdr:col>15</xdr:col>
      <xdr:colOff>133350</xdr:colOff>
      <xdr:row>82</xdr:row>
      <xdr:rowOff>51856</xdr:rowOff>
    </xdr:to>
    <xdr:sp macro="" textlink="">
      <xdr:nvSpPr>
        <xdr:cNvPr id="217" name="楕円 216"/>
        <xdr:cNvSpPr/>
      </xdr:nvSpPr>
      <xdr:spPr>
        <a:xfrm>
          <a:off x="3175000" y="140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62033</xdr:rowOff>
    </xdr:from>
    <xdr:ext cx="762000" cy="259045"/>
    <xdr:sp macro="" textlink="">
      <xdr:nvSpPr>
        <xdr:cNvPr id="218" name="テキスト ボックス 217"/>
        <xdr:cNvSpPr txBox="1"/>
      </xdr:nvSpPr>
      <xdr:spPr>
        <a:xfrm>
          <a:off x="2844800" y="1377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93756</xdr:rowOff>
    </xdr:from>
    <xdr:to>
      <xdr:col>11</xdr:col>
      <xdr:colOff>82550</xdr:colOff>
      <xdr:row>82</xdr:row>
      <xdr:rowOff>23906</xdr:rowOff>
    </xdr:to>
    <xdr:sp macro="" textlink="">
      <xdr:nvSpPr>
        <xdr:cNvPr id="219" name="楕円 218"/>
        <xdr:cNvSpPr/>
      </xdr:nvSpPr>
      <xdr:spPr>
        <a:xfrm>
          <a:off x="2286000" y="1398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34083</xdr:rowOff>
    </xdr:from>
    <xdr:ext cx="762000" cy="259045"/>
    <xdr:sp macro="" textlink="">
      <xdr:nvSpPr>
        <xdr:cNvPr id="220" name="テキスト ボックス 219"/>
        <xdr:cNvSpPr txBox="1"/>
      </xdr:nvSpPr>
      <xdr:spPr>
        <a:xfrm>
          <a:off x="1955800" y="1375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77636</xdr:rowOff>
    </xdr:from>
    <xdr:to>
      <xdr:col>7</xdr:col>
      <xdr:colOff>31750</xdr:colOff>
      <xdr:row>82</xdr:row>
      <xdr:rowOff>7786</xdr:rowOff>
    </xdr:to>
    <xdr:sp macro="" textlink="">
      <xdr:nvSpPr>
        <xdr:cNvPr id="221" name="楕円 220"/>
        <xdr:cNvSpPr/>
      </xdr:nvSpPr>
      <xdr:spPr>
        <a:xfrm>
          <a:off x="1397000" y="1396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17963</xdr:rowOff>
    </xdr:from>
    <xdr:ext cx="762000" cy="259045"/>
    <xdr:sp macro="" textlink="">
      <xdr:nvSpPr>
        <xdr:cNvPr id="222" name="テキスト ボックス 221"/>
        <xdr:cNvSpPr txBox="1"/>
      </xdr:nvSpPr>
      <xdr:spPr>
        <a:xfrm>
          <a:off x="1066800" y="13733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ラスパイレス指数は類似団体内平均値と比べても低い水準を維持している。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今後も給与の適正化に努めるとともに，各種手当の見直しを行い引き続き縮減に努める。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「ラスパイレス指数」は地方公務員給与実態調査に基づくものであるが，当該資料作成時点において，調査結果が未公表であるため，前年度の数値を使用している。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73152</xdr:rowOff>
    </xdr:from>
    <xdr:to>
      <xdr:col>81</xdr:col>
      <xdr:colOff>44450</xdr:colOff>
      <xdr:row>90</xdr:row>
      <xdr:rowOff>14224</xdr:rowOff>
    </xdr:to>
    <xdr:cxnSp macro="">
      <xdr:nvCxnSpPr>
        <xdr:cNvPr id="249" name="直線コネクタ 248"/>
        <xdr:cNvCxnSpPr/>
      </xdr:nvCxnSpPr>
      <xdr:spPr>
        <a:xfrm flipV="1">
          <a:off x="17018000" y="1413205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157751</xdr:rowOff>
    </xdr:from>
    <xdr:ext cx="762000" cy="259045"/>
    <xdr:sp macro="" textlink="">
      <xdr:nvSpPr>
        <xdr:cNvPr id="250" name="給与水準   （国との比較）最小値テキスト"/>
        <xdr:cNvSpPr txBox="1"/>
      </xdr:nvSpPr>
      <xdr:spPr>
        <a:xfrm>
          <a:off x="17106900" y="1541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14224</xdr:rowOff>
    </xdr:from>
    <xdr:to>
      <xdr:col>81</xdr:col>
      <xdr:colOff>133350</xdr:colOff>
      <xdr:row>90</xdr:row>
      <xdr:rowOff>14224</xdr:rowOff>
    </xdr:to>
    <xdr:cxnSp macro="">
      <xdr:nvCxnSpPr>
        <xdr:cNvPr id="251" name="直線コネクタ 250"/>
        <xdr:cNvCxnSpPr/>
      </xdr:nvCxnSpPr>
      <xdr:spPr>
        <a:xfrm>
          <a:off x="16929100" y="1544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159529</xdr:rowOff>
    </xdr:from>
    <xdr:ext cx="762000" cy="259045"/>
    <xdr:sp macro="" textlink="">
      <xdr:nvSpPr>
        <xdr:cNvPr id="252" name="給与水準   （国との比較）最大値テキスト"/>
        <xdr:cNvSpPr txBox="1"/>
      </xdr:nvSpPr>
      <xdr:spPr>
        <a:xfrm>
          <a:off x="17106900" y="1387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73152</xdr:rowOff>
    </xdr:from>
    <xdr:to>
      <xdr:col>81</xdr:col>
      <xdr:colOff>133350</xdr:colOff>
      <xdr:row>82</xdr:row>
      <xdr:rowOff>73152</xdr:rowOff>
    </xdr:to>
    <xdr:cxnSp macro="">
      <xdr:nvCxnSpPr>
        <xdr:cNvPr id="253" name="直線コネクタ 252"/>
        <xdr:cNvCxnSpPr/>
      </xdr:nvCxnSpPr>
      <xdr:spPr>
        <a:xfrm>
          <a:off x="16929100" y="1413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73152</xdr:rowOff>
    </xdr:from>
    <xdr:to>
      <xdr:col>81</xdr:col>
      <xdr:colOff>44450</xdr:colOff>
      <xdr:row>82</xdr:row>
      <xdr:rowOff>73152</xdr:rowOff>
    </xdr:to>
    <xdr:cxnSp macro="">
      <xdr:nvCxnSpPr>
        <xdr:cNvPr id="254" name="直線コネクタ 253"/>
        <xdr:cNvCxnSpPr/>
      </xdr:nvCxnSpPr>
      <xdr:spPr>
        <a:xfrm>
          <a:off x="16179800" y="14132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167657</xdr:rowOff>
    </xdr:from>
    <xdr:ext cx="762000" cy="259045"/>
    <xdr:sp macro="" textlink="">
      <xdr:nvSpPr>
        <xdr:cNvPr id="255" name="給与水準   （国との比較）平均値テキスト"/>
        <xdr:cNvSpPr txBox="1"/>
      </xdr:nvSpPr>
      <xdr:spPr>
        <a:xfrm>
          <a:off x="17106900" y="1491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56" name="フローチャート: 判断 255"/>
        <xdr:cNvSpPr/>
      </xdr:nvSpPr>
      <xdr:spPr>
        <a:xfrm>
          <a:off x="169672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167387</xdr:rowOff>
    </xdr:from>
    <xdr:to>
      <xdr:col>77</xdr:col>
      <xdr:colOff>44450</xdr:colOff>
      <xdr:row>82</xdr:row>
      <xdr:rowOff>73152</xdr:rowOff>
    </xdr:to>
    <xdr:cxnSp macro="">
      <xdr:nvCxnSpPr>
        <xdr:cNvPr id="257" name="直線コネクタ 256"/>
        <xdr:cNvCxnSpPr/>
      </xdr:nvCxnSpPr>
      <xdr:spPr>
        <a:xfrm>
          <a:off x="15290800" y="14054837"/>
          <a:ext cx="8890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14478</xdr:rowOff>
    </xdr:from>
    <xdr:to>
      <xdr:col>77</xdr:col>
      <xdr:colOff>95250</xdr:colOff>
      <xdr:row>87</xdr:row>
      <xdr:rowOff>116078</xdr:rowOff>
    </xdr:to>
    <xdr:sp macro="" textlink="">
      <xdr:nvSpPr>
        <xdr:cNvPr id="258" name="フローチャート: 判断 257"/>
        <xdr:cNvSpPr/>
      </xdr:nvSpPr>
      <xdr:spPr>
        <a:xfrm>
          <a:off x="16129000" y="1493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100855</xdr:rowOff>
    </xdr:from>
    <xdr:ext cx="736600" cy="259045"/>
    <xdr:sp macro="" textlink="">
      <xdr:nvSpPr>
        <xdr:cNvPr id="259" name="テキスト ボックス 258"/>
        <xdr:cNvSpPr txBox="1"/>
      </xdr:nvSpPr>
      <xdr:spPr>
        <a:xfrm>
          <a:off x="15798800" y="1501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167387</xdr:rowOff>
    </xdr:from>
    <xdr:to>
      <xdr:col>72</xdr:col>
      <xdr:colOff>203200</xdr:colOff>
      <xdr:row>82</xdr:row>
      <xdr:rowOff>24892</xdr:rowOff>
    </xdr:to>
    <xdr:cxnSp macro="">
      <xdr:nvCxnSpPr>
        <xdr:cNvPr id="260" name="直線コネクタ 259"/>
        <xdr:cNvCxnSpPr/>
      </xdr:nvCxnSpPr>
      <xdr:spPr>
        <a:xfrm flipV="1">
          <a:off x="14401800" y="14054837"/>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4826</xdr:rowOff>
    </xdr:from>
    <xdr:to>
      <xdr:col>73</xdr:col>
      <xdr:colOff>44450</xdr:colOff>
      <xdr:row>87</xdr:row>
      <xdr:rowOff>106426</xdr:rowOff>
    </xdr:to>
    <xdr:sp macro="" textlink="">
      <xdr:nvSpPr>
        <xdr:cNvPr id="261" name="フローチャート: 判断 260"/>
        <xdr:cNvSpPr/>
      </xdr:nvSpPr>
      <xdr:spPr>
        <a:xfrm>
          <a:off x="15240000" y="149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91203</xdr:rowOff>
    </xdr:from>
    <xdr:ext cx="762000" cy="259045"/>
    <xdr:sp macro="" textlink="">
      <xdr:nvSpPr>
        <xdr:cNvPr id="262" name="テキスト ボックス 261"/>
        <xdr:cNvSpPr txBox="1"/>
      </xdr:nvSpPr>
      <xdr:spPr>
        <a:xfrm>
          <a:off x="14909800" y="1500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109474</xdr:rowOff>
    </xdr:from>
    <xdr:to>
      <xdr:col>68</xdr:col>
      <xdr:colOff>152400</xdr:colOff>
      <xdr:row>82</xdr:row>
      <xdr:rowOff>24892</xdr:rowOff>
    </xdr:to>
    <xdr:cxnSp macro="">
      <xdr:nvCxnSpPr>
        <xdr:cNvPr id="263" name="直線コネクタ 262"/>
        <xdr:cNvCxnSpPr/>
      </xdr:nvCxnSpPr>
      <xdr:spPr>
        <a:xfrm>
          <a:off x="13512800" y="139969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60452</xdr:rowOff>
    </xdr:from>
    <xdr:to>
      <xdr:col>68</xdr:col>
      <xdr:colOff>203200</xdr:colOff>
      <xdr:row>86</xdr:row>
      <xdr:rowOff>162052</xdr:rowOff>
    </xdr:to>
    <xdr:sp macro="" textlink="">
      <xdr:nvSpPr>
        <xdr:cNvPr id="264" name="フローチャート: 判断 263"/>
        <xdr:cNvSpPr/>
      </xdr:nvSpPr>
      <xdr:spPr>
        <a:xfrm>
          <a:off x="14351000" y="1480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146829</xdr:rowOff>
    </xdr:from>
    <xdr:ext cx="762000" cy="259045"/>
    <xdr:sp macro="" textlink="">
      <xdr:nvSpPr>
        <xdr:cNvPr id="265" name="テキスト ボックス 264"/>
        <xdr:cNvSpPr txBox="1"/>
      </xdr:nvSpPr>
      <xdr:spPr>
        <a:xfrm>
          <a:off x="14020800" y="1489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60452</xdr:rowOff>
    </xdr:from>
    <xdr:to>
      <xdr:col>64</xdr:col>
      <xdr:colOff>152400</xdr:colOff>
      <xdr:row>86</xdr:row>
      <xdr:rowOff>162052</xdr:rowOff>
    </xdr:to>
    <xdr:sp macro="" textlink="">
      <xdr:nvSpPr>
        <xdr:cNvPr id="266" name="フローチャート: 判断 265"/>
        <xdr:cNvSpPr/>
      </xdr:nvSpPr>
      <xdr:spPr>
        <a:xfrm>
          <a:off x="13462000" y="1480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146829</xdr:rowOff>
    </xdr:from>
    <xdr:ext cx="762000" cy="259045"/>
    <xdr:sp macro="" textlink="">
      <xdr:nvSpPr>
        <xdr:cNvPr id="267" name="テキスト ボックス 266"/>
        <xdr:cNvSpPr txBox="1"/>
      </xdr:nvSpPr>
      <xdr:spPr>
        <a:xfrm>
          <a:off x="13131800" y="1489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22352</xdr:rowOff>
    </xdr:from>
    <xdr:to>
      <xdr:col>81</xdr:col>
      <xdr:colOff>95250</xdr:colOff>
      <xdr:row>82</xdr:row>
      <xdr:rowOff>123952</xdr:rowOff>
    </xdr:to>
    <xdr:sp macro="" textlink="">
      <xdr:nvSpPr>
        <xdr:cNvPr id="273" name="楕円 272"/>
        <xdr:cNvSpPr/>
      </xdr:nvSpPr>
      <xdr:spPr>
        <a:xfrm>
          <a:off x="16967200" y="1408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115079</xdr:rowOff>
    </xdr:from>
    <xdr:ext cx="762000" cy="259045"/>
    <xdr:sp macro="" textlink="">
      <xdr:nvSpPr>
        <xdr:cNvPr id="274" name="給与水準   （国との比較）該当値テキスト"/>
        <xdr:cNvSpPr txBox="1"/>
      </xdr:nvSpPr>
      <xdr:spPr>
        <a:xfrm>
          <a:off x="17106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22352</xdr:rowOff>
    </xdr:from>
    <xdr:to>
      <xdr:col>77</xdr:col>
      <xdr:colOff>95250</xdr:colOff>
      <xdr:row>82</xdr:row>
      <xdr:rowOff>123952</xdr:rowOff>
    </xdr:to>
    <xdr:sp macro="" textlink="">
      <xdr:nvSpPr>
        <xdr:cNvPr id="275" name="楕円 274"/>
        <xdr:cNvSpPr/>
      </xdr:nvSpPr>
      <xdr:spPr>
        <a:xfrm>
          <a:off x="16129000" y="1408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134129</xdr:rowOff>
    </xdr:from>
    <xdr:ext cx="736600" cy="259045"/>
    <xdr:sp macro="" textlink="">
      <xdr:nvSpPr>
        <xdr:cNvPr id="276" name="テキスト ボックス 275"/>
        <xdr:cNvSpPr txBox="1"/>
      </xdr:nvSpPr>
      <xdr:spPr>
        <a:xfrm>
          <a:off x="15798800" y="1385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116587</xdr:rowOff>
    </xdr:from>
    <xdr:to>
      <xdr:col>73</xdr:col>
      <xdr:colOff>44450</xdr:colOff>
      <xdr:row>82</xdr:row>
      <xdr:rowOff>46737</xdr:rowOff>
    </xdr:to>
    <xdr:sp macro="" textlink="">
      <xdr:nvSpPr>
        <xdr:cNvPr id="277" name="楕円 276"/>
        <xdr:cNvSpPr/>
      </xdr:nvSpPr>
      <xdr:spPr>
        <a:xfrm>
          <a:off x="15240000" y="1400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56914</xdr:rowOff>
    </xdr:from>
    <xdr:ext cx="762000" cy="259045"/>
    <xdr:sp macro="" textlink="">
      <xdr:nvSpPr>
        <xdr:cNvPr id="278" name="テキスト ボックス 277"/>
        <xdr:cNvSpPr txBox="1"/>
      </xdr:nvSpPr>
      <xdr:spPr>
        <a:xfrm>
          <a:off x="14909800" y="1377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145542</xdr:rowOff>
    </xdr:from>
    <xdr:to>
      <xdr:col>68</xdr:col>
      <xdr:colOff>203200</xdr:colOff>
      <xdr:row>82</xdr:row>
      <xdr:rowOff>75692</xdr:rowOff>
    </xdr:to>
    <xdr:sp macro="" textlink="">
      <xdr:nvSpPr>
        <xdr:cNvPr id="279" name="楕円 278"/>
        <xdr:cNvSpPr/>
      </xdr:nvSpPr>
      <xdr:spPr>
        <a:xfrm>
          <a:off x="14351000" y="1403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85869</xdr:rowOff>
    </xdr:from>
    <xdr:ext cx="762000" cy="259045"/>
    <xdr:sp macro="" textlink="">
      <xdr:nvSpPr>
        <xdr:cNvPr id="280" name="テキスト ボックス 279"/>
        <xdr:cNvSpPr txBox="1"/>
      </xdr:nvSpPr>
      <xdr:spPr>
        <a:xfrm>
          <a:off x="14020800" y="1380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58674</xdr:rowOff>
    </xdr:from>
    <xdr:to>
      <xdr:col>64</xdr:col>
      <xdr:colOff>152400</xdr:colOff>
      <xdr:row>81</xdr:row>
      <xdr:rowOff>160274</xdr:rowOff>
    </xdr:to>
    <xdr:sp macro="" textlink="">
      <xdr:nvSpPr>
        <xdr:cNvPr id="281" name="楕円 280"/>
        <xdr:cNvSpPr/>
      </xdr:nvSpPr>
      <xdr:spPr>
        <a:xfrm>
          <a:off x="13462000" y="1394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170451</xdr:rowOff>
    </xdr:from>
    <xdr:ext cx="762000" cy="259045"/>
    <xdr:sp macro="" textlink="">
      <xdr:nvSpPr>
        <xdr:cNvPr id="282" name="テキスト ボックス 281"/>
        <xdr:cNvSpPr txBox="1"/>
      </xdr:nvSpPr>
      <xdr:spPr>
        <a:xfrm>
          <a:off x="13131800" y="1371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昨年度と比較すると</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微増となっており，近年はほぼ横ばいで推移しているが，</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類似団体内平均値との差が大きくなっている。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今後は平成</a:t>
          </a: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28</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a:t>
          </a: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月に策定された徳之島町定員管理計画に基づき，中長期的視点のもと，行政改革による行政機構の見直しを図り，適正な定員管理に努める。</a:t>
          </a:r>
        </a:p>
      </xdr:txBody>
    </xdr:sp>
    <xdr:clientData/>
  </xdr:twoCellAnchor>
  <xdr:oneCellAnchor>
    <xdr:from>
      <xdr:col>61</xdr:col>
      <xdr:colOff>6350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09" name="直線コネクタ 308"/>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0" name="定員管理の状況最小値テキスト"/>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1" name="直線コネクタ 310"/>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2" name="定員管理の状況最大値テキスト"/>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3" name="直線コネクタ 312"/>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112496</xdr:rowOff>
    </xdr:from>
    <xdr:to>
      <xdr:col>81</xdr:col>
      <xdr:colOff>44450</xdr:colOff>
      <xdr:row>62</xdr:row>
      <xdr:rowOff>126974</xdr:rowOff>
    </xdr:to>
    <xdr:cxnSp macro="">
      <xdr:nvCxnSpPr>
        <xdr:cNvPr id="314" name="直線コネクタ 313"/>
        <xdr:cNvCxnSpPr/>
      </xdr:nvCxnSpPr>
      <xdr:spPr>
        <a:xfrm>
          <a:off x="16179800" y="1074239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63390</xdr:rowOff>
    </xdr:from>
    <xdr:ext cx="762000" cy="259045"/>
    <xdr:sp macro="" textlink="">
      <xdr:nvSpPr>
        <xdr:cNvPr id="315" name="定員管理の状況平均値テキスト"/>
        <xdr:cNvSpPr txBox="1"/>
      </xdr:nvSpPr>
      <xdr:spPr>
        <a:xfrm>
          <a:off x="17106900" y="1035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16" name="フローチャート: 判断 315"/>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106223</xdr:rowOff>
    </xdr:from>
    <xdr:to>
      <xdr:col>77</xdr:col>
      <xdr:colOff>44450</xdr:colOff>
      <xdr:row>62</xdr:row>
      <xdr:rowOff>112496</xdr:rowOff>
    </xdr:to>
    <xdr:cxnSp macro="">
      <xdr:nvCxnSpPr>
        <xdr:cNvPr id="317" name="直線コネクタ 316"/>
        <xdr:cNvCxnSpPr/>
      </xdr:nvCxnSpPr>
      <xdr:spPr>
        <a:xfrm>
          <a:off x="15290800" y="10736123"/>
          <a:ext cx="889000" cy="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18" name="フローチャート: 判断 317"/>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155744</xdr:rowOff>
    </xdr:from>
    <xdr:ext cx="736600" cy="259045"/>
    <xdr:sp macro="" textlink="">
      <xdr:nvSpPr>
        <xdr:cNvPr id="319" name="テキスト ボックス 318"/>
        <xdr:cNvSpPr txBox="1"/>
      </xdr:nvSpPr>
      <xdr:spPr>
        <a:xfrm>
          <a:off x="15798800" y="10271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68580</xdr:rowOff>
    </xdr:from>
    <xdr:to>
      <xdr:col>72</xdr:col>
      <xdr:colOff>203200</xdr:colOff>
      <xdr:row>62</xdr:row>
      <xdr:rowOff>106223</xdr:rowOff>
    </xdr:to>
    <xdr:cxnSp macro="">
      <xdr:nvCxnSpPr>
        <xdr:cNvPr id="320" name="直線コネクタ 319"/>
        <xdr:cNvCxnSpPr/>
      </xdr:nvCxnSpPr>
      <xdr:spPr>
        <a:xfrm>
          <a:off x="14401800" y="10698480"/>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46863</xdr:rowOff>
    </xdr:from>
    <xdr:to>
      <xdr:col>73</xdr:col>
      <xdr:colOff>44450</xdr:colOff>
      <xdr:row>61</xdr:row>
      <xdr:rowOff>148463</xdr:rowOff>
    </xdr:to>
    <xdr:sp macro="" textlink="">
      <xdr:nvSpPr>
        <xdr:cNvPr id="321" name="フローチャート: 判断 320"/>
        <xdr:cNvSpPr/>
      </xdr:nvSpPr>
      <xdr:spPr>
        <a:xfrm>
          <a:off x="15240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158640</xdr:rowOff>
    </xdr:from>
    <xdr:ext cx="762000" cy="259045"/>
    <xdr:sp macro="" textlink="">
      <xdr:nvSpPr>
        <xdr:cNvPr id="322" name="テキスト ボックス 321"/>
        <xdr:cNvSpPr txBox="1"/>
      </xdr:nvSpPr>
      <xdr:spPr>
        <a:xfrm>
          <a:off x="14909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15494</xdr:rowOff>
    </xdr:from>
    <xdr:to>
      <xdr:col>68</xdr:col>
      <xdr:colOff>152400</xdr:colOff>
      <xdr:row>62</xdr:row>
      <xdr:rowOff>68580</xdr:rowOff>
    </xdr:to>
    <xdr:cxnSp macro="">
      <xdr:nvCxnSpPr>
        <xdr:cNvPr id="323" name="直線コネクタ 322"/>
        <xdr:cNvCxnSpPr/>
      </xdr:nvCxnSpPr>
      <xdr:spPr>
        <a:xfrm>
          <a:off x="13512800" y="1064539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4" name="フローチャート: 判断 323"/>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3115</xdr:rowOff>
    </xdr:from>
    <xdr:ext cx="762000" cy="259045"/>
    <xdr:sp macro="" textlink="">
      <xdr:nvSpPr>
        <xdr:cNvPr id="325" name="テキスト ボックス 324"/>
        <xdr:cNvSpPr txBox="1"/>
      </xdr:nvSpPr>
      <xdr:spPr>
        <a:xfrm>
          <a:off x="14020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26" name="フローチャート: 判断 325"/>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169257</xdr:rowOff>
    </xdr:from>
    <xdr:ext cx="762000" cy="259045"/>
    <xdr:sp macro="" textlink="">
      <xdr:nvSpPr>
        <xdr:cNvPr id="327" name="テキスト ボックス 326"/>
        <xdr:cNvSpPr txBox="1"/>
      </xdr:nvSpPr>
      <xdr:spPr>
        <a:xfrm>
          <a:off x="13131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76174</xdr:rowOff>
    </xdr:from>
    <xdr:to>
      <xdr:col>81</xdr:col>
      <xdr:colOff>95250</xdr:colOff>
      <xdr:row>63</xdr:row>
      <xdr:rowOff>6324</xdr:rowOff>
    </xdr:to>
    <xdr:sp macro="" textlink="">
      <xdr:nvSpPr>
        <xdr:cNvPr id="333" name="楕円 332"/>
        <xdr:cNvSpPr/>
      </xdr:nvSpPr>
      <xdr:spPr>
        <a:xfrm>
          <a:off x="16967200" y="1070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48251</xdr:rowOff>
    </xdr:from>
    <xdr:ext cx="762000" cy="259045"/>
    <xdr:sp macro="" textlink="">
      <xdr:nvSpPr>
        <xdr:cNvPr id="334" name="定員管理の状況該当値テキスト"/>
        <xdr:cNvSpPr txBox="1"/>
      </xdr:nvSpPr>
      <xdr:spPr>
        <a:xfrm>
          <a:off x="17106900" y="1067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61696</xdr:rowOff>
    </xdr:from>
    <xdr:to>
      <xdr:col>77</xdr:col>
      <xdr:colOff>95250</xdr:colOff>
      <xdr:row>62</xdr:row>
      <xdr:rowOff>163296</xdr:rowOff>
    </xdr:to>
    <xdr:sp macro="" textlink="">
      <xdr:nvSpPr>
        <xdr:cNvPr id="335" name="楕円 334"/>
        <xdr:cNvSpPr/>
      </xdr:nvSpPr>
      <xdr:spPr>
        <a:xfrm>
          <a:off x="16129000" y="1069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148073</xdr:rowOff>
    </xdr:from>
    <xdr:ext cx="736600" cy="259045"/>
    <xdr:sp macro="" textlink="">
      <xdr:nvSpPr>
        <xdr:cNvPr id="336" name="テキスト ボックス 335"/>
        <xdr:cNvSpPr txBox="1"/>
      </xdr:nvSpPr>
      <xdr:spPr>
        <a:xfrm>
          <a:off x="15798800" y="1077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55423</xdr:rowOff>
    </xdr:from>
    <xdr:to>
      <xdr:col>73</xdr:col>
      <xdr:colOff>44450</xdr:colOff>
      <xdr:row>62</xdr:row>
      <xdr:rowOff>157023</xdr:rowOff>
    </xdr:to>
    <xdr:sp macro="" textlink="">
      <xdr:nvSpPr>
        <xdr:cNvPr id="337" name="楕円 336"/>
        <xdr:cNvSpPr/>
      </xdr:nvSpPr>
      <xdr:spPr>
        <a:xfrm>
          <a:off x="15240000" y="1068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141800</xdr:rowOff>
    </xdr:from>
    <xdr:ext cx="762000" cy="259045"/>
    <xdr:sp macro="" textlink="">
      <xdr:nvSpPr>
        <xdr:cNvPr id="338" name="テキスト ボックス 337"/>
        <xdr:cNvSpPr txBox="1"/>
      </xdr:nvSpPr>
      <xdr:spPr>
        <a:xfrm>
          <a:off x="14909800" y="1077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17780</xdr:rowOff>
    </xdr:from>
    <xdr:to>
      <xdr:col>68</xdr:col>
      <xdr:colOff>203200</xdr:colOff>
      <xdr:row>62</xdr:row>
      <xdr:rowOff>119380</xdr:rowOff>
    </xdr:to>
    <xdr:sp macro="" textlink="">
      <xdr:nvSpPr>
        <xdr:cNvPr id="339" name="楕円 338"/>
        <xdr:cNvSpPr/>
      </xdr:nvSpPr>
      <xdr:spPr>
        <a:xfrm>
          <a:off x="14351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104157</xdr:rowOff>
    </xdr:from>
    <xdr:ext cx="762000" cy="259045"/>
    <xdr:sp macro="" textlink="">
      <xdr:nvSpPr>
        <xdr:cNvPr id="340" name="テキスト ボックス 339"/>
        <xdr:cNvSpPr txBox="1"/>
      </xdr:nvSpPr>
      <xdr:spPr>
        <a:xfrm>
          <a:off x="14020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136144</xdr:rowOff>
    </xdr:from>
    <xdr:to>
      <xdr:col>64</xdr:col>
      <xdr:colOff>152400</xdr:colOff>
      <xdr:row>62</xdr:row>
      <xdr:rowOff>66294</xdr:rowOff>
    </xdr:to>
    <xdr:sp macro="" textlink="">
      <xdr:nvSpPr>
        <xdr:cNvPr id="341" name="楕円 340"/>
        <xdr:cNvSpPr/>
      </xdr:nvSpPr>
      <xdr:spPr>
        <a:xfrm>
          <a:off x="13462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51071</xdr:rowOff>
    </xdr:from>
    <xdr:ext cx="762000" cy="259045"/>
    <xdr:sp macro="" textlink="">
      <xdr:nvSpPr>
        <xdr:cNvPr id="342" name="テキスト ボックス 341"/>
        <xdr:cNvSpPr txBox="1"/>
      </xdr:nvSpPr>
      <xdr:spPr>
        <a:xfrm>
          <a:off x="13131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元利償還額の減少により前年度比１．</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０</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％の改善が見られたが，依然として類似団体内平均値より高い状況にある。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は大型事業の元金償還開始に伴い上昇が予想されるほか，公営企業への元利償還金に対する繰出金の増加が予想されるため，引き続き地方債の新規発行の抑制や有利な起債の活用し，地方債の適正化を図り，数値の上昇を抑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6" name="テキスト ボックス 365"/>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69" name="直線コネクタ 368"/>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0"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1" name="直線コネクタ 370"/>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2"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3" name="直線コネクタ 372"/>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158242</xdr:rowOff>
    </xdr:from>
    <xdr:to>
      <xdr:col>81</xdr:col>
      <xdr:colOff>44450</xdr:colOff>
      <xdr:row>42</xdr:row>
      <xdr:rowOff>83312</xdr:rowOff>
    </xdr:to>
    <xdr:cxnSp macro="">
      <xdr:nvCxnSpPr>
        <xdr:cNvPr id="374" name="直線コネクタ 373"/>
        <xdr:cNvCxnSpPr/>
      </xdr:nvCxnSpPr>
      <xdr:spPr>
        <a:xfrm flipV="1">
          <a:off x="16179800" y="7187692"/>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131335</xdr:rowOff>
    </xdr:from>
    <xdr:ext cx="762000" cy="259045"/>
    <xdr:sp macro="" textlink="">
      <xdr:nvSpPr>
        <xdr:cNvPr id="375" name="公債費負担の状況平均値テキスト"/>
        <xdr:cNvSpPr txBox="1"/>
      </xdr:nvSpPr>
      <xdr:spPr>
        <a:xfrm>
          <a:off x="17106900" y="6817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76" name="フローチャート: 判断 375"/>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83312</xdr:rowOff>
    </xdr:from>
    <xdr:to>
      <xdr:col>77</xdr:col>
      <xdr:colOff>44450</xdr:colOff>
      <xdr:row>43</xdr:row>
      <xdr:rowOff>56642</xdr:rowOff>
    </xdr:to>
    <xdr:cxnSp macro="">
      <xdr:nvCxnSpPr>
        <xdr:cNvPr id="377" name="直線コネクタ 376"/>
        <xdr:cNvCxnSpPr/>
      </xdr:nvCxnSpPr>
      <xdr:spPr>
        <a:xfrm flipV="1">
          <a:off x="15290800" y="728421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114808</xdr:rowOff>
    </xdr:from>
    <xdr:to>
      <xdr:col>77</xdr:col>
      <xdr:colOff>95250</xdr:colOff>
      <xdr:row>41</xdr:row>
      <xdr:rowOff>44958</xdr:rowOff>
    </xdr:to>
    <xdr:sp macro="" textlink="">
      <xdr:nvSpPr>
        <xdr:cNvPr id="378" name="フローチャート: 判断 377"/>
        <xdr:cNvSpPr/>
      </xdr:nvSpPr>
      <xdr:spPr>
        <a:xfrm>
          <a:off x="16129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379" name="テキスト ボックス 378"/>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56642</xdr:rowOff>
    </xdr:from>
    <xdr:to>
      <xdr:col>72</xdr:col>
      <xdr:colOff>203200</xdr:colOff>
      <xdr:row>43</xdr:row>
      <xdr:rowOff>162814</xdr:rowOff>
    </xdr:to>
    <xdr:cxnSp macro="">
      <xdr:nvCxnSpPr>
        <xdr:cNvPr id="380" name="直線コネクタ 379"/>
        <xdr:cNvCxnSpPr/>
      </xdr:nvCxnSpPr>
      <xdr:spPr>
        <a:xfrm flipV="1">
          <a:off x="14401800" y="742899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1" name="フローチャート: 判断 380"/>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2" name="テキスト ボックス 381"/>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162814</xdr:rowOff>
    </xdr:from>
    <xdr:to>
      <xdr:col>68</xdr:col>
      <xdr:colOff>152400</xdr:colOff>
      <xdr:row>44</xdr:row>
      <xdr:rowOff>126492</xdr:rowOff>
    </xdr:to>
    <xdr:cxnSp macro="">
      <xdr:nvCxnSpPr>
        <xdr:cNvPr id="383" name="直線コネクタ 382"/>
        <xdr:cNvCxnSpPr/>
      </xdr:nvCxnSpPr>
      <xdr:spPr>
        <a:xfrm flipV="1">
          <a:off x="13512800" y="753516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84" name="フローチャート: 判断 383"/>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385" name="テキスト ボックス 384"/>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86" name="フローチャート: 判断 385"/>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96029</xdr:rowOff>
    </xdr:from>
    <xdr:ext cx="762000" cy="259045"/>
    <xdr:sp macro="" textlink="">
      <xdr:nvSpPr>
        <xdr:cNvPr id="387" name="テキスト ボックス 386"/>
        <xdr:cNvSpPr txBox="1"/>
      </xdr:nvSpPr>
      <xdr:spPr>
        <a:xfrm>
          <a:off x="13131800" y="69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393" name="楕円 392"/>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394" name="公債費負担の状況該当値テキスト"/>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32512</xdr:rowOff>
    </xdr:from>
    <xdr:to>
      <xdr:col>77</xdr:col>
      <xdr:colOff>95250</xdr:colOff>
      <xdr:row>42</xdr:row>
      <xdr:rowOff>134112</xdr:rowOff>
    </xdr:to>
    <xdr:sp macro="" textlink="">
      <xdr:nvSpPr>
        <xdr:cNvPr id="395" name="楕円 394"/>
        <xdr:cNvSpPr/>
      </xdr:nvSpPr>
      <xdr:spPr>
        <a:xfrm>
          <a:off x="16129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118889</xdr:rowOff>
    </xdr:from>
    <xdr:ext cx="736600" cy="259045"/>
    <xdr:sp macro="" textlink="">
      <xdr:nvSpPr>
        <xdr:cNvPr id="396" name="テキスト ボックス 395"/>
        <xdr:cNvSpPr txBox="1"/>
      </xdr:nvSpPr>
      <xdr:spPr>
        <a:xfrm>
          <a:off x="15798800" y="731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5842</xdr:rowOff>
    </xdr:from>
    <xdr:to>
      <xdr:col>73</xdr:col>
      <xdr:colOff>44450</xdr:colOff>
      <xdr:row>43</xdr:row>
      <xdr:rowOff>107442</xdr:rowOff>
    </xdr:to>
    <xdr:sp macro="" textlink="">
      <xdr:nvSpPr>
        <xdr:cNvPr id="397" name="楕円 396"/>
        <xdr:cNvSpPr/>
      </xdr:nvSpPr>
      <xdr:spPr>
        <a:xfrm>
          <a:off x="15240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92219</xdr:rowOff>
    </xdr:from>
    <xdr:ext cx="762000" cy="259045"/>
    <xdr:sp macro="" textlink="">
      <xdr:nvSpPr>
        <xdr:cNvPr id="398" name="テキスト ボックス 397"/>
        <xdr:cNvSpPr txBox="1"/>
      </xdr:nvSpPr>
      <xdr:spPr>
        <a:xfrm>
          <a:off x="14909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112014</xdr:rowOff>
    </xdr:from>
    <xdr:to>
      <xdr:col>68</xdr:col>
      <xdr:colOff>203200</xdr:colOff>
      <xdr:row>44</xdr:row>
      <xdr:rowOff>42164</xdr:rowOff>
    </xdr:to>
    <xdr:sp macro="" textlink="">
      <xdr:nvSpPr>
        <xdr:cNvPr id="399" name="楕円 398"/>
        <xdr:cNvSpPr/>
      </xdr:nvSpPr>
      <xdr:spPr>
        <a:xfrm>
          <a:off x="14351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26941</xdr:rowOff>
    </xdr:from>
    <xdr:ext cx="762000" cy="259045"/>
    <xdr:sp macro="" textlink="">
      <xdr:nvSpPr>
        <xdr:cNvPr id="400" name="テキスト ボックス 399"/>
        <xdr:cNvSpPr txBox="1"/>
      </xdr:nvSpPr>
      <xdr:spPr>
        <a:xfrm>
          <a:off x="14020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75692</xdr:rowOff>
    </xdr:from>
    <xdr:to>
      <xdr:col>64</xdr:col>
      <xdr:colOff>152400</xdr:colOff>
      <xdr:row>45</xdr:row>
      <xdr:rowOff>5842</xdr:rowOff>
    </xdr:to>
    <xdr:sp macro="" textlink="">
      <xdr:nvSpPr>
        <xdr:cNvPr id="401" name="楕円 400"/>
        <xdr:cNvSpPr/>
      </xdr:nvSpPr>
      <xdr:spPr>
        <a:xfrm>
          <a:off x="13462000" y="76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162069</xdr:rowOff>
    </xdr:from>
    <xdr:ext cx="762000" cy="259045"/>
    <xdr:sp macro="" textlink="">
      <xdr:nvSpPr>
        <xdr:cNvPr id="402" name="テキスト ボックス 401"/>
        <xdr:cNvSpPr txBox="1"/>
      </xdr:nvSpPr>
      <xdr:spPr>
        <a:xfrm>
          <a:off x="13131800" y="770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事業抑制</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や地方債の計画的な償還</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により地方債現在高が減少し，財政調整基金をはじめとする充当可能基金への積み立てを行ったため，前年度比</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１４．５</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％の改善が図られた。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しかし，今後も引き続き公営企業への</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元利償還金に対する</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繰出金</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増加，公共施設の老朽化による財政負担が懸念されるため，適切な地方債の発行や事業計画の見直しに努める。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1" name="直線コネクタ 430"/>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2" name="将来負担の状況最小値テキスト"/>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3" name="直線コネクタ 432"/>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49869</xdr:rowOff>
    </xdr:from>
    <xdr:to>
      <xdr:col>81</xdr:col>
      <xdr:colOff>44450</xdr:colOff>
      <xdr:row>15</xdr:row>
      <xdr:rowOff>166497</xdr:rowOff>
    </xdr:to>
    <xdr:cxnSp macro="">
      <xdr:nvCxnSpPr>
        <xdr:cNvPr id="436" name="直線コネクタ 435"/>
        <xdr:cNvCxnSpPr/>
      </xdr:nvCxnSpPr>
      <xdr:spPr>
        <a:xfrm flipV="1">
          <a:off x="16179800" y="2621619"/>
          <a:ext cx="8382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166497</xdr:rowOff>
    </xdr:from>
    <xdr:to>
      <xdr:col>77</xdr:col>
      <xdr:colOff>44450</xdr:colOff>
      <xdr:row>16</xdr:row>
      <xdr:rowOff>146262</xdr:rowOff>
    </xdr:to>
    <xdr:cxnSp macro="">
      <xdr:nvCxnSpPr>
        <xdr:cNvPr id="439" name="直線コネクタ 438"/>
        <xdr:cNvCxnSpPr/>
      </xdr:nvCxnSpPr>
      <xdr:spPr>
        <a:xfrm flipV="1">
          <a:off x="15290800" y="2738247"/>
          <a:ext cx="889000" cy="15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146262</xdr:rowOff>
    </xdr:from>
    <xdr:to>
      <xdr:col>72</xdr:col>
      <xdr:colOff>203200</xdr:colOff>
      <xdr:row>17</xdr:row>
      <xdr:rowOff>34332</xdr:rowOff>
    </xdr:to>
    <xdr:cxnSp macro="">
      <xdr:nvCxnSpPr>
        <xdr:cNvPr id="442" name="直線コネクタ 441"/>
        <xdr:cNvCxnSpPr/>
      </xdr:nvCxnSpPr>
      <xdr:spPr>
        <a:xfrm flipV="1">
          <a:off x="14401800" y="2889462"/>
          <a:ext cx="889000" cy="5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24934</xdr:rowOff>
    </xdr:from>
    <xdr:to>
      <xdr:col>73</xdr:col>
      <xdr:colOff>44450</xdr:colOff>
      <xdr:row>14</xdr:row>
      <xdr:rowOff>126534</xdr:rowOff>
    </xdr:to>
    <xdr:sp macro="" textlink="">
      <xdr:nvSpPr>
        <xdr:cNvPr id="443" name="フローチャート: 判断 442"/>
        <xdr:cNvSpPr/>
      </xdr:nvSpPr>
      <xdr:spPr>
        <a:xfrm>
          <a:off x="15240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136711</xdr:rowOff>
    </xdr:from>
    <xdr:ext cx="762000" cy="259045"/>
    <xdr:sp macro="" textlink="">
      <xdr:nvSpPr>
        <xdr:cNvPr id="444" name="テキスト ボックス 443"/>
        <xdr:cNvSpPr txBox="1"/>
      </xdr:nvSpPr>
      <xdr:spPr>
        <a:xfrm>
          <a:off x="14909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26289</xdr:rowOff>
    </xdr:from>
    <xdr:to>
      <xdr:col>68</xdr:col>
      <xdr:colOff>152400</xdr:colOff>
      <xdr:row>17</xdr:row>
      <xdr:rowOff>34332</xdr:rowOff>
    </xdr:to>
    <xdr:cxnSp macro="">
      <xdr:nvCxnSpPr>
        <xdr:cNvPr id="445" name="直線コネクタ 444"/>
        <xdr:cNvCxnSpPr/>
      </xdr:nvCxnSpPr>
      <xdr:spPr>
        <a:xfrm>
          <a:off x="13512800" y="294093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1609</xdr:rowOff>
    </xdr:from>
    <xdr:to>
      <xdr:col>68</xdr:col>
      <xdr:colOff>203200</xdr:colOff>
      <xdr:row>14</xdr:row>
      <xdr:rowOff>103209</xdr:rowOff>
    </xdr:to>
    <xdr:sp macro="" textlink="">
      <xdr:nvSpPr>
        <xdr:cNvPr id="446" name="フローチャート: 判断 445"/>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47" name="テキスト ボックス 446"/>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48" name="フローチャート: 判断 447"/>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49" name="テキスト ボックス 448"/>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170519</xdr:rowOff>
    </xdr:from>
    <xdr:to>
      <xdr:col>81</xdr:col>
      <xdr:colOff>95250</xdr:colOff>
      <xdr:row>15</xdr:row>
      <xdr:rowOff>100669</xdr:rowOff>
    </xdr:to>
    <xdr:sp macro="" textlink="">
      <xdr:nvSpPr>
        <xdr:cNvPr id="455" name="楕円 454"/>
        <xdr:cNvSpPr/>
      </xdr:nvSpPr>
      <xdr:spPr>
        <a:xfrm>
          <a:off x="16967200" y="257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142596</xdr:rowOff>
    </xdr:from>
    <xdr:ext cx="762000" cy="259045"/>
    <xdr:sp macro="" textlink="">
      <xdr:nvSpPr>
        <xdr:cNvPr id="456" name="将来負担の状況該当値テキスト"/>
        <xdr:cNvSpPr txBox="1"/>
      </xdr:nvSpPr>
      <xdr:spPr>
        <a:xfrm>
          <a:off x="17106900" y="254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115697</xdr:rowOff>
    </xdr:from>
    <xdr:to>
      <xdr:col>77</xdr:col>
      <xdr:colOff>95250</xdr:colOff>
      <xdr:row>16</xdr:row>
      <xdr:rowOff>45847</xdr:rowOff>
    </xdr:to>
    <xdr:sp macro="" textlink="">
      <xdr:nvSpPr>
        <xdr:cNvPr id="457" name="楕円 456"/>
        <xdr:cNvSpPr/>
      </xdr:nvSpPr>
      <xdr:spPr>
        <a:xfrm>
          <a:off x="16129000" y="26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30624</xdr:rowOff>
    </xdr:from>
    <xdr:ext cx="736600" cy="259045"/>
    <xdr:sp macro="" textlink="">
      <xdr:nvSpPr>
        <xdr:cNvPr id="458" name="テキスト ボックス 457"/>
        <xdr:cNvSpPr txBox="1"/>
      </xdr:nvSpPr>
      <xdr:spPr>
        <a:xfrm>
          <a:off x="15798800" y="277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95462</xdr:rowOff>
    </xdr:from>
    <xdr:to>
      <xdr:col>73</xdr:col>
      <xdr:colOff>44450</xdr:colOff>
      <xdr:row>17</xdr:row>
      <xdr:rowOff>25612</xdr:rowOff>
    </xdr:to>
    <xdr:sp macro="" textlink="">
      <xdr:nvSpPr>
        <xdr:cNvPr id="459" name="楕円 458"/>
        <xdr:cNvSpPr/>
      </xdr:nvSpPr>
      <xdr:spPr>
        <a:xfrm>
          <a:off x="15240000" y="283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10389</xdr:rowOff>
    </xdr:from>
    <xdr:ext cx="762000" cy="259045"/>
    <xdr:sp macro="" textlink="">
      <xdr:nvSpPr>
        <xdr:cNvPr id="460" name="テキスト ボックス 459"/>
        <xdr:cNvSpPr txBox="1"/>
      </xdr:nvSpPr>
      <xdr:spPr>
        <a:xfrm>
          <a:off x="14909800" y="292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154982</xdr:rowOff>
    </xdr:from>
    <xdr:to>
      <xdr:col>68</xdr:col>
      <xdr:colOff>203200</xdr:colOff>
      <xdr:row>17</xdr:row>
      <xdr:rowOff>85132</xdr:rowOff>
    </xdr:to>
    <xdr:sp macro="" textlink="">
      <xdr:nvSpPr>
        <xdr:cNvPr id="461" name="楕円 460"/>
        <xdr:cNvSpPr/>
      </xdr:nvSpPr>
      <xdr:spPr>
        <a:xfrm>
          <a:off x="14351000" y="289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69909</xdr:rowOff>
    </xdr:from>
    <xdr:ext cx="762000" cy="259045"/>
    <xdr:sp macro="" textlink="">
      <xdr:nvSpPr>
        <xdr:cNvPr id="462" name="テキスト ボックス 461"/>
        <xdr:cNvSpPr txBox="1"/>
      </xdr:nvSpPr>
      <xdr:spPr>
        <a:xfrm>
          <a:off x="14020800" y="298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146939</xdr:rowOff>
    </xdr:from>
    <xdr:to>
      <xdr:col>64</xdr:col>
      <xdr:colOff>152400</xdr:colOff>
      <xdr:row>17</xdr:row>
      <xdr:rowOff>77089</xdr:rowOff>
    </xdr:to>
    <xdr:sp macro="" textlink="">
      <xdr:nvSpPr>
        <xdr:cNvPr id="463" name="楕円 462"/>
        <xdr:cNvSpPr/>
      </xdr:nvSpPr>
      <xdr:spPr>
        <a:xfrm>
          <a:off x="13462000" y="289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61866</xdr:rowOff>
    </xdr:from>
    <xdr:ext cx="762000" cy="259045"/>
    <xdr:sp macro="" textlink="">
      <xdr:nvSpPr>
        <xdr:cNvPr id="464" name="テキスト ボックス 463"/>
        <xdr:cNvSpPr txBox="1"/>
      </xdr:nvSpPr>
      <xdr:spPr>
        <a:xfrm>
          <a:off x="13131800" y="297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11,045
11,000
104.92
7,992,940
7,821,727
148,983
4,661,332
7,945,784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前</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年度と比べると横ばいではあるが，類似団体内平均値より高い水準となっている。これは，人口</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に対する</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職員数の多さによるものであり，今後は平成</a:t>
          </a: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28</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a:t>
          </a: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月に策定された徳之島町定員管理計画に基づき，適正な定員管理を行い，各種手当等の見直しを図り人件費の抑制に努める。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106426</xdr:rowOff>
    </xdr:to>
    <xdr:cxnSp macro="">
      <xdr:nvCxnSpPr>
        <xdr:cNvPr id="64" name="直線コネクタ 63"/>
        <xdr:cNvCxnSpPr/>
      </xdr:nvCxnSpPr>
      <xdr:spPr>
        <a:xfrm>
          <a:off x="3987800" y="64317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65278</xdr:rowOff>
    </xdr:from>
    <xdr:to>
      <xdr:col>19</xdr:col>
      <xdr:colOff>187325</xdr:colOff>
      <xdr:row>37</xdr:row>
      <xdr:rowOff>88138</xdr:rowOff>
    </xdr:to>
    <xdr:cxnSp macro="">
      <xdr:nvCxnSpPr>
        <xdr:cNvPr id="67" name="直線コネクタ 66"/>
        <xdr:cNvCxnSpPr/>
      </xdr:nvCxnSpPr>
      <xdr:spPr>
        <a:xfrm>
          <a:off x="3098800" y="64089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65278</xdr:rowOff>
    </xdr:from>
    <xdr:to>
      <xdr:col>15</xdr:col>
      <xdr:colOff>98425</xdr:colOff>
      <xdr:row>37</xdr:row>
      <xdr:rowOff>147574</xdr:rowOff>
    </xdr:to>
    <xdr:cxnSp macro="">
      <xdr:nvCxnSpPr>
        <xdr:cNvPr id="70" name="直線コネクタ 69"/>
        <xdr:cNvCxnSpPr/>
      </xdr:nvCxnSpPr>
      <xdr:spPr>
        <a:xfrm flipV="1">
          <a:off x="2209800" y="64089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147574</xdr:rowOff>
    </xdr:from>
    <xdr:to>
      <xdr:col>11</xdr:col>
      <xdr:colOff>9525</xdr:colOff>
      <xdr:row>37</xdr:row>
      <xdr:rowOff>161290</xdr:rowOff>
    </xdr:to>
    <xdr:cxnSp macro="">
      <xdr:nvCxnSpPr>
        <xdr:cNvPr id="73" name="直線コネクタ 72"/>
        <xdr:cNvCxnSpPr/>
      </xdr:nvCxnSpPr>
      <xdr:spPr>
        <a:xfrm flipV="1">
          <a:off x="1320800" y="64912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27703</xdr:rowOff>
    </xdr:from>
    <xdr:ext cx="762000" cy="259045"/>
    <xdr:sp macro="" textlink="">
      <xdr:nvSpPr>
        <xdr:cNvPr id="84" name="人件費該当値テキスト"/>
        <xdr:cNvSpPr txBox="1"/>
      </xdr:nvSpPr>
      <xdr:spPr>
        <a:xfrm>
          <a:off x="4914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86" name="テキスト ボックス 85"/>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14478</xdr:rowOff>
    </xdr:from>
    <xdr:to>
      <xdr:col>15</xdr:col>
      <xdr:colOff>149225</xdr:colOff>
      <xdr:row>37</xdr:row>
      <xdr:rowOff>116078</xdr:rowOff>
    </xdr:to>
    <xdr:sp macro="" textlink="">
      <xdr:nvSpPr>
        <xdr:cNvPr id="87" name="楕円 86"/>
        <xdr:cNvSpPr/>
      </xdr:nvSpPr>
      <xdr:spPr>
        <a:xfrm>
          <a:off x="3048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100855</xdr:rowOff>
    </xdr:from>
    <xdr:ext cx="762000" cy="259045"/>
    <xdr:sp macro="" textlink="">
      <xdr:nvSpPr>
        <xdr:cNvPr id="88" name="テキスト ボックス 87"/>
        <xdr:cNvSpPr txBox="1"/>
      </xdr:nvSpPr>
      <xdr:spPr>
        <a:xfrm>
          <a:off x="2717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96774</xdr:rowOff>
    </xdr:from>
    <xdr:to>
      <xdr:col>11</xdr:col>
      <xdr:colOff>60325</xdr:colOff>
      <xdr:row>38</xdr:row>
      <xdr:rowOff>26924</xdr:rowOff>
    </xdr:to>
    <xdr:sp macro="" textlink="">
      <xdr:nvSpPr>
        <xdr:cNvPr id="89" name="楕円 88"/>
        <xdr:cNvSpPr/>
      </xdr:nvSpPr>
      <xdr:spPr>
        <a:xfrm>
          <a:off x="2159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11701</xdr:rowOff>
    </xdr:from>
    <xdr:ext cx="762000" cy="259045"/>
    <xdr:sp macro="" textlink="">
      <xdr:nvSpPr>
        <xdr:cNvPr id="90" name="テキスト ボックス 89"/>
        <xdr:cNvSpPr txBox="1"/>
      </xdr:nvSpPr>
      <xdr:spPr>
        <a:xfrm>
          <a:off x="1828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1" name="楕円 90"/>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2" name="テキスト ボックス 91"/>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物件費に係る経常収支比率は類似団体内平均値よりも下回ってい</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るが，前年度比で０．９％上昇している。</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物件費内訳で比べると賃金・</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需用</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費が類似団体平均を上回るなど改善すべき点がみられる。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今後も公用車リースなどの増加による物件費の増加が予想されるため，物件費全体について適宜見直しを図り，更なる歳出の削減に努める。</a:t>
          </a:r>
          <a:endPar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60325</xdr:rowOff>
    </xdr:from>
    <xdr:to>
      <xdr:col>82</xdr:col>
      <xdr:colOff>107950</xdr:colOff>
      <xdr:row>16</xdr:row>
      <xdr:rowOff>146050</xdr:rowOff>
    </xdr:to>
    <xdr:cxnSp macro="">
      <xdr:nvCxnSpPr>
        <xdr:cNvPr id="129" name="直線コネクタ 128"/>
        <xdr:cNvCxnSpPr/>
      </xdr:nvCxnSpPr>
      <xdr:spPr>
        <a:xfrm>
          <a:off x="15671800" y="280352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60325</xdr:rowOff>
    </xdr:to>
    <xdr:cxnSp macro="">
      <xdr:nvCxnSpPr>
        <xdr:cNvPr id="132" name="直線コネクタ 131"/>
        <xdr:cNvCxnSpPr/>
      </xdr:nvCxnSpPr>
      <xdr:spPr>
        <a:xfrm>
          <a:off x="14782800" y="26797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4" name="テキスト ボックス 133"/>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117475</xdr:rowOff>
    </xdr:to>
    <xdr:cxnSp macro="">
      <xdr:nvCxnSpPr>
        <xdr:cNvPr id="135" name="直線コネクタ 134"/>
        <xdr:cNvCxnSpPr/>
      </xdr:nvCxnSpPr>
      <xdr:spPr>
        <a:xfrm flipV="1">
          <a:off x="13893800" y="26797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47625</xdr:rowOff>
    </xdr:from>
    <xdr:to>
      <xdr:col>74</xdr:col>
      <xdr:colOff>31750</xdr:colOff>
      <xdr:row>16</xdr:row>
      <xdr:rowOff>149225</xdr:rowOff>
    </xdr:to>
    <xdr:sp macro="" textlink="">
      <xdr:nvSpPr>
        <xdr:cNvPr id="136" name="フローチャート: 判断 135"/>
        <xdr:cNvSpPr/>
      </xdr:nvSpPr>
      <xdr:spPr>
        <a:xfrm>
          <a:off x="14732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134002</xdr:rowOff>
    </xdr:from>
    <xdr:ext cx="762000" cy="259045"/>
    <xdr:sp macro="" textlink="">
      <xdr:nvSpPr>
        <xdr:cNvPr id="137" name="テキスト ボックス 136"/>
        <xdr:cNvSpPr txBox="1"/>
      </xdr:nvSpPr>
      <xdr:spPr>
        <a:xfrm>
          <a:off x="144018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60325</xdr:rowOff>
    </xdr:from>
    <xdr:to>
      <xdr:col>69</xdr:col>
      <xdr:colOff>92075</xdr:colOff>
      <xdr:row>15</xdr:row>
      <xdr:rowOff>117475</xdr:rowOff>
    </xdr:to>
    <xdr:cxnSp macro="">
      <xdr:nvCxnSpPr>
        <xdr:cNvPr id="138" name="直線コネクタ 137"/>
        <xdr:cNvCxnSpPr/>
      </xdr:nvCxnSpPr>
      <xdr:spPr>
        <a:xfrm>
          <a:off x="13004800" y="26320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28575</xdr:rowOff>
    </xdr:from>
    <xdr:to>
      <xdr:col>69</xdr:col>
      <xdr:colOff>142875</xdr:colOff>
      <xdr:row>16</xdr:row>
      <xdr:rowOff>130175</xdr:rowOff>
    </xdr:to>
    <xdr:sp macro="" textlink="">
      <xdr:nvSpPr>
        <xdr:cNvPr id="139" name="フローチャート: 判断 138"/>
        <xdr:cNvSpPr/>
      </xdr:nvSpPr>
      <xdr:spPr>
        <a:xfrm>
          <a:off x="13843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114952</xdr:rowOff>
    </xdr:from>
    <xdr:ext cx="762000" cy="259045"/>
    <xdr:sp macro="" textlink="">
      <xdr:nvSpPr>
        <xdr:cNvPr id="140" name="テキスト ボックス 139"/>
        <xdr:cNvSpPr txBox="1"/>
      </xdr:nvSpPr>
      <xdr:spPr>
        <a:xfrm>
          <a:off x="13512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2" name="テキスト ボックス 141"/>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48" name="楕円 147"/>
        <xdr:cNvSpPr/>
      </xdr:nvSpPr>
      <xdr:spPr>
        <a:xfrm>
          <a:off x="164592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111777</xdr:rowOff>
    </xdr:from>
    <xdr:ext cx="762000" cy="259045"/>
    <xdr:sp macro="" textlink="">
      <xdr:nvSpPr>
        <xdr:cNvPr id="149" name="物件費該当値テキスト"/>
        <xdr:cNvSpPr txBox="1"/>
      </xdr:nvSpPr>
      <xdr:spPr>
        <a:xfrm>
          <a:off x="165989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9525</xdr:rowOff>
    </xdr:from>
    <xdr:to>
      <xdr:col>78</xdr:col>
      <xdr:colOff>120650</xdr:colOff>
      <xdr:row>16</xdr:row>
      <xdr:rowOff>111125</xdr:rowOff>
    </xdr:to>
    <xdr:sp macro="" textlink="">
      <xdr:nvSpPr>
        <xdr:cNvPr id="150" name="楕円 149"/>
        <xdr:cNvSpPr/>
      </xdr:nvSpPr>
      <xdr:spPr>
        <a:xfrm>
          <a:off x="15621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121302</xdr:rowOff>
    </xdr:from>
    <xdr:ext cx="736600" cy="259045"/>
    <xdr:sp macro="" textlink="">
      <xdr:nvSpPr>
        <xdr:cNvPr id="151" name="テキスト ボックス 150"/>
        <xdr:cNvSpPr txBox="1"/>
      </xdr:nvSpPr>
      <xdr:spPr>
        <a:xfrm>
          <a:off x="15290800" y="2521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2" name="楕円 151"/>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3" name="テキスト ボックス 152"/>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66675</xdr:rowOff>
    </xdr:from>
    <xdr:to>
      <xdr:col>69</xdr:col>
      <xdr:colOff>142875</xdr:colOff>
      <xdr:row>15</xdr:row>
      <xdr:rowOff>168275</xdr:rowOff>
    </xdr:to>
    <xdr:sp macro="" textlink="">
      <xdr:nvSpPr>
        <xdr:cNvPr id="154" name="楕円 153"/>
        <xdr:cNvSpPr/>
      </xdr:nvSpPr>
      <xdr:spPr>
        <a:xfrm>
          <a:off x="138430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7002</xdr:rowOff>
    </xdr:from>
    <xdr:ext cx="762000" cy="259045"/>
    <xdr:sp macro="" textlink="">
      <xdr:nvSpPr>
        <xdr:cNvPr id="155" name="テキスト ボックス 154"/>
        <xdr:cNvSpPr txBox="1"/>
      </xdr:nvSpPr>
      <xdr:spPr>
        <a:xfrm>
          <a:off x="135128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xdr:rowOff>
    </xdr:from>
    <xdr:to>
      <xdr:col>65</xdr:col>
      <xdr:colOff>53975</xdr:colOff>
      <xdr:row>15</xdr:row>
      <xdr:rowOff>111125</xdr:rowOff>
    </xdr:to>
    <xdr:sp macro="" textlink="">
      <xdr:nvSpPr>
        <xdr:cNvPr id="156" name="楕円 155"/>
        <xdr:cNvSpPr/>
      </xdr:nvSpPr>
      <xdr:spPr>
        <a:xfrm>
          <a:off x="12954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121302</xdr:rowOff>
    </xdr:from>
    <xdr:ext cx="762000" cy="259045"/>
    <xdr:sp macro="" textlink="">
      <xdr:nvSpPr>
        <xdr:cNvPr id="157" name="テキスト ボックス 156"/>
        <xdr:cNvSpPr txBox="1"/>
      </xdr:nvSpPr>
      <xdr:spPr>
        <a:xfrm>
          <a:off x="12623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扶助費については０．</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７</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増加となっており</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，社会保障経費について</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今後も自然増が予想される中，抑制</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難しいが</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資格審査等の適正化や各種手当の見直し，予防事業の活用等を行い歳出の削減に努める。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12700</xdr:rowOff>
    </xdr:to>
    <xdr:cxnSp macro="">
      <xdr:nvCxnSpPr>
        <xdr:cNvPr id="192" name="直線コネクタ 191"/>
        <xdr:cNvCxnSpPr/>
      </xdr:nvCxnSpPr>
      <xdr:spPr>
        <a:xfrm>
          <a:off x="3987800" y="9499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93"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135165</xdr:rowOff>
    </xdr:to>
    <xdr:cxnSp macro="">
      <xdr:nvCxnSpPr>
        <xdr:cNvPr id="195" name="直線コネクタ 194"/>
        <xdr:cNvCxnSpPr/>
      </xdr:nvCxnSpPr>
      <xdr:spPr>
        <a:xfrm flipV="1">
          <a:off x="3098800" y="94996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55</xdr:row>
      <xdr:rowOff>135165</xdr:rowOff>
    </xdr:to>
    <xdr:cxnSp macro="">
      <xdr:nvCxnSpPr>
        <xdr:cNvPr id="198" name="直線コネクタ 197"/>
        <xdr:cNvCxnSpPr/>
      </xdr:nvCxnSpPr>
      <xdr:spPr>
        <a:xfrm>
          <a:off x="2209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55</xdr:row>
      <xdr:rowOff>118835</xdr:rowOff>
    </xdr:to>
    <xdr:cxnSp macro="">
      <xdr:nvCxnSpPr>
        <xdr:cNvPr id="201" name="直線コネクタ 200"/>
        <xdr:cNvCxnSpPr/>
      </xdr:nvCxnSpPr>
      <xdr:spPr>
        <a:xfrm flipV="1">
          <a:off x="1320800" y="95322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03" name="テキスト ボックス 202"/>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5" name="テキスト ボックス 204"/>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1" name="楕円 210"/>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2"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3" name="楕円 212"/>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4" name="テキスト ボックス 213"/>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5" name="楕円 214"/>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16" name="テキスト ボックス 215"/>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7" name="楕円 216"/>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218" name="テキスト ボックス 217"/>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9" name="楕円 218"/>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20" name="テキスト ボックス 219"/>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前年度比で０．６％増加している。維持補修費については，類似団体内でも低コストではあるが，今後老朽化を迎える公共施設が多くあるため，公共施設等総合管理計画に基づいて適正な管理を図る。繰出金については</a:t>
          </a:r>
          <a:r>
            <a:rPr kumimoji="0"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公営企業への元利償還金に対する繰出金</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が年々</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しており，</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独立採算の原点に立ち返った使用料の見直しも含め</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健全化に努める。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60706</xdr:rowOff>
    </xdr:from>
    <xdr:to>
      <xdr:col>82</xdr:col>
      <xdr:colOff>107950</xdr:colOff>
      <xdr:row>57</xdr:row>
      <xdr:rowOff>88138</xdr:rowOff>
    </xdr:to>
    <xdr:cxnSp macro="">
      <xdr:nvCxnSpPr>
        <xdr:cNvPr id="250" name="直線コネクタ 249"/>
        <xdr:cNvCxnSpPr/>
      </xdr:nvCxnSpPr>
      <xdr:spPr>
        <a:xfrm>
          <a:off x="15671800" y="98333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1"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168148</xdr:rowOff>
    </xdr:from>
    <xdr:to>
      <xdr:col>78</xdr:col>
      <xdr:colOff>69850</xdr:colOff>
      <xdr:row>57</xdr:row>
      <xdr:rowOff>60706</xdr:rowOff>
    </xdr:to>
    <xdr:cxnSp macro="">
      <xdr:nvCxnSpPr>
        <xdr:cNvPr id="253" name="直線コネクタ 252"/>
        <xdr:cNvCxnSpPr/>
      </xdr:nvCxnSpPr>
      <xdr:spPr>
        <a:xfrm>
          <a:off x="14782800" y="97693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75963</xdr:rowOff>
    </xdr:from>
    <xdr:ext cx="736600" cy="259045"/>
    <xdr:sp macro="" textlink="">
      <xdr:nvSpPr>
        <xdr:cNvPr id="255" name="テキスト ボックス 254"/>
        <xdr:cNvSpPr txBox="1"/>
      </xdr:nvSpPr>
      <xdr:spPr>
        <a:xfrm>
          <a:off x="15290800" y="950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168148</xdr:rowOff>
    </xdr:from>
    <xdr:to>
      <xdr:col>73</xdr:col>
      <xdr:colOff>180975</xdr:colOff>
      <xdr:row>57</xdr:row>
      <xdr:rowOff>28702</xdr:rowOff>
    </xdr:to>
    <xdr:cxnSp macro="">
      <xdr:nvCxnSpPr>
        <xdr:cNvPr id="256" name="直線コネクタ 255"/>
        <xdr:cNvCxnSpPr/>
      </xdr:nvCxnSpPr>
      <xdr:spPr>
        <a:xfrm flipV="1">
          <a:off x="13893800" y="9769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7" name="フローチャート: 判断 256"/>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8" name="テキスト ボックス 257"/>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28702</xdr:rowOff>
    </xdr:to>
    <xdr:cxnSp macro="">
      <xdr:nvCxnSpPr>
        <xdr:cNvPr id="259" name="直線コネクタ 258"/>
        <xdr:cNvCxnSpPr/>
      </xdr:nvCxnSpPr>
      <xdr:spPr>
        <a:xfrm>
          <a:off x="13004800" y="97282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0" name="フローチャート: 判断 259"/>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1" name="テキスト ボックス 260"/>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2" name="フローチャート: 判断 261"/>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45991</xdr:rowOff>
    </xdr:from>
    <xdr:ext cx="762000" cy="259045"/>
    <xdr:sp macro="" textlink="">
      <xdr:nvSpPr>
        <xdr:cNvPr id="263" name="テキスト ボックス 262"/>
        <xdr:cNvSpPr txBox="1"/>
      </xdr:nvSpPr>
      <xdr:spPr>
        <a:xfrm>
          <a:off x="12623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37338</xdr:rowOff>
    </xdr:from>
    <xdr:to>
      <xdr:col>82</xdr:col>
      <xdr:colOff>158750</xdr:colOff>
      <xdr:row>57</xdr:row>
      <xdr:rowOff>138938</xdr:rowOff>
    </xdr:to>
    <xdr:sp macro="" textlink="">
      <xdr:nvSpPr>
        <xdr:cNvPr id="269" name="楕円 268"/>
        <xdr:cNvSpPr/>
      </xdr:nvSpPr>
      <xdr:spPr>
        <a:xfrm>
          <a:off x="164592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9415</xdr:rowOff>
    </xdr:from>
    <xdr:ext cx="762000" cy="259045"/>
    <xdr:sp macro="" textlink="">
      <xdr:nvSpPr>
        <xdr:cNvPr id="270" name="その他該当値テキスト"/>
        <xdr:cNvSpPr txBox="1"/>
      </xdr:nvSpPr>
      <xdr:spPr>
        <a:xfrm>
          <a:off x="165989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9906</xdr:rowOff>
    </xdr:from>
    <xdr:to>
      <xdr:col>78</xdr:col>
      <xdr:colOff>120650</xdr:colOff>
      <xdr:row>57</xdr:row>
      <xdr:rowOff>111506</xdr:rowOff>
    </xdr:to>
    <xdr:sp macro="" textlink="">
      <xdr:nvSpPr>
        <xdr:cNvPr id="271" name="楕円 270"/>
        <xdr:cNvSpPr/>
      </xdr:nvSpPr>
      <xdr:spPr>
        <a:xfrm>
          <a:off x="15621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72" name="テキスト ボックス 271"/>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117348</xdr:rowOff>
    </xdr:from>
    <xdr:to>
      <xdr:col>74</xdr:col>
      <xdr:colOff>31750</xdr:colOff>
      <xdr:row>57</xdr:row>
      <xdr:rowOff>47498</xdr:rowOff>
    </xdr:to>
    <xdr:sp macro="" textlink="">
      <xdr:nvSpPr>
        <xdr:cNvPr id="273" name="楕円 272"/>
        <xdr:cNvSpPr/>
      </xdr:nvSpPr>
      <xdr:spPr>
        <a:xfrm>
          <a:off x="14732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57675</xdr:rowOff>
    </xdr:from>
    <xdr:ext cx="762000" cy="259045"/>
    <xdr:sp macro="" textlink="">
      <xdr:nvSpPr>
        <xdr:cNvPr id="274" name="テキスト ボックス 273"/>
        <xdr:cNvSpPr txBox="1"/>
      </xdr:nvSpPr>
      <xdr:spPr>
        <a:xfrm>
          <a:off x="14401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149352</xdr:rowOff>
    </xdr:from>
    <xdr:to>
      <xdr:col>69</xdr:col>
      <xdr:colOff>142875</xdr:colOff>
      <xdr:row>57</xdr:row>
      <xdr:rowOff>79502</xdr:rowOff>
    </xdr:to>
    <xdr:sp macro="" textlink="">
      <xdr:nvSpPr>
        <xdr:cNvPr id="275" name="楕円 274"/>
        <xdr:cNvSpPr/>
      </xdr:nvSpPr>
      <xdr:spPr>
        <a:xfrm>
          <a:off x="13843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64279</xdr:rowOff>
    </xdr:from>
    <xdr:ext cx="762000" cy="259045"/>
    <xdr:sp macro="" textlink="">
      <xdr:nvSpPr>
        <xdr:cNvPr id="276" name="テキスト ボックス 275"/>
        <xdr:cNvSpPr txBox="1"/>
      </xdr:nvSpPr>
      <xdr:spPr>
        <a:xfrm>
          <a:off x="13512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7" name="楕円 276"/>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8" name="テキスト ボックス 277"/>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平成</a:t>
          </a: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27</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年度より補助金等評価委員会を開催し，平成</a:t>
          </a:r>
          <a:r>
            <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年度より予算への反映を行った結果，前年度より１．０％改善された。</a:t>
          </a:r>
          <a:endParaRPr kumimoji="0"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各種団体への補助金については慣例的なものが多いため，補助金等評価委員会を</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継続的に</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開催し，</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補助金の交付が適当であるか，効果が十分に出ているのかなどの検証を行っていく。</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42418</xdr:rowOff>
    </xdr:to>
    <xdr:cxnSp macro="">
      <xdr:nvCxnSpPr>
        <xdr:cNvPr id="308" name="直線コネクタ 307"/>
        <xdr:cNvCxnSpPr/>
      </xdr:nvCxnSpPr>
      <xdr:spPr>
        <a:xfrm flipV="1">
          <a:off x="15671800" y="63403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9" name="補助費等平均値テキスト"/>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42418</xdr:rowOff>
    </xdr:to>
    <xdr:cxnSp macro="">
      <xdr:nvCxnSpPr>
        <xdr:cNvPr id="311" name="直線コネクタ 310"/>
        <xdr:cNvCxnSpPr/>
      </xdr:nvCxnSpPr>
      <xdr:spPr>
        <a:xfrm>
          <a:off x="14782800" y="6376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3" name="テキスト ボックス 312"/>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83566</xdr:rowOff>
    </xdr:to>
    <xdr:cxnSp macro="">
      <xdr:nvCxnSpPr>
        <xdr:cNvPr id="314" name="直線コネクタ 313"/>
        <xdr:cNvCxnSpPr/>
      </xdr:nvCxnSpPr>
      <xdr:spPr>
        <a:xfrm flipV="1">
          <a:off x="13893800" y="63769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5" name="フローチャート: 判断 314"/>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6" name="テキスト ボックス 315"/>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83566</xdr:rowOff>
    </xdr:to>
    <xdr:cxnSp macro="">
      <xdr:nvCxnSpPr>
        <xdr:cNvPr id="317" name="直線コネクタ 316"/>
        <xdr:cNvCxnSpPr/>
      </xdr:nvCxnSpPr>
      <xdr:spPr>
        <a:xfrm>
          <a:off x="13004800" y="63997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8" name="フローチャート: 判断 317"/>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9" name="テキスト ボックス 318"/>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0" name="フローチャート: 判断 319"/>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1" name="テキスト ボックス 320"/>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7" name="楕円 326"/>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8" name="補助費等該当値テキスト"/>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9" name="楕円 328"/>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30" name="テキスト ボックス 329"/>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1" name="楕円 330"/>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32" name="テキスト ボックス 331"/>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3" name="楕円 332"/>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4" name="テキスト ボックス 333"/>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35" name="楕円 334"/>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36" name="テキスト ボックス 335"/>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公債費負担適正化計画により地方債の発行を抑えた結果，元利償還額は年々減少してきているが，</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昨年度と比較すると横ばいとなっている。また，今後</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大型事業の償還開始が予定されており，横ばいで推移していくものと考えられる。長期的視点のもと，新規事業と地方債発行のバランスを図り，削減に努める。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88137</xdr:rowOff>
    </xdr:from>
    <xdr:to>
      <xdr:col>24</xdr:col>
      <xdr:colOff>25400</xdr:colOff>
      <xdr:row>77</xdr:row>
      <xdr:rowOff>106426</xdr:rowOff>
    </xdr:to>
    <xdr:cxnSp macro="">
      <xdr:nvCxnSpPr>
        <xdr:cNvPr id="366" name="直線コネクタ 365"/>
        <xdr:cNvCxnSpPr/>
      </xdr:nvCxnSpPr>
      <xdr:spPr>
        <a:xfrm flipV="1">
          <a:off x="3987800" y="13289787"/>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106426</xdr:rowOff>
    </xdr:from>
    <xdr:to>
      <xdr:col>19</xdr:col>
      <xdr:colOff>187325</xdr:colOff>
      <xdr:row>78</xdr:row>
      <xdr:rowOff>40132</xdr:rowOff>
    </xdr:to>
    <xdr:cxnSp macro="">
      <xdr:nvCxnSpPr>
        <xdr:cNvPr id="369" name="直線コネクタ 368"/>
        <xdr:cNvCxnSpPr/>
      </xdr:nvCxnSpPr>
      <xdr:spPr>
        <a:xfrm flipV="1">
          <a:off x="3098800" y="133080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1" name="テキスト ボックス 370"/>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40132</xdr:rowOff>
    </xdr:from>
    <xdr:to>
      <xdr:col>15</xdr:col>
      <xdr:colOff>98425</xdr:colOff>
      <xdr:row>78</xdr:row>
      <xdr:rowOff>81280</xdr:rowOff>
    </xdr:to>
    <xdr:cxnSp macro="">
      <xdr:nvCxnSpPr>
        <xdr:cNvPr id="372" name="直線コネクタ 371"/>
        <xdr:cNvCxnSpPr/>
      </xdr:nvCxnSpPr>
      <xdr:spPr>
        <a:xfrm flipV="1">
          <a:off x="2209800" y="134132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73" name="フローチャート: 判断 372"/>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74" name="テキスト ボックス 373"/>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79</xdr:row>
      <xdr:rowOff>1270</xdr:rowOff>
    </xdr:to>
    <xdr:cxnSp macro="">
      <xdr:nvCxnSpPr>
        <xdr:cNvPr id="375" name="直線コネクタ 374"/>
        <xdr:cNvCxnSpPr/>
      </xdr:nvCxnSpPr>
      <xdr:spPr>
        <a:xfrm flipV="1">
          <a:off x="1320800" y="13454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6" name="フローチャート: 判断 375"/>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7" name="テキスト ボックス 376"/>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8" name="フローチャート: 判断 377"/>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79" name="テキスト ボックス 378"/>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85" name="楕円 384"/>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9414</xdr:rowOff>
    </xdr:from>
    <xdr:ext cx="762000" cy="259045"/>
    <xdr:sp macro="" textlink="">
      <xdr:nvSpPr>
        <xdr:cNvPr id="386" name="公債費該当値テキスト"/>
        <xdr:cNvSpPr txBox="1"/>
      </xdr:nvSpPr>
      <xdr:spPr>
        <a:xfrm>
          <a:off x="4914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55626</xdr:rowOff>
    </xdr:from>
    <xdr:to>
      <xdr:col>20</xdr:col>
      <xdr:colOff>38100</xdr:colOff>
      <xdr:row>77</xdr:row>
      <xdr:rowOff>157226</xdr:rowOff>
    </xdr:to>
    <xdr:sp macro="" textlink="">
      <xdr:nvSpPr>
        <xdr:cNvPr id="387" name="楕円 386"/>
        <xdr:cNvSpPr/>
      </xdr:nvSpPr>
      <xdr:spPr>
        <a:xfrm>
          <a:off x="3937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88" name="テキスト ボックス 387"/>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160782</xdr:rowOff>
    </xdr:from>
    <xdr:to>
      <xdr:col>15</xdr:col>
      <xdr:colOff>149225</xdr:colOff>
      <xdr:row>78</xdr:row>
      <xdr:rowOff>90932</xdr:rowOff>
    </xdr:to>
    <xdr:sp macro="" textlink="">
      <xdr:nvSpPr>
        <xdr:cNvPr id="389" name="楕円 388"/>
        <xdr:cNvSpPr/>
      </xdr:nvSpPr>
      <xdr:spPr>
        <a:xfrm>
          <a:off x="3048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90" name="テキスト ボックス 389"/>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91" name="楕円 390"/>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92" name="テキスト ボックス 391"/>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3" name="楕円 392"/>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94" name="テキスト ボックス 393"/>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昨年度より１．６％の増加となった主な要因は，物件費・扶助費の上昇</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によるものである。今後も経常的</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な</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歳出の削減を図り</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経常収支比率の抑制に努める。</a:t>
          </a:r>
          <a:endPar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131572</xdr:rowOff>
    </xdr:from>
    <xdr:to>
      <xdr:col>82</xdr:col>
      <xdr:colOff>107950</xdr:colOff>
      <xdr:row>77</xdr:row>
      <xdr:rowOff>33274</xdr:rowOff>
    </xdr:to>
    <xdr:cxnSp macro="">
      <xdr:nvCxnSpPr>
        <xdr:cNvPr id="425" name="直線コネクタ 424"/>
        <xdr:cNvCxnSpPr/>
      </xdr:nvCxnSpPr>
      <xdr:spPr>
        <a:xfrm>
          <a:off x="15671800" y="1316177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6" name="公債費以外平均値テキスト"/>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165863</xdr:rowOff>
    </xdr:from>
    <xdr:to>
      <xdr:col>78</xdr:col>
      <xdr:colOff>69850</xdr:colOff>
      <xdr:row>76</xdr:row>
      <xdr:rowOff>131572</xdr:rowOff>
    </xdr:to>
    <xdr:cxnSp macro="">
      <xdr:nvCxnSpPr>
        <xdr:cNvPr id="428" name="直線コネクタ 427"/>
        <xdr:cNvCxnSpPr/>
      </xdr:nvCxnSpPr>
      <xdr:spPr>
        <a:xfrm>
          <a:off x="14782800" y="13024613"/>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76</xdr:row>
      <xdr:rowOff>154432</xdr:rowOff>
    </xdr:to>
    <xdr:cxnSp macro="">
      <xdr:nvCxnSpPr>
        <xdr:cNvPr id="431" name="直線コネクタ 430"/>
        <xdr:cNvCxnSpPr/>
      </xdr:nvCxnSpPr>
      <xdr:spPr>
        <a:xfrm flipV="1">
          <a:off x="13893800" y="13024613"/>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32" name="フローチャート: 判断 431"/>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71138</xdr:rowOff>
    </xdr:from>
    <xdr:ext cx="762000" cy="259045"/>
    <xdr:sp macro="" textlink="">
      <xdr:nvSpPr>
        <xdr:cNvPr id="433" name="テキスト ボックス 432"/>
        <xdr:cNvSpPr txBox="1"/>
      </xdr:nvSpPr>
      <xdr:spPr>
        <a:xfrm>
          <a:off x="14401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76</xdr:row>
      <xdr:rowOff>154432</xdr:rowOff>
    </xdr:to>
    <xdr:cxnSp macro="">
      <xdr:nvCxnSpPr>
        <xdr:cNvPr id="434" name="直線コネクタ 433"/>
        <xdr:cNvCxnSpPr/>
      </xdr:nvCxnSpPr>
      <xdr:spPr>
        <a:xfrm>
          <a:off x="13004800" y="130749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35" name="フローチャート: 判断 43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36" name="テキスト ボックス 435"/>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7" name="フローチャート: 判断 436"/>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8" name="テキスト ボックス 437"/>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4" name="楕円 443"/>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126001</xdr:rowOff>
    </xdr:from>
    <xdr:ext cx="762000" cy="259045"/>
    <xdr:sp macro="" textlink="">
      <xdr:nvSpPr>
        <xdr:cNvPr id="445" name="公債費以外該当値テキスト"/>
        <xdr:cNvSpPr txBox="1"/>
      </xdr:nvSpPr>
      <xdr:spPr>
        <a:xfrm>
          <a:off x="165989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80772</xdr:rowOff>
    </xdr:from>
    <xdr:to>
      <xdr:col>78</xdr:col>
      <xdr:colOff>120650</xdr:colOff>
      <xdr:row>77</xdr:row>
      <xdr:rowOff>10922</xdr:rowOff>
    </xdr:to>
    <xdr:sp macro="" textlink="">
      <xdr:nvSpPr>
        <xdr:cNvPr id="446" name="楕円 445"/>
        <xdr:cNvSpPr/>
      </xdr:nvSpPr>
      <xdr:spPr>
        <a:xfrm>
          <a:off x="15621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167149</xdr:rowOff>
    </xdr:from>
    <xdr:ext cx="736600" cy="259045"/>
    <xdr:sp macro="" textlink="">
      <xdr:nvSpPr>
        <xdr:cNvPr id="447" name="テキスト ボックス 446"/>
        <xdr:cNvSpPr txBox="1"/>
      </xdr:nvSpPr>
      <xdr:spPr>
        <a:xfrm>
          <a:off x="15290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115062</xdr:rowOff>
    </xdr:from>
    <xdr:to>
      <xdr:col>74</xdr:col>
      <xdr:colOff>31750</xdr:colOff>
      <xdr:row>76</xdr:row>
      <xdr:rowOff>45213</xdr:rowOff>
    </xdr:to>
    <xdr:sp macro="" textlink="">
      <xdr:nvSpPr>
        <xdr:cNvPr id="448" name="楕円 447"/>
        <xdr:cNvSpPr/>
      </xdr:nvSpPr>
      <xdr:spPr>
        <a:xfrm>
          <a:off x="14732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55389</xdr:rowOff>
    </xdr:from>
    <xdr:ext cx="762000" cy="259045"/>
    <xdr:sp macro="" textlink="">
      <xdr:nvSpPr>
        <xdr:cNvPr id="449" name="テキスト ボックス 448"/>
        <xdr:cNvSpPr txBox="1"/>
      </xdr:nvSpPr>
      <xdr:spPr>
        <a:xfrm>
          <a:off x="14401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103632</xdr:rowOff>
    </xdr:from>
    <xdr:to>
      <xdr:col>69</xdr:col>
      <xdr:colOff>142875</xdr:colOff>
      <xdr:row>77</xdr:row>
      <xdr:rowOff>33782</xdr:rowOff>
    </xdr:to>
    <xdr:sp macro="" textlink="">
      <xdr:nvSpPr>
        <xdr:cNvPr id="450" name="楕円 449"/>
        <xdr:cNvSpPr/>
      </xdr:nvSpPr>
      <xdr:spPr>
        <a:xfrm>
          <a:off x="13843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18559</xdr:rowOff>
    </xdr:from>
    <xdr:ext cx="762000" cy="259045"/>
    <xdr:sp macro="" textlink="">
      <xdr:nvSpPr>
        <xdr:cNvPr id="451" name="テキスト ボックス 450"/>
        <xdr:cNvSpPr txBox="1"/>
      </xdr:nvSpPr>
      <xdr:spPr>
        <a:xfrm>
          <a:off x="13512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2" name="楕円 451"/>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53" name="テキスト ボックス 452"/>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141513</xdr:rowOff>
    </xdr:from>
    <xdr:ext cx="762000" cy="259045"/>
    <xdr:sp macro="" textlink="">
      <xdr:nvSpPr>
        <xdr:cNvPr id="46" name="人口1人当たり決算額の推移最小値テキスト130"/>
        <xdr:cNvSpPr txBox="1"/>
      </xdr:nvSpPr>
      <xdr:spPr>
        <a:xfrm>
          <a:off x="5740400" y="34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142194</xdr:rowOff>
    </xdr:from>
    <xdr:to>
      <xdr:col>29</xdr:col>
      <xdr:colOff>127000</xdr:colOff>
      <xdr:row>17</xdr:row>
      <xdr:rowOff>13127</xdr:rowOff>
    </xdr:to>
    <xdr:cxnSp macro="">
      <xdr:nvCxnSpPr>
        <xdr:cNvPr id="50" name="直線コネクタ 49"/>
        <xdr:cNvCxnSpPr/>
      </xdr:nvCxnSpPr>
      <xdr:spPr bwMode="auto">
        <a:xfrm flipV="1">
          <a:off x="5003800" y="2933019"/>
          <a:ext cx="647700" cy="42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69125</xdr:rowOff>
    </xdr:from>
    <xdr:ext cx="762000" cy="259045"/>
    <xdr:sp macro="" textlink="">
      <xdr:nvSpPr>
        <xdr:cNvPr id="51" name="人口1人当たり決算額の推移平均値テキスト130"/>
        <xdr:cNvSpPr txBox="1"/>
      </xdr:nvSpPr>
      <xdr:spPr>
        <a:xfrm>
          <a:off x="5740400" y="3031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13127</xdr:rowOff>
    </xdr:from>
    <xdr:to>
      <xdr:col>26</xdr:col>
      <xdr:colOff>50800</xdr:colOff>
      <xdr:row>17</xdr:row>
      <xdr:rowOff>30272</xdr:rowOff>
    </xdr:to>
    <xdr:cxnSp macro="">
      <xdr:nvCxnSpPr>
        <xdr:cNvPr id="53" name="直線コネクタ 52"/>
        <xdr:cNvCxnSpPr/>
      </xdr:nvCxnSpPr>
      <xdr:spPr bwMode="auto">
        <a:xfrm flipV="1">
          <a:off x="4305300" y="2975402"/>
          <a:ext cx="698500" cy="17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25806</xdr:rowOff>
    </xdr:from>
    <xdr:ext cx="736600" cy="259045"/>
    <xdr:sp macro="" textlink="">
      <xdr:nvSpPr>
        <xdr:cNvPr id="55" name="テキスト ボックス 54"/>
        <xdr:cNvSpPr txBox="1"/>
      </xdr:nvSpPr>
      <xdr:spPr>
        <a:xfrm>
          <a:off x="4622800" y="3159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30272</xdr:rowOff>
    </xdr:from>
    <xdr:to>
      <xdr:col>22</xdr:col>
      <xdr:colOff>114300</xdr:colOff>
      <xdr:row>17</xdr:row>
      <xdr:rowOff>39949</xdr:rowOff>
    </xdr:to>
    <xdr:cxnSp macro="">
      <xdr:nvCxnSpPr>
        <xdr:cNvPr id="56" name="直線コネクタ 55"/>
        <xdr:cNvCxnSpPr/>
      </xdr:nvCxnSpPr>
      <xdr:spPr bwMode="auto">
        <a:xfrm flipV="1">
          <a:off x="3606800" y="2992547"/>
          <a:ext cx="698500" cy="9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98275</xdr:rowOff>
    </xdr:from>
    <xdr:to>
      <xdr:col>22</xdr:col>
      <xdr:colOff>165100</xdr:colOff>
      <xdr:row>18</xdr:row>
      <xdr:rowOff>28425</xdr:rowOff>
    </xdr:to>
    <xdr:sp macro="" textlink="">
      <xdr:nvSpPr>
        <xdr:cNvPr id="57" name="フローチャート: 判断 56"/>
        <xdr:cNvSpPr/>
      </xdr:nvSpPr>
      <xdr:spPr bwMode="auto">
        <a:xfrm>
          <a:off x="4254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13202</xdr:rowOff>
    </xdr:from>
    <xdr:ext cx="762000" cy="259045"/>
    <xdr:sp macro="" textlink="">
      <xdr:nvSpPr>
        <xdr:cNvPr id="58" name="テキスト ボックス 57"/>
        <xdr:cNvSpPr txBox="1"/>
      </xdr:nvSpPr>
      <xdr:spPr>
        <a:xfrm>
          <a:off x="3924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39949</xdr:rowOff>
    </xdr:from>
    <xdr:to>
      <xdr:col>18</xdr:col>
      <xdr:colOff>177800</xdr:colOff>
      <xdr:row>17</xdr:row>
      <xdr:rowOff>57429</xdr:rowOff>
    </xdr:to>
    <xdr:cxnSp macro="">
      <xdr:nvCxnSpPr>
        <xdr:cNvPr id="59" name="直線コネクタ 58"/>
        <xdr:cNvCxnSpPr/>
      </xdr:nvCxnSpPr>
      <xdr:spPr bwMode="auto">
        <a:xfrm flipV="1">
          <a:off x="2908300" y="3002224"/>
          <a:ext cx="698500" cy="17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7388</xdr:rowOff>
    </xdr:from>
    <xdr:ext cx="762000" cy="259045"/>
    <xdr:sp macro="" textlink="">
      <xdr:nvSpPr>
        <xdr:cNvPr id="61" name="テキスト ボックス 60"/>
        <xdr:cNvSpPr txBox="1"/>
      </xdr:nvSpPr>
      <xdr:spPr>
        <a:xfrm>
          <a:off x="32258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30073</xdr:rowOff>
    </xdr:from>
    <xdr:ext cx="762000" cy="259045"/>
    <xdr:sp macro="" textlink="">
      <xdr:nvSpPr>
        <xdr:cNvPr id="63" name="テキスト ボックス 62"/>
        <xdr:cNvSpPr txBox="1"/>
      </xdr:nvSpPr>
      <xdr:spPr>
        <a:xfrm>
          <a:off x="2527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91394</xdr:rowOff>
    </xdr:from>
    <xdr:to>
      <xdr:col>29</xdr:col>
      <xdr:colOff>177800</xdr:colOff>
      <xdr:row>17</xdr:row>
      <xdr:rowOff>21544</xdr:rowOff>
    </xdr:to>
    <xdr:sp macro="" textlink="">
      <xdr:nvSpPr>
        <xdr:cNvPr id="69" name="楕円 68"/>
        <xdr:cNvSpPr/>
      </xdr:nvSpPr>
      <xdr:spPr bwMode="auto">
        <a:xfrm>
          <a:off x="5600700" y="2882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107921</xdr:rowOff>
    </xdr:from>
    <xdr:ext cx="762000" cy="259045"/>
    <xdr:sp macro="" textlink="">
      <xdr:nvSpPr>
        <xdr:cNvPr id="70" name="人口1人当たり決算額の推移該当値テキスト130"/>
        <xdr:cNvSpPr txBox="1"/>
      </xdr:nvSpPr>
      <xdr:spPr>
        <a:xfrm>
          <a:off x="5740400" y="2727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133777</xdr:rowOff>
    </xdr:from>
    <xdr:to>
      <xdr:col>26</xdr:col>
      <xdr:colOff>101600</xdr:colOff>
      <xdr:row>17</xdr:row>
      <xdr:rowOff>63927</xdr:rowOff>
    </xdr:to>
    <xdr:sp macro="" textlink="">
      <xdr:nvSpPr>
        <xdr:cNvPr id="71" name="楕円 70"/>
        <xdr:cNvSpPr/>
      </xdr:nvSpPr>
      <xdr:spPr bwMode="auto">
        <a:xfrm>
          <a:off x="4953000" y="2924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74104</xdr:rowOff>
    </xdr:from>
    <xdr:ext cx="736600" cy="259045"/>
    <xdr:sp macro="" textlink="">
      <xdr:nvSpPr>
        <xdr:cNvPr id="72" name="テキスト ボックス 71"/>
        <xdr:cNvSpPr txBox="1"/>
      </xdr:nvSpPr>
      <xdr:spPr>
        <a:xfrm>
          <a:off x="4622800" y="269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150922</xdr:rowOff>
    </xdr:from>
    <xdr:to>
      <xdr:col>22</xdr:col>
      <xdr:colOff>165100</xdr:colOff>
      <xdr:row>17</xdr:row>
      <xdr:rowOff>81072</xdr:rowOff>
    </xdr:to>
    <xdr:sp macro="" textlink="">
      <xdr:nvSpPr>
        <xdr:cNvPr id="73" name="楕円 72"/>
        <xdr:cNvSpPr/>
      </xdr:nvSpPr>
      <xdr:spPr bwMode="auto">
        <a:xfrm>
          <a:off x="4254500" y="2941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91249</xdr:rowOff>
    </xdr:from>
    <xdr:ext cx="762000" cy="259045"/>
    <xdr:sp macro="" textlink="">
      <xdr:nvSpPr>
        <xdr:cNvPr id="74" name="テキスト ボックス 73"/>
        <xdr:cNvSpPr txBox="1"/>
      </xdr:nvSpPr>
      <xdr:spPr>
        <a:xfrm>
          <a:off x="3924300" y="271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160599</xdr:rowOff>
    </xdr:from>
    <xdr:to>
      <xdr:col>19</xdr:col>
      <xdr:colOff>38100</xdr:colOff>
      <xdr:row>17</xdr:row>
      <xdr:rowOff>90749</xdr:rowOff>
    </xdr:to>
    <xdr:sp macro="" textlink="">
      <xdr:nvSpPr>
        <xdr:cNvPr id="75" name="楕円 74"/>
        <xdr:cNvSpPr/>
      </xdr:nvSpPr>
      <xdr:spPr bwMode="auto">
        <a:xfrm>
          <a:off x="3556000" y="295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100926</xdr:rowOff>
    </xdr:from>
    <xdr:ext cx="762000" cy="259045"/>
    <xdr:sp macro="" textlink="">
      <xdr:nvSpPr>
        <xdr:cNvPr id="76" name="テキスト ボックス 75"/>
        <xdr:cNvSpPr txBox="1"/>
      </xdr:nvSpPr>
      <xdr:spPr>
        <a:xfrm>
          <a:off x="3225800" y="27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6629</xdr:rowOff>
    </xdr:from>
    <xdr:to>
      <xdr:col>15</xdr:col>
      <xdr:colOff>101600</xdr:colOff>
      <xdr:row>17</xdr:row>
      <xdr:rowOff>108229</xdr:rowOff>
    </xdr:to>
    <xdr:sp macro="" textlink="">
      <xdr:nvSpPr>
        <xdr:cNvPr id="77" name="楕円 76"/>
        <xdr:cNvSpPr/>
      </xdr:nvSpPr>
      <xdr:spPr bwMode="auto">
        <a:xfrm>
          <a:off x="2857500" y="2968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118406</xdr:rowOff>
    </xdr:from>
    <xdr:ext cx="762000" cy="259045"/>
    <xdr:sp macro="" textlink="">
      <xdr:nvSpPr>
        <xdr:cNvPr id="78" name="テキスト ボックス 77"/>
        <xdr:cNvSpPr txBox="1"/>
      </xdr:nvSpPr>
      <xdr:spPr>
        <a:xfrm>
          <a:off x="2527300" y="27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301289</xdr:rowOff>
    </xdr:from>
    <xdr:to>
      <xdr:col>29</xdr:col>
      <xdr:colOff>127000</xdr:colOff>
      <xdr:row>34</xdr:row>
      <xdr:rowOff>331083</xdr:rowOff>
    </xdr:to>
    <xdr:cxnSp macro="">
      <xdr:nvCxnSpPr>
        <xdr:cNvPr id="111" name="直線コネクタ 110"/>
        <xdr:cNvCxnSpPr/>
      </xdr:nvCxnSpPr>
      <xdr:spPr bwMode="auto">
        <a:xfrm>
          <a:off x="5003800" y="6568739"/>
          <a:ext cx="647700" cy="29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75290</xdr:rowOff>
    </xdr:from>
    <xdr:ext cx="762000" cy="259045"/>
    <xdr:sp macro="" textlink="">
      <xdr:nvSpPr>
        <xdr:cNvPr id="112" name="人口1人当たり決算額の推移平均値テキスト445"/>
        <xdr:cNvSpPr txBox="1"/>
      </xdr:nvSpPr>
      <xdr:spPr>
        <a:xfrm>
          <a:off x="5740400" y="668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144393</xdr:rowOff>
    </xdr:from>
    <xdr:to>
      <xdr:col>26</xdr:col>
      <xdr:colOff>50800</xdr:colOff>
      <xdr:row>34</xdr:row>
      <xdr:rowOff>301289</xdr:rowOff>
    </xdr:to>
    <xdr:cxnSp macro="">
      <xdr:nvCxnSpPr>
        <xdr:cNvPr id="114" name="直線コネクタ 113"/>
        <xdr:cNvCxnSpPr/>
      </xdr:nvCxnSpPr>
      <xdr:spPr bwMode="auto">
        <a:xfrm>
          <a:off x="4305300" y="6411843"/>
          <a:ext cx="698500" cy="156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193438</xdr:rowOff>
    </xdr:from>
    <xdr:ext cx="736600" cy="259045"/>
    <xdr:sp macro="" textlink="">
      <xdr:nvSpPr>
        <xdr:cNvPr id="116" name="テキスト ボックス 115"/>
        <xdr:cNvSpPr txBox="1"/>
      </xdr:nvSpPr>
      <xdr:spPr>
        <a:xfrm>
          <a:off x="4622800" y="680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144393</xdr:rowOff>
    </xdr:from>
    <xdr:to>
      <xdr:col>22</xdr:col>
      <xdr:colOff>114300</xdr:colOff>
      <xdr:row>34</xdr:row>
      <xdr:rowOff>203962</xdr:rowOff>
    </xdr:to>
    <xdr:cxnSp macro="">
      <xdr:nvCxnSpPr>
        <xdr:cNvPr id="117" name="直線コネクタ 116"/>
        <xdr:cNvCxnSpPr/>
      </xdr:nvCxnSpPr>
      <xdr:spPr bwMode="auto">
        <a:xfrm flipV="1">
          <a:off x="3606800" y="6411843"/>
          <a:ext cx="698500" cy="59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82582</xdr:rowOff>
    </xdr:from>
    <xdr:to>
      <xdr:col>22</xdr:col>
      <xdr:colOff>165100</xdr:colOff>
      <xdr:row>35</xdr:row>
      <xdr:rowOff>184182</xdr:rowOff>
    </xdr:to>
    <xdr:sp macro="" textlink="">
      <xdr:nvSpPr>
        <xdr:cNvPr id="118" name="フローチャート: 判断 117"/>
        <xdr:cNvSpPr/>
      </xdr:nvSpPr>
      <xdr:spPr bwMode="auto">
        <a:xfrm>
          <a:off x="4254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168959</xdr:rowOff>
    </xdr:from>
    <xdr:ext cx="762000" cy="259045"/>
    <xdr:sp macro="" textlink="">
      <xdr:nvSpPr>
        <xdr:cNvPr id="119" name="テキスト ボックス 118"/>
        <xdr:cNvSpPr txBox="1"/>
      </xdr:nvSpPr>
      <xdr:spPr>
        <a:xfrm>
          <a:off x="3924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39579</xdr:rowOff>
    </xdr:from>
    <xdr:to>
      <xdr:col>18</xdr:col>
      <xdr:colOff>177800</xdr:colOff>
      <xdr:row>34</xdr:row>
      <xdr:rowOff>203962</xdr:rowOff>
    </xdr:to>
    <xdr:cxnSp macro="">
      <xdr:nvCxnSpPr>
        <xdr:cNvPr id="120" name="直線コネクタ 119"/>
        <xdr:cNvCxnSpPr/>
      </xdr:nvCxnSpPr>
      <xdr:spPr bwMode="auto">
        <a:xfrm>
          <a:off x="2908300" y="6307029"/>
          <a:ext cx="698500" cy="164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69723</xdr:rowOff>
    </xdr:from>
    <xdr:to>
      <xdr:col>19</xdr:col>
      <xdr:colOff>38100</xdr:colOff>
      <xdr:row>35</xdr:row>
      <xdr:rowOff>171323</xdr:rowOff>
    </xdr:to>
    <xdr:sp macro="" textlink="">
      <xdr:nvSpPr>
        <xdr:cNvPr id="121" name="フローチャート: 判断 120"/>
        <xdr:cNvSpPr/>
      </xdr:nvSpPr>
      <xdr:spPr bwMode="auto">
        <a:xfrm>
          <a:off x="35560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156100</xdr:rowOff>
    </xdr:from>
    <xdr:ext cx="762000" cy="259045"/>
    <xdr:sp macro="" textlink="">
      <xdr:nvSpPr>
        <xdr:cNvPr id="122" name="テキスト ボックス 121"/>
        <xdr:cNvSpPr txBox="1"/>
      </xdr:nvSpPr>
      <xdr:spPr>
        <a:xfrm>
          <a:off x="3225800" y="676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24250</xdr:rowOff>
    </xdr:from>
    <xdr:to>
      <xdr:col>15</xdr:col>
      <xdr:colOff>101600</xdr:colOff>
      <xdr:row>35</xdr:row>
      <xdr:rowOff>125850</xdr:rowOff>
    </xdr:to>
    <xdr:sp macro="" textlink="">
      <xdr:nvSpPr>
        <xdr:cNvPr id="123" name="フローチャート: 判断 122"/>
        <xdr:cNvSpPr/>
      </xdr:nvSpPr>
      <xdr:spPr bwMode="auto">
        <a:xfrm>
          <a:off x="28575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110627</xdr:rowOff>
    </xdr:from>
    <xdr:ext cx="762000" cy="259045"/>
    <xdr:sp macro="" textlink="">
      <xdr:nvSpPr>
        <xdr:cNvPr id="124" name="テキスト ボックス 123"/>
        <xdr:cNvSpPr txBox="1"/>
      </xdr:nvSpPr>
      <xdr:spPr>
        <a:xfrm>
          <a:off x="2527300" y="67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280283</xdr:rowOff>
    </xdr:from>
    <xdr:to>
      <xdr:col>29</xdr:col>
      <xdr:colOff>177800</xdr:colOff>
      <xdr:row>35</xdr:row>
      <xdr:rowOff>38983</xdr:rowOff>
    </xdr:to>
    <xdr:sp macro="" textlink="">
      <xdr:nvSpPr>
        <xdr:cNvPr id="130" name="楕円 129"/>
        <xdr:cNvSpPr/>
      </xdr:nvSpPr>
      <xdr:spPr bwMode="auto">
        <a:xfrm>
          <a:off x="5600700" y="6547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125360</xdr:rowOff>
    </xdr:from>
    <xdr:ext cx="762000" cy="259045"/>
    <xdr:sp macro="" textlink="">
      <xdr:nvSpPr>
        <xdr:cNvPr id="131" name="人口1人当たり決算額の推移該当値テキスト445"/>
        <xdr:cNvSpPr txBox="1"/>
      </xdr:nvSpPr>
      <xdr:spPr>
        <a:xfrm>
          <a:off x="5740400" y="6392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250489</xdr:rowOff>
    </xdr:from>
    <xdr:to>
      <xdr:col>26</xdr:col>
      <xdr:colOff>101600</xdr:colOff>
      <xdr:row>35</xdr:row>
      <xdr:rowOff>9189</xdr:rowOff>
    </xdr:to>
    <xdr:sp macro="" textlink="">
      <xdr:nvSpPr>
        <xdr:cNvPr id="132" name="楕円 131"/>
        <xdr:cNvSpPr/>
      </xdr:nvSpPr>
      <xdr:spPr bwMode="auto">
        <a:xfrm>
          <a:off x="4953000" y="6517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19366</xdr:rowOff>
    </xdr:from>
    <xdr:ext cx="736600" cy="259045"/>
    <xdr:sp macro="" textlink="">
      <xdr:nvSpPr>
        <xdr:cNvPr id="133" name="テキスト ボックス 132"/>
        <xdr:cNvSpPr txBox="1"/>
      </xdr:nvSpPr>
      <xdr:spPr>
        <a:xfrm>
          <a:off x="4622800" y="6286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93593</xdr:rowOff>
    </xdr:from>
    <xdr:to>
      <xdr:col>22</xdr:col>
      <xdr:colOff>165100</xdr:colOff>
      <xdr:row>34</xdr:row>
      <xdr:rowOff>195193</xdr:rowOff>
    </xdr:to>
    <xdr:sp macro="" textlink="">
      <xdr:nvSpPr>
        <xdr:cNvPr id="134" name="楕円 133"/>
        <xdr:cNvSpPr/>
      </xdr:nvSpPr>
      <xdr:spPr bwMode="auto">
        <a:xfrm>
          <a:off x="4254500" y="6361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205370</xdr:rowOff>
    </xdr:from>
    <xdr:ext cx="762000" cy="259045"/>
    <xdr:sp macro="" textlink="">
      <xdr:nvSpPr>
        <xdr:cNvPr id="135" name="テキスト ボックス 134"/>
        <xdr:cNvSpPr txBox="1"/>
      </xdr:nvSpPr>
      <xdr:spPr>
        <a:xfrm>
          <a:off x="3924300" y="612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153162</xdr:rowOff>
    </xdr:from>
    <xdr:to>
      <xdr:col>19</xdr:col>
      <xdr:colOff>38100</xdr:colOff>
      <xdr:row>34</xdr:row>
      <xdr:rowOff>254762</xdr:rowOff>
    </xdr:to>
    <xdr:sp macro="" textlink="">
      <xdr:nvSpPr>
        <xdr:cNvPr id="136" name="楕円 135"/>
        <xdr:cNvSpPr/>
      </xdr:nvSpPr>
      <xdr:spPr bwMode="auto">
        <a:xfrm>
          <a:off x="3556000" y="6420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264939</xdr:rowOff>
    </xdr:from>
    <xdr:ext cx="762000" cy="259045"/>
    <xdr:sp macro="" textlink="">
      <xdr:nvSpPr>
        <xdr:cNvPr id="137" name="テキスト ボックス 136"/>
        <xdr:cNvSpPr txBox="1"/>
      </xdr:nvSpPr>
      <xdr:spPr>
        <a:xfrm>
          <a:off x="3225800" y="61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331679</xdr:rowOff>
    </xdr:from>
    <xdr:to>
      <xdr:col>15</xdr:col>
      <xdr:colOff>101600</xdr:colOff>
      <xdr:row>34</xdr:row>
      <xdr:rowOff>90379</xdr:rowOff>
    </xdr:to>
    <xdr:sp macro="" textlink="">
      <xdr:nvSpPr>
        <xdr:cNvPr id="138" name="楕円 137"/>
        <xdr:cNvSpPr/>
      </xdr:nvSpPr>
      <xdr:spPr bwMode="auto">
        <a:xfrm>
          <a:off x="2857500" y="6256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100556</xdr:rowOff>
    </xdr:from>
    <xdr:ext cx="762000" cy="259045"/>
    <xdr:sp macro="" textlink="">
      <xdr:nvSpPr>
        <xdr:cNvPr id="139" name="テキスト ボックス 138"/>
        <xdr:cNvSpPr txBox="1"/>
      </xdr:nvSpPr>
      <xdr:spPr>
        <a:xfrm>
          <a:off x="2527300" y="602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11,045
11,000
104.92
7,992,940
7,821,727
148,983
4,661,332
7,945,784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82359</xdr:rowOff>
    </xdr:from>
    <xdr:to>
      <xdr:col>24</xdr:col>
      <xdr:colOff>63500</xdr:colOff>
      <xdr:row>36</xdr:row>
      <xdr:rowOff>121343</xdr:rowOff>
    </xdr:to>
    <xdr:cxnSp macro="">
      <xdr:nvCxnSpPr>
        <xdr:cNvPr id="61" name="直線コネクタ 60"/>
        <xdr:cNvCxnSpPr/>
      </xdr:nvCxnSpPr>
      <xdr:spPr>
        <a:xfrm flipV="1">
          <a:off x="3797300" y="6254559"/>
          <a:ext cx="838200" cy="3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32488</xdr:rowOff>
    </xdr:from>
    <xdr:ext cx="534377" cy="259045"/>
    <xdr:sp macro="" textlink="">
      <xdr:nvSpPr>
        <xdr:cNvPr id="62" name="人件費平均値テキスト"/>
        <xdr:cNvSpPr txBox="1"/>
      </xdr:nvSpPr>
      <xdr:spPr>
        <a:xfrm>
          <a:off x="4686300" y="63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121343</xdr:rowOff>
    </xdr:from>
    <xdr:to>
      <xdr:col>19</xdr:col>
      <xdr:colOff>177800</xdr:colOff>
      <xdr:row>36</xdr:row>
      <xdr:rowOff>129642</xdr:rowOff>
    </xdr:to>
    <xdr:cxnSp macro="">
      <xdr:nvCxnSpPr>
        <xdr:cNvPr id="64" name="直線コネクタ 63"/>
        <xdr:cNvCxnSpPr/>
      </xdr:nvCxnSpPr>
      <xdr:spPr>
        <a:xfrm flipV="1">
          <a:off x="2908300" y="6293543"/>
          <a:ext cx="889000" cy="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157342</xdr:rowOff>
    </xdr:from>
    <xdr:ext cx="534377" cy="259045"/>
    <xdr:sp macro="" textlink="">
      <xdr:nvSpPr>
        <xdr:cNvPr id="66" name="テキスト ボックス 65"/>
        <xdr:cNvSpPr txBox="1"/>
      </xdr:nvSpPr>
      <xdr:spPr>
        <a:xfrm>
          <a:off x="3530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127698</xdr:rowOff>
    </xdr:from>
    <xdr:to>
      <xdr:col>15</xdr:col>
      <xdr:colOff>50800</xdr:colOff>
      <xdr:row>36</xdr:row>
      <xdr:rowOff>129642</xdr:rowOff>
    </xdr:to>
    <xdr:cxnSp macro="">
      <xdr:nvCxnSpPr>
        <xdr:cNvPr id="67" name="直線コネクタ 66"/>
        <xdr:cNvCxnSpPr/>
      </xdr:nvCxnSpPr>
      <xdr:spPr>
        <a:xfrm>
          <a:off x="2019300" y="6299898"/>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42281</xdr:rowOff>
    </xdr:from>
    <xdr:to>
      <xdr:col>15</xdr:col>
      <xdr:colOff>101600</xdr:colOff>
      <xdr:row>37</xdr:row>
      <xdr:rowOff>143881</xdr:rowOff>
    </xdr:to>
    <xdr:sp macro="" textlink="">
      <xdr:nvSpPr>
        <xdr:cNvPr id="68" name="フローチャート: 判断 67"/>
        <xdr:cNvSpPr/>
      </xdr:nvSpPr>
      <xdr:spPr>
        <a:xfrm>
          <a:off x="2857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135008</xdr:rowOff>
    </xdr:from>
    <xdr:ext cx="534377" cy="259045"/>
    <xdr:sp macro="" textlink="">
      <xdr:nvSpPr>
        <xdr:cNvPr id="69" name="テキスト ボックス 68"/>
        <xdr:cNvSpPr txBox="1"/>
      </xdr:nvSpPr>
      <xdr:spPr>
        <a:xfrm>
          <a:off x="2641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119530</xdr:rowOff>
    </xdr:from>
    <xdr:to>
      <xdr:col>10</xdr:col>
      <xdr:colOff>114300</xdr:colOff>
      <xdr:row>36</xdr:row>
      <xdr:rowOff>127698</xdr:rowOff>
    </xdr:to>
    <xdr:cxnSp macro="">
      <xdr:nvCxnSpPr>
        <xdr:cNvPr id="70" name="直線コネクタ 69"/>
        <xdr:cNvCxnSpPr/>
      </xdr:nvCxnSpPr>
      <xdr:spPr>
        <a:xfrm>
          <a:off x="1130300" y="6291730"/>
          <a:ext cx="889000" cy="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127563</xdr:rowOff>
    </xdr:from>
    <xdr:ext cx="534377" cy="259045"/>
    <xdr:sp macro="" textlink="">
      <xdr:nvSpPr>
        <xdr:cNvPr id="72" name="テキスト ボックス 71"/>
        <xdr:cNvSpPr txBox="1"/>
      </xdr:nvSpPr>
      <xdr:spPr>
        <a:xfrm>
          <a:off x="1752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144739</xdr:rowOff>
    </xdr:from>
    <xdr:ext cx="534377" cy="259045"/>
    <xdr:sp macro="" textlink="">
      <xdr:nvSpPr>
        <xdr:cNvPr id="74" name="テキスト ボックス 73"/>
        <xdr:cNvSpPr txBox="1"/>
      </xdr:nvSpPr>
      <xdr:spPr>
        <a:xfrm>
          <a:off x="863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31559</xdr:rowOff>
    </xdr:from>
    <xdr:to>
      <xdr:col>24</xdr:col>
      <xdr:colOff>114300</xdr:colOff>
      <xdr:row>36</xdr:row>
      <xdr:rowOff>133159</xdr:rowOff>
    </xdr:to>
    <xdr:sp macro="" textlink="">
      <xdr:nvSpPr>
        <xdr:cNvPr id="80" name="楕円 79"/>
        <xdr:cNvSpPr/>
      </xdr:nvSpPr>
      <xdr:spPr>
        <a:xfrm>
          <a:off x="4584700" y="620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54436</xdr:rowOff>
    </xdr:from>
    <xdr:ext cx="599010" cy="259045"/>
    <xdr:sp macro="" textlink="">
      <xdr:nvSpPr>
        <xdr:cNvPr id="81" name="人件費該当値テキスト"/>
        <xdr:cNvSpPr txBox="1"/>
      </xdr:nvSpPr>
      <xdr:spPr>
        <a:xfrm>
          <a:off x="4686300" y="6055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70543</xdr:rowOff>
    </xdr:from>
    <xdr:to>
      <xdr:col>20</xdr:col>
      <xdr:colOff>38100</xdr:colOff>
      <xdr:row>37</xdr:row>
      <xdr:rowOff>693</xdr:rowOff>
    </xdr:to>
    <xdr:sp macro="" textlink="">
      <xdr:nvSpPr>
        <xdr:cNvPr id="82" name="楕円 81"/>
        <xdr:cNvSpPr/>
      </xdr:nvSpPr>
      <xdr:spPr>
        <a:xfrm>
          <a:off x="3746500" y="624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17220</xdr:rowOff>
    </xdr:from>
    <xdr:ext cx="599010" cy="259045"/>
    <xdr:sp macro="" textlink="">
      <xdr:nvSpPr>
        <xdr:cNvPr id="83" name="テキスト ボックス 82"/>
        <xdr:cNvSpPr txBox="1"/>
      </xdr:nvSpPr>
      <xdr:spPr>
        <a:xfrm>
          <a:off x="3497795" y="601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78842</xdr:rowOff>
    </xdr:from>
    <xdr:to>
      <xdr:col>15</xdr:col>
      <xdr:colOff>101600</xdr:colOff>
      <xdr:row>37</xdr:row>
      <xdr:rowOff>8992</xdr:rowOff>
    </xdr:to>
    <xdr:sp macro="" textlink="">
      <xdr:nvSpPr>
        <xdr:cNvPr id="84" name="楕円 83"/>
        <xdr:cNvSpPr/>
      </xdr:nvSpPr>
      <xdr:spPr>
        <a:xfrm>
          <a:off x="2857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25519</xdr:rowOff>
    </xdr:from>
    <xdr:ext cx="599010" cy="259045"/>
    <xdr:sp macro="" textlink="">
      <xdr:nvSpPr>
        <xdr:cNvPr id="85" name="テキスト ボックス 84"/>
        <xdr:cNvSpPr txBox="1"/>
      </xdr:nvSpPr>
      <xdr:spPr>
        <a:xfrm>
          <a:off x="2608795" y="602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76898</xdr:rowOff>
    </xdr:from>
    <xdr:to>
      <xdr:col>10</xdr:col>
      <xdr:colOff>165100</xdr:colOff>
      <xdr:row>37</xdr:row>
      <xdr:rowOff>7048</xdr:rowOff>
    </xdr:to>
    <xdr:sp macro="" textlink="">
      <xdr:nvSpPr>
        <xdr:cNvPr id="86" name="楕円 85"/>
        <xdr:cNvSpPr/>
      </xdr:nvSpPr>
      <xdr:spPr>
        <a:xfrm>
          <a:off x="1968500" y="624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23575</xdr:rowOff>
    </xdr:from>
    <xdr:ext cx="599010" cy="259045"/>
    <xdr:sp macro="" textlink="">
      <xdr:nvSpPr>
        <xdr:cNvPr id="87" name="テキスト ボックス 86"/>
        <xdr:cNvSpPr txBox="1"/>
      </xdr:nvSpPr>
      <xdr:spPr>
        <a:xfrm>
          <a:off x="1719795" y="602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68730</xdr:rowOff>
    </xdr:from>
    <xdr:to>
      <xdr:col>6</xdr:col>
      <xdr:colOff>38100</xdr:colOff>
      <xdr:row>36</xdr:row>
      <xdr:rowOff>170330</xdr:rowOff>
    </xdr:to>
    <xdr:sp macro="" textlink="">
      <xdr:nvSpPr>
        <xdr:cNvPr id="88" name="楕円 87"/>
        <xdr:cNvSpPr/>
      </xdr:nvSpPr>
      <xdr:spPr>
        <a:xfrm>
          <a:off x="1079500" y="62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15407</xdr:rowOff>
    </xdr:from>
    <xdr:ext cx="599010" cy="259045"/>
    <xdr:sp macro="" textlink="">
      <xdr:nvSpPr>
        <xdr:cNvPr id="89" name="テキスト ボックス 88"/>
        <xdr:cNvSpPr txBox="1"/>
      </xdr:nvSpPr>
      <xdr:spPr>
        <a:xfrm>
          <a:off x="830795" y="601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77169</xdr:rowOff>
    </xdr:from>
    <xdr:to>
      <xdr:col>24</xdr:col>
      <xdr:colOff>63500</xdr:colOff>
      <xdr:row>56</xdr:row>
      <xdr:rowOff>84457</xdr:rowOff>
    </xdr:to>
    <xdr:cxnSp macro="">
      <xdr:nvCxnSpPr>
        <xdr:cNvPr id="116" name="直線コネクタ 115"/>
        <xdr:cNvCxnSpPr/>
      </xdr:nvCxnSpPr>
      <xdr:spPr>
        <a:xfrm flipV="1">
          <a:off x="3797300" y="9678369"/>
          <a:ext cx="838200" cy="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13240</xdr:rowOff>
    </xdr:from>
    <xdr:ext cx="534377" cy="259045"/>
    <xdr:sp macro="" textlink="">
      <xdr:nvSpPr>
        <xdr:cNvPr id="117" name="物件費平均値テキスト"/>
        <xdr:cNvSpPr txBox="1"/>
      </xdr:nvSpPr>
      <xdr:spPr>
        <a:xfrm>
          <a:off x="4686300" y="9614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84457</xdr:rowOff>
    </xdr:from>
    <xdr:to>
      <xdr:col>19</xdr:col>
      <xdr:colOff>177800</xdr:colOff>
      <xdr:row>56</xdr:row>
      <xdr:rowOff>157092</xdr:rowOff>
    </xdr:to>
    <xdr:cxnSp macro="">
      <xdr:nvCxnSpPr>
        <xdr:cNvPr id="119" name="直線コネクタ 118"/>
        <xdr:cNvCxnSpPr/>
      </xdr:nvCxnSpPr>
      <xdr:spPr>
        <a:xfrm flipV="1">
          <a:off x="2908300" y="9685657"/>
          <a:ext cx="889000" cy="7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150826</xdr:rowOff>
    </xdr:from>
    <xdr:ext cx="534377" cy="259045"/>
    <xdr:sp macro="" textlink="">
      <xdr:nvSpPr>
        <xdr:cNvPr id="121" name="テキスト ボックス 120"/>
        <xdr:cNvSpPr txBox="1"/>
      </xdr:nvSpPr>
      <xdr:spPr>
        <a:xfrm>
          <a:off x="3530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157092</xdr:rowOff>
    </xdr:from>
    <xdr:to>
      <xdr:col>15</xdr:col>
      <xdr:colOff>50800</xdr:colOff>
      <xdr:row>57</xdr:row>
      <xdr:rowOff>7972</xdr:rowOff>
    </xdr:to>
    <xdr:cxnSp macro="">
      <xdr:nvCxnSpPr>
        <xdr:cNvPr id="122" name="直線コネクタ 121"/>
        <xdr:cNvCxnSpPr/>
      </xdr:nvCxnSpPr>
      <xdr:spPr>
        <a:xfrm flipV="1">
          <a:off x="2019300" y="9758292"/>
          <a:ext cx="889000" cy="2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67887</xdr:rowOff>
    </xdr:from>
    <xdr:to>
      <xdr:col>15</xdr:col>
      <xdr:colOff>101600</xdr:colOff>
      <xdr:row>56</xdr:row>
      <xdr:rowOff>169487</xdr:rowOff>
    </xdr:to>
    <xdr:sp macro="" textlink="">
      <xdr:nvSpPr>
        <xdr:cNvPr id="123" name="フローチャート: 判断 122"/>
        <xdr:cNvSpPr/>
      </xdr:nvSpPr>
      <xdr:spPr>
        <a:xfrm>
          <a:off x="2857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14564</xdr:rowOff>
    </xdr:from>
    <xdr:ext cx="534377" cy="259045"/>
    <xdr:sp macro="" textlink="">
      <xdr:nvSpPr>
        <xdr:cNvPr id="124" name="テキスト ボックス 123"/>
        <xdr:cNvSpPr txBox="1"/>
      </xdr:nvSpPr>
      <xdr:spPr>
        <a:xfrm>
          <a:off x="2641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7972</xdr:rowOff>
    </xdr:from>
    <xdr:to>
      <xdr:col>10</xdr:col>
      <xdr:colOff>114300</xdr:colOff>
      <xdr:row>57</xdr:row>
      <xdr:rowOff>19182</xdr:rowOff>
    </xdr:to>
    <xdr:cxnSp macro="">
      <xdr:nvCxnSpPr>
        <xdr:cNvPr id="125" name="直線コネクタ 124"/>
        <xdr:cNvCxnSpPr/>
      </xdr:nvCxnSpPr>
      <xdr:spPr>
        <a:xfrm flipV="1">
          <a:off x="1130300" y="9780622"/>
          <a:ext cx="889000" cy="1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6" name="フローチャート: 判断 125"/>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34247</xdr:rowOff>
    </xdr:from>
    <xdr:ext cx="534377" cy="259045"/>
    <xdr:sp macro="" textlink="">
      <xdr:nvSpPr>
        <xdr:cNvPr id="127" name="テキスト ボックス 126"/>
        <xdr:cNvSpPr txBox="1"/>
      </xdr:nvSpPr>
      <xdr:spPr>
        <a:xfrm>
          <a:off x="1752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28" name="フローチャート: 判断 127"/>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53436</xdr:rowOff>
    </xdr:from>
    <xdr:ext cx="534377" cy="259045"/>
    <xdr:sp macro="" textlink="">
      <xdr:nvSpPr>
        <xdr:cNvPr id="129" name="テキスト ボックス 128"/>
        <xdr:cNvSpPr txBox="1"/>
      </xdr:nvSpPr>
      <xdr:spPr>
        <a:xfrm>
          <a:off x="863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26369</xdr:rowOff>
    </xdr:from>
    <xdr:to>
      <xdr:col>24</xdr:col>
      <xdr:colOff>114300</xdr:colOff>
      <xdr:row>56</xdr:row>
      <xdr:rowOff>127969</xdr:rowOff>
    </xdr:to>
    <xdr:sp macro="" textlink="">
      <xdr:nvSpPr>
        <xdr:cNvPr id="135" name="楕円 134"/>
        <xdr:cNvSpPr/>
      </xdr:nvSpPr>
      <xdr:spPr>
        <a:xfrm>
          <a:off x="4584700" y="96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49246</xdr:rowOff>
    </xdr:from>
    <xdr:ext cx="534377" cy="259045"/>
    <xdr:sp macro="" textlink="">
      <xdr:nvSpPr>
        <xdr:cNvPr id="136" name="物件費該当値テキスト"/>
        <xdr:cNvSpPr txBox="1"/>
      </xdr:nvSpPr>
      <xdr:spPr>
        <a:xfrm>
          <a:off x="4686300" y="947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33657</xdr:rowOff>
    </xdr:from>
    <xdr:to>
      <xdr:col>20</xdr:col>
      <xdr:colOff>38100</xdr:colOff>
      <xdr:row>56</xdr:row>
      <xdr:rowOff>135257</xdr:rowOff>
    </xdr:to>
    <xdr:sp macro="" textlink="">
      <xdr:nvSpPr>
        <xdr:cNvPr id="137" name="楕円 136"/>
        <xdr:cNvSpPr/>
      </xdr:nvSpPr>
      <xdr:spPr>
        <a:xfrm>
          <a:off x="3746500" y="963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151784</xdr:rowOff>
    </xdr:from>
    <xdr:ext cx="534377" cy="259045"/>
    <xdr:sp macro="" textlink="">
      <xdr:nvSpPr>
        <xdr:cNvPr id="138" name="テキスト ボックス 137"/>
        <xdr:cNvSpPr txBox="1"/>
      </xdr:nvSpPr>
      <xdr:spPr>
        <a:xfrm>
          <a:off x="3530111" y="941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106292</xdr:rowOff>
    </xdr:from>
    <xdr:to>
      <xdr:col>15</xdr:col>
      <xdr:colOff>101600</xdr:colOff>
      <xdr:row>57</xdr:row>
      <xdr:rowOff>36442</xdr:rowOff>
    </xdr:to>
    <xdr:sp macro="" textlink="">
      <xdr:nvSpPr>
        <xdr:cNvPr id="139" name="楕円 138"/>
        <xdr:cNvSpPr/>
      </xdr:nvSpPr>
      <xdr:spPr>
        <a:xfrm>
          <a:off x="2857500" y="97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27569</xdr:rowOff>
    </xdr:from>
    <xdr:ext cx="534377" cy="259045"/>
    <xdr:sp macro="" textlink="">
      <xdr:nvSpPr>
        <xdr:cNvPr id="140" name="テキスト ボックス 139"/>
        <xdr:cNvSpPr txBox="1"/>
      </xdr:nvSpPr>
      <xdr:spPr>
        <a:xfrm>
          <a:off x="2641111" y="980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128622</xdr:rowOff>
    </xdr:from>
    <xdr:to>
      <xdr:col>10</xdr:col>
      <xdr:colOff>165100</xdr:colOff>
      <xdr:row>57</xdr:row>
      <xdr:rowOff>58772</xdr:rowOff>
    </xdr:to>
    <xdr:sp macro="" textlink="">
      <xdr:nvSpPr>
        <xdr:cNvPr id="141" name="楕円 140"/>
        <xdr:cNvSpPr/>
      </xdr:nvSpPr>
      <xdr:spPr>
        <a:xfrm>
          <a:off x="1968500" y="972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49899</xdr:rowOff>
    </xdr:from>
    <xdr:ext cx="534377" cy="259045"/>
    <xdr:sp macro="" textlink="">
      <xdr:nvSpPr>
        <xdr:cNvPr id="142" name="テキスト ボックス 141"/>
        <xdr:cNvSpPr txBox="1"/>
      </xdr:nvSpPr>
      <xdr:spPr>
        <a:xfrm>
          <a:off x="1752111" y="982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139832</xdr:rowOff>
    </xdr:from>
    <xdr:to>
      <xdr:col>6</xdr:col>
      <xdr:colOff>38100</xdr:colOff>
      <xdr:row>57</xdr:row>
      <xdr:rowOff>69982</xdr:rowOff>
    </xdr:to>
    <xdr:sp macro="" textlink="">
      <xdr:nvSpPr>
        <xdr:cNvPr id="143" name="楕円 142"/>
        <xdr:cNvSpPr/>
      </xdr:nvSpPr>
      <xdr:spPr>
        <a:xfrm>
          <a:off x="1079500" y="974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61109</xdr:rowOff>
    </xdr:from>
    <xdr:ext cx="534377" cy="259045"/>
    <xdr:sp macro="" textlink="">
      <xdr:nvSpPr>
        <xdr:cNvPr id="144" name="テキスト ボックス 143"/>
        <xdr:cNvSpPr txBox="1"/>
      </xdr:nvSpPr>
      <xdr:spPr>
        <a:xfrm>
          <a:off x="863111" y="98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50088</xdr:rowOff>
    </xdr:from>
    <xdr:to>
      <xdr:col>24</xdr:col>
      <xdr:colOff>63500</xdr:colOff>
      <xdr:row>78</xdr:row>
      <xdr:rowOff>62068</xdr:rowOff>
    </xdr:to>
    <xdr:cxnSp macro="">
      <xdr:nvCxnSpPr>
        <xdr:cNvPr id="171" name="直線コネクタ 170"/>
        <xdr:cNvCxnSpPr/>
      </xdr:nvCxnSpPr>
      <xdr:spPr>
        <a:xfrm flipV="1">
          <a:off x="3797300" y="13423188"/>
          <a:ext cx="838200" cy="1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57188</xdr:rowOff>
    </xdr:from>
    <xdr:ext cx="469744" cy="259045"/>
    <xdr:sp macro="" textlink="">
      <xdr:nvSpPr>
        <xdr:cNvPr id="172" name="維持補修費平均値テキスト"/>
        <xdr:cNvSpPr txBox="1"/>
      </xdr:nvSpPr>
      <xdr:spPr>
        <a:xfrm>
          <a:off x="4686300" y="1308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62068</xdr:rowOff>
    </xdr:from>
    <xdr:to>
      <xdr:col>19</xdr:col>
      <xdr:colOff>177800</xdr:colOff>
      <xdr:row>78</xdr:row>
      <xdr:rowOff>67280</xdr:rowOff>
    </xdr:to>
    <xdr:cxnSp macro="">
      <xdr:nvCxnSpPr>
        <xdr:cNvPr id="174" name="直線コネクタ 173"/>
        <xdr:cNvCxnSpPr/>
      </xdr:nvCxnSpPr>
      <xdr:spPr>
        <a:xfrm flipV="1">
          <a:off x="2908300" y="13435168"/>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166336</xdr:rowOff>
    </xdr:from>
    <xdr:ext cx="469744" cy="259045"/>
    <xdr:sp macro="" textlink="">
      <xdr:nvSpPr>
        <xdr:cNvPr id="176" name="テキスト ボックス 175"/>
        <xdr:cNvSpPr txBox="1"/>
      </xdr:nvSpPr>
      <xdr:spPr>
        <a:xfrm>
          <a:off x="3562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67280</xdr:rowOff>
    </xdr:from>
    <xdr:to>
      <xdr:col>15</xdr:col>
      <xdr:colOff>50800</xdr:colOff>
      <xdr:row>78</xdr:row>
      <xdr:rowOff>84516</xdr:rowOff>
    </xdr:to>
    <xdr:cxnSp macro="">
      <xdr:nvCxnSpPr>
        <xdr:cNvPr id="177" name="直線コネクタ 176"/>
        <xdr:cNvCxnSpPr/>
      </xdr:nvCxnSpPr>
      <xdr:spPr>
        <a:xfrm flipV="1">
          <a:off x="2019300" y="1344038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41306</xdr:rowOff>
    </xdr:from>
    <xdr:to>
      <xdr:col>15</xdr:col>
      <xdr:colOff>101600</xdr:colOff>
      <xdr:row>77</xdr:row>
      <xdr:rowOff>142906</xdr:rowOff>
    </xdr:to>
    <xdr:sp macro="" textlink="">
      <xdr:nvSpPr>
        <xdr:cNvPr id="178" name="フローチャート: 判断 177"/>
        <xdr:cNvSpPr/>
      </xdr:nvSpPr>
      <xdr:spPr>
        <a:xfrm>
          <a:off x="2857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159433</xdr:rowOff>
    </xdr:from>
    <xdr:ext cx="469744" cy="259045"/>
    <xdr:sp macro="" textlink="">
      <xdr:nvSpPr>
        <xdr:cNvPr id="179" name="テキスト ボックス 178"/>
        <xdr:cNvSpPr txBox="1"/>
      </xdr:nvSpPr>
      <xdr:spPr>
        <a:xfrm>
          <a:off x="2673428"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75234</xdr:rowOff>
    </xdr:from>
    <xdr:to>
      <xdr:col>10</xdr:col>
      <xdr:colOff>114300</xdr:colOff>
      <xdr:row>78</xdr:row>
      <xdr:rowOff>84516</xdr:rowOff>
    </xdr:to>
    <xdr:cxnSp macro="">
      <xdr:nvCxnSpPr>
        <xdr:cNvPr id="180" name="直線コネクタ 179"/>
        <xdr:cNvCxnSpPr/>
      </xdr:nvCxnSpPr>
      <xdr:spPr>
        <a:xfrm>
          <a:off x="1130300" y="13448334"/>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156246</xdr:rowOff>
    </xdr:from>
    <xdr:to>
      <xdr:col>10</xdr:col>
      <xdr:colOff>165100</xdr:colOff>
      <xdr:row>77</xdr:row>
      <xdr:rowOff>86396</xdr:rowOff>
    </xdr:to>
    <xdr:sp macro="" textlink="">
      <xdr:nvSpPr>
        <xdr:cNvPr id="181" name="フローチャート: 判断 180"/>
        <xdr:cNvSpPr/>
      </xdr:nvSpPr>
      <xdr:spPr>
        <a:xfrm>
          <a:off x="1968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102923</xdr:rowOff>
    </xdr:from>
    <xdr:ext cx="469744" cy="259045"/>
    <xdr:sp macro="" textlink="">
      <xdr:nvSpPr>
        <xdr:cNvPr id="182" name="テキスト ボックス 181"/>
        <xdr:cNvSpPr txBox="1"/>
      </xdr:nvSpPr>
      <xdr:spPr>
        <a:xfrm>
          <a:off x="1784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10674</xdr:rowOff>
    </xdr:from>
    <xdr:to>
      <xdr:col>6</xdr:col>
      <xdr:colOff>38100</xdr:colOff>
      <xdr:row>77</xdr:row>
      <xdr:rowOff>112274</xdr:rowOff>
    </xdr:to>
    <xdr:sp macro="" textlink="">
      <xdr:nvSpPr>
        <xdr:cNvPr id="183" name="フローチャート: 判断 182"/>
        <xdr:cNvSpPr/>
      </xdr:nvSpPr>
      <xdr:spPr>
        <a:xfrm>
          <a:off x="1079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128801</xdr:rowOff>
    </xdr:from>
    <xdr:ext cx="469744" cy="259045"/>
    <xdr:sp macro="" textlink="">
      <xdr:nvSpPr>
        <xdr:cNvPr id="184" name="テキスト ボックス 183"/>
        <xdr:cNvSpPr txBox="1"/>
      </xdr:nvSpPr>
      <xdr:spPr>
        <a:xfrm>
          <a:off x="895428"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170738</xdr:rowOff>
    </xdr:from>
    <xdr:to>
      <xdr:col>24</xdr:col>
      <xdr:colOff>114300</xdr:colOff>
      <xdr:row>78</xdr:row>
      <xdr:rowOff>100888</xdr:rowOff>
    </xdr:to>
    <xdr:sp macro="" textlink="">
      <xdr:nvSpPr>
        <xdr:cNvPr id="190" name="楕円 189"/>
        <xdr:cNvSpPr/>
      </xdr:nvSpPr>
      <xdr:spPr>
        <a:xfrm>
          <a:off x="4584700" y="133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85665</xdr:rowOff>
    </xdr:from>
    <xdr:ext cx="469744" cy="259045"/>
    <xdr:sp macro="" textlink="">
      <xdr:nvSpPr>
        <xdr:cNvPr id="191" name="維持補修費該当値テキスト"/>
        <xdr:cNvSpPr txBox="1"/>
      </xdr:nvSpPr>
      <xdr:spPr>
        <a:xfrm>
          <a:off x="4686300" y="1328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11268</xdr:rowOff>
    </xdr:from>
    <xdr:to>
      <xdr:col>20</xdr:col>
      <xdr:colOff>38100</xdr:colOff>
      <xdr:row>78</xdr:row>
      <xdr:rowOff>112868</xdr:rowOff>
    </xdr:to>
    <xdr:sp macro="" textlink="">
      <xdr:nvSpPr>
        <xdr:cNvPr id="192" name="楕円 191"/>
        <xdr:cNvSpPr/>
      </xdr:nvSpPr>
      <xdr:spPr>
        <a:xfrm>
          <a:off x="3746500" y="1338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103995</xdr:rowOff>
    </xdr:from>
    <xdr:ext cx="469744" cy="259045"/>
    <xdr:sp macro="" textlink="">
      <xdr:nvSpPr>
        <xdr:cNvPr id="193" name="テキスト ボックス 192"/>
        <xdr:cNvSpPr txBox="1"/>
      </xdr:nvSpPr>
      <xdr:spPr>
        <a:xfrm>
          <a:off x="3562428" y="134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16480</xdr:rowOff>
    </xdr:from>
    <xdr:to>
      <xdr:col>15</xdr:col>
      <xdr:colOff>101600</xdr:colOff>
      <xdr:row>78</xdr:row>
      <xdr:rowOff>118080</xdr:rowOff>
    </xdr:to>
    <xdr:sp macro="" textlink="">
      <xdr:nvSpPr>
        <xdr:cNvPr id="194" name="楕円 193"/>
        <xdr:cNvSpPr/>
      </xdr:nvSpPr>
      <xdr:spPr>
        <a:xfrm>
          <a:off x="2857500" y="1338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109207</xdr:rowOff>
    </xdr:from>
    <xdr:ext cx="469744" cy="259045"/>
    <xdr:sp macro="" textlink="">
      <xdr:nvSpPr>
        <xdr:cNvPr id="195" name="テキスト ボックス 194"/>
        <xdr:cNvSpPr txBox="1"/>
      </xdr:nvSpPr>
      <xdr:spPr>
        <a:xfrm>
          <a:off x="2673428" y="1348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33716</xdr:rowOff>
    </xdr:from>
    <xdr:to>
      <xdr:col>10</xdr:col>
      <xdr:colOff>165100</xdr:colOff>
      <xdr:row>78</xdr:row>
      <xdr:rowOff>135316</xdr:rowOff>
    </xdr:to>
    <xdr:sp macro="" textlink="">
      <xdr:nvSpPr>
        <xdr:cNvPr id="196" name="楕円 195"/>
        <xdr:cNvSpPr/>
      </xdr:nvSpPr>
      <xdr:spPr>
        <a:xfrm>
          <a:off x="1968500" y="1340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126443</xdr:rowOff>
    </xdr:from>
    <xdr:ext cx="469744" cy="259045"/>
    <xdr:sp macro="" textlink="">
      <xdr:nvSpPr>
        <xdr:cNvPr id="197" name="テキスト ボックス 196"/>
        <xdr:cNvSpPr txBox="1"/>
      </xdr:nvSpPr>
      <xdr:spPr>
        <a:xfrm>
          <a:off x="1784428" y="1349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24434</xdr:rowOff>
    </xdr:from>
    <xdr:to>
      <xdr:col>6</xdr:col>
      <xdr:colOff>38100</xdr:colOff>
      <xdr:row>78</xdr:row>
      <xdr:rowOff>126034</xdr:rowOff>
    </xdr:to>
    <xdr:sp macro="" textlink="">
      <xdr:nvSpPr>
        <xdr:cNvPr id="198" name="楕円 197"/>
        <xdr:cNvSpPr/>
      </xdr:nvSpPr>
      <xdr:spPr>
        <a:xfrm>
          <a:off x="1079500" y="133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117161</xdr:rowOff>
    </xdr:from>
    <xdr:ext cx="469744" cy="259045"/>
    <xdr:sp macro="" textlink="">
      <xdr:nvSpPr>
        <xdr:cNvPr id="199" name="テキスト ボックス 198"/>
        <xdr:cNvSpPr txBox="1"/>
      </xdr:nvSpPr>
      <xdr:spPr>
        <a:xfrm>
          <a:off x="895428" y="1349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39244</xdr:rowOff>
    </xdr:from>
    <xdr:to>
      <xdr:col>24</xdr:col>
      <xdr:colOff>63500</xdr:colOff>
      <xdr:row>93</xdr:row>
      <xdr:rowOff>137342</xdr:rowOff>
    </xdr:to>
    <xdr:cxnSp macro="">
      <xdr:nvCxnSpPr>
        <xdr:cNvPr id="233" name="直線コネクタ 232"/>
        <xdr:cNvCxnSpPr/>
      </xdr:nvCxnSpPr>
      <xdr:spPr>
        <a:xfrm flipV="1">
          <a:off x="3797300" y="15984094"/>
          <a:ext cx="838200" cy="9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17707</xdr:rowOff>
    </xdr:from>
    <xdr:ext cx="534377" cy="259045"/>
    <xdr:sp macro="" textlink="">
      <xdr:nvSpPr>
        <xdr:cNvPr id="234" name="扶助費平均値テキスト"/>
        <xdr:cNvSpPr txBox="1"/>
      </xdr:nvSpPr>
      <xdr:spPr>
        <a:xfrm>
          <a:off x="4686300" y="1630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137342</xdr:rowOff>
    </xdr:from>
    <xdr:to>
      <xdr:col>19</xdr:col>
      <xdr:colOff>177800</xdr:colOff>
      <xdr:row>94</xdr:row>
      <xdr:rowOff>63748</xdr:rowOff>
    </xdr:to>
    <xdr:cxnSp macro="">
      <xdr:nvCxnSpPr>
        <xdr:cNvPr id="236" name="直線コネクタ 235"/>
        <xdr:cNvCxnSpPr/>
      </xdr:nvCxnSpPr>
      <xdr:spPr>
        <a:xfrm flipV="1">
          <a:off x="2908300" y="16082192"/>
          <a:ext cx="889000" cy="9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158596</xdr:rowOff>
    </xdr:from>
    <xdr:ext cx="534377" cy="259045"/>
    <xdr:sp macro="" textlink="">
      <xdr:nvSpPr>
        <xdr:cNvPr id="238" name="テキスト ボックス 237"/>
        <xdr:cNvSpPr txBox="1"/>
      </xdr:nvSpPr>
      <xdr:spPr>
        <a:xfrm>
          <a:off x="3530111" y="164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63748</xdr:rowOff>
    </xdr:from>
    <xdr:to>
      <xdr:col>15</xdr:col>
      <xdr:colOff>50800</xdr:colOff>
      <xdr:row>94</xdr:row>
      <xdr:rowOff>119940</xdr:rowOff>
    </xdr:to>
    <xdr:cxnSp macro="">
      <xdr:nvCxnSpPr>
        <xdr:cNvPr id="239" name="直線コネクタ 238"/>
        <xdr:cNvCxnSpPr/>
      </xdr:nvCxnSpPr>
      <xdr:spPr>
        <a:xfrm flipV="1">
          <a:off x="2019300" y="16180048"/>
          <a:ext cx="889000" cy="5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130319</xdr:rowOff>
    </xdr:from>
    <xdr:to>
      <xdr:col>15</xdr:col>
      <xdr:colOff>101600</xdr:colOff>
      <xdr:row>96</xdr:row>
      <xdr:rowOff>60469</xdr:rowOff>
    </xdr:to>
    <xdr:sp macro="" textlink="">
      <xdr:nvSpPr>
        <xdr:cNvPr id="240" name="フローチャート: 判断 239"/>
        <xdr:cNvSpPr/>
      </xdr:nvSpPr>
      <xdr:spPr>
        <a:xfrm>
          <a:off x="2857500" y="1641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51596</xdr:rowOff>
    </xdr:from>
    <xdr:ext cx="534377" cy="259045"/>
    <xdr:sp macro="" textlink="">
      <xdr:nvSpPr>
        <xdr:cNvPr id="241" name="テキスト ボックス 240"/>
        <xdr:cNvSpPr txBox="1"/>
      </xdr:nvSpPr>
      <xdr:spPr>
        <a:xfrm>
          <a:off x="2641111" y="1651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119940</xdr:rowOff>
    </xdr:from>
    <xdr:to>
      <xdr:col>10</xdr:col>
      <xdr:colOff>114300</xdr:colOff>
      <xdr:row>95</xdr:row>
      <xdr:rowOff>74106</xdr:rowOff>
    </xdr:to>
    <xdr:cxnSp macro="">
      <xdr:nvCxnSpPr>
        <xdr:cNvPr id="242" name="直線コネクタ 241"/>
        <xdr:cNvCxnSpPr/>
      </xdr:nvCxnSpPr>
      <xdr:spPr>
        <a:xfrm flipV="1">
          <a:off x="1130300" y="16236240"/>
          <a:ext cx="889000" cy="1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23878</xdr:rowOff>
    </xdr:from>
    <xdr:to>
      <xdr:col>10</xdr:col>
      <xdr:colOff>165100</xdr:colOff>
      <xdr:row>96</xdr:row>
      <xdr:rowOff>125478</xdr:rowOff>
    </xdr:to>
    <xdr:sp macro="" textlink="">
      <xdr:nvSpPr>
        <xdr:cNvPr id="243" name="フローチャート: 判断 242"/>
        <xdr:cNvSpPr/>
      </xdr:nvSpPr>
      <xdr:spPr>
        <a:xfrm>
          <a:off x="1968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116605</xdr:rowOff>
    </xdr:from>
    <xdr:ext cx="534377" cy="259045"/>
    <xdr:sp macro="" textlink="">
      <xdr:nvSpPr>
        <xdr:cNvPr id="244" name="テキスト ボックス 243"/>
        <xdr:cNvSpPr txBox="1"/>
      </xdr:nvSpPr>
      <xdr:spPr>
        <a:xfrm>
          <a:off x="1752111" y="1657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45" name="フローチャート: 判断 244"/>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26407</xdr:rowOff>
    </xdr:from>
    <xdr:ext cx="534377" cy="259045"/>
    <xdr:sp macro="" textlink="">
      <xdr:nvSpPr>
        <xdr:cNvPr id="246" name="テキスト ボックス 245"/>
        <xdr:cNvSpPr txBox="1"/>
      </xdr:nvSpPr>
      <xdr:spPr>
        <a:xfrm>
          <a:off x="863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159894</xdr:rowOff>
    </xdr:from>
    <xdr:to>
      <xdr:col>24</xdr:col>
      <xdr:colOff>114300</xdr:colOff>
      <xdr:row>93</xdr:row>
      <xdr:rowOff>90044</xdr:rowOff>
    </xdr:to>
    <xdr:sp macro="" textlink="">
      <xdr:nvSpPr>
        <xdr:cNvPr id="252" name="楕円 251"/>
        <xdr:cNvSpPr/>
      </xdr:nvSpPr>
      <xdr:spPr>
        <a:xfrm>
          <a:off x="4584700" y="1593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11321</xdr:rowOff>
    </xdr:from>
    <xdr:ext cx="534377" cy="259045"/>
    <xdr:sp macro="" textlink="">
      <xdr:nvSpPr>
        <xdr:cNvPr id="253" name="扶助費該当値テキスト"/>
        <xdr:cNvSpPr txBox="1"/>
      </xdr:nvSpPr>
      <xdr:spPr>
        <a:xfrm>
          <a:off x="4686300" y="1578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86542</xdr:rowOff>
    </xdr:from>
    <xdr:to>
      <xdr:col>20</xdr:col>
      <xdr:colOff>38100</xdr:colOff>
      <xdr:row>94</xdr:row>
      <xdr:rowOff>16692</xdr:rowOff>
    </xdr:to>
    <xdr:sp macro="" textlink="">
      <xdr:nvSpPr>
        <xdr:cNvPr id="254" name="楕円 253"/>
        <xdr:cNvSpPr/>
      </xdr:nvSpPr>
      <xdr:spPr>
        <a:xfrm>
          <a:off x="3746500" y="1603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33219</xdr:rowOff>
    </xdr:from>
    <xdr:ext cx="534377" cy="259045"/>
    <xdr:sp macro="" textlink="">
      <xdr:nvSpPr>
        <xdr:cNvPr id="255" name="テキスト ボックス 254"/>
        <xdr:cNvSpPr txBox="1"/>
      </xdr:nvSpPr>
      <xdr:spPr>
        <a:xfrm>
          <a:off x="3530111" y="1580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12948</xdr:rowOff>
    </xdr:from>
    <xdr:to>
      <xdr:col>15</xdr:col>
      <xdr:colOff>101600</xdr:colOff>
      <xdr:row>94</xdr:row>
      <xdr:rowOff>114548</xdr:rowOff>
    </xdr:to>
    <xdr:sp macro="" textlink="">
      <xdr:nvSpPr>
        <xdr:cNvPr id="256" name="楕円 255"/>
        <xdr:cNvSpPr/>
      </xdr:nvSpPr>
      <xdr:spPr>
        <a:xfrm>
          <a:off x="2857500" y="161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131075</xdr:rowOff>
    </xdr:from>
    <xdr:ext cx="534377" cy="259045"/>
    <xdr:sp macro="" textlink="">
      <xdr:nvSpPr>
        <xdr:cNvPr id="257" name="テキスト ボックス 256"/>
        <xdr:cNvSpPr txBox="1"/>
      </xdr:nvSpPr>
      <xdr:spPr>
        <a:xfrm>
          <a:off x="2641111" y="1590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69140</xdr:rowOff>
    </xdr:from>
    <xdr:to>
      <xdr:col>10</xdr:col>
      <xdr:colOff>165100</xdr:colOff>
      <xdr:row>94</xdr:row>
      <xdr:rowOff>170740</xdr:rowOff>
    </xdr:to>
    <xdr:sp macro="" textlink="">
      <xdr:nvSpPr>
        <xdr:cNvPr id="258" name="楕円 257"/>
        <xdr:cNvSpPr/>
      </xdr:nvSpPr>
      <xdr:spPr>
        <a:xfrm>
          <a:off x="1968500" y="1618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15817</xdr:rowOff>
    </xdr:from>
    <xdr:ext cx="534377" cy="259045"/>
    <xdr:sp macro="" textlink="">
      <xdr:nvSpPr>
        <xdr:cNvPr id="259" name="テキスト ボックス 258"/>
        <xdr:cNvSpPr txBox="1"/>
      </xdr:nvSpPr>
      <xdr:spPr>
        <a:xfrm>
          <a:off x="1752111" y="1596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23306</xdr:rowOff>
    </xdr:from>
    <xdr:to>
      <xdr:col>6</xdr:col>
      <xdr:colOff>38100</xdr:colOff>
      <xdr:row>95</xdr:row>
      <xdr:rowOff>124906</xdr:rowOff>
    </xdr:to>
    <xdr:sp macro="" textlink="">
      <xdr:nvSpPr>
        <xdr:cNvPr id="260" name="楕円 259"/>
        <xdr:cNvSpPr/>
      </xdr:nvSpPr>
      <xdr:spPr>
        <a:xfrm>
          <a:off x="1079500" y="1631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141433</xdr:rowOff>
    </xdr:from>
    <xdr:ext cx="534377" cy="259045"/>
    <xdr:sp macro="" textlink="">
      <xdr:nvSpPr>
        <xdr:cNvPr id="261" name="テキスト ボックス 260"/>
        <xdr:cNvSpPr txBox="1"/>
      </xdr:nvSpPr>
      <xdr:spPr>
        <a:xfrm>
          <a:off x="863111" y="1608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170351</xdr:rowOff>
    </xdr:from>
    <xdr:to>
      <xdr:col>55</xdr:col>
      <xdr:colOff>0</xdr:colOff>
      <xdr:row>36</xdr:row>
      <xdr:rowOff>49778</xdr:rowOff>
    </xdr:to>
    <xdr:cxnSp macro="">
      <xdr:nvCxnSpPr>
        <xdr:cNvPr id="288" name="直線コネクタ 287"/>
        <xdr:cNvCxnSpPr/>
      </xdr:nvCxnSpPr>
      <xdr:spPr>
        <a:xfrm flipV="1">
          <a:off x="9639300" y="6171101"/>
          <a:ext cx="838200" cy="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39259</xdr:rowOff>
    </xdr:from>
    <xdr:ext cx="534377" cy="259045"/>
    <xdr:sp macro="" textlink="">
      <xdr:nvSpPr>
        <xdr:cNvPr id="289" name="補助費等平均値テキスト"/>
        <xdr:cNvSpPr txBox="1"/>
      </xdr:nvSpPr>
      <xdr:spPr>
        <a:xfrm>
          <a:off x="10528300" y="621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49778</xdr:rowOff>
    </xdr:from>
    <xdr:to>
      <xdr:col>50</xdr:col>
      <xdr:colOff>114300</xdr:colOff>
      <xdr:row>36</xdr:row>
      <xdr:rowOff>83757</xdr:rowOff>
    </xdr:to>
    <xdr:cxnSp macro="">
      <xdr:nvCxnSpPr>
        <xdr:cNvPr id="291" name="直線コネクタ 290"/>
        <xdr:cNvCxnSpPr/>
      </xdr:nvCxnSpPr>
      <xdr:spPr>
        <a:xfrm flipV="1">
          <a:off x="8750300" y="6221978"/>
          <a:ext cx="889000" cy="3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165611</xdr:rowOff>
    </xdr:from>
    <xdr:ext cx="534377" cy="259045"/>
    <xdr:sp macro="" textlink="">
      <xdr:nvSpPr>
        <xdr:cNvPr id="293" name="テキスト ボックス 292"/>
        <xdr:cNvSpPr txBox="1"/>
      </xdr:nvSpPr>
      <xdr:spPr>
        <a:xfrm>
          <a:off x="9372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83757</xdr:rowOff>
    </xdr:from>
    <xdr:to>
      <xdr:col>45</xdr:col>
      <xdr:colOff>177800</xdr:colOff>
      <xdr:row>36</xdr:row>
      <xdr:rowOff>91680</xdr:rowOff>
    </xdr:to>
    <xdr:cxnSp macro="">
      <xdr:nvCxnSpPr>
        <xdr:cNvPr id="294" name="直線コネクタ 293"/>
        <xdr:cNvCxnSpPr/>
      </xdr:nvCxnSpPr>
      <xdr:spPr>
        <a:xfrm flipV="1">
          <a:off x="7861300" y="6255957"/>
          <a:ext cx="889000" cy="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75998</xdr:rowOff>
    </xdr:from>
    <xdr:to>
      <xdr:col>46</xdr:col>
      <xdr:colOff>38100</xdr:colOff>
      <xdr:row>37</xdr:row>
      <xdr:rowOff>6148</xdr:rowOff>
    </xdr:to>
    <xdr:sp macro="" textlink="">
      <xdr:nvSpPr>
        <xdr:cNvPr id="295" name="フローチャート: 判断 294"/>
        <xdr:cNvSpPr/>
      </xdr:nvSpPr>
      <xdr:spPr>
        <a:xfrm>
          <a:off x="8699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168725</xdr:rowOff>
    </xdr:from>
    <xdr:ext cx="534377" cy="259045"/>
    <xdr:sp macro="" textlink="">
      <xdr:nvSpPr>
        <xdr:cNvPr id="296" name="テキスト ボックス 295"/>
        <xdr:cNvSpPr txBox="1"/>
      </xdr:nvSpPr>
      <xdr:spPr>
        <a:xfrm>
          <a:off x="8483111" y="6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91680</xdr:rowOff>
    </xdr:from>
    <xdr:to>
      <xdr:col>41</xdr:col>
      <xdr:colOff>50800</xdr:colOff>
      <xdr:row>36</xdr:row>
      <xdr:rowOff>151468</xdr:rowOff>
    </xdr:to>
    <xdr:cxnSp macro="">
      <xdr:nvCxnSpPr>
        <xdr:cNvPr id="297" name="直線コネクタ 296"/>
        <xdr:cNvCxnSpPr/>
      </xdr:nvCxnSpPr>
      <xdr:spPr>
        <a:xfrm flipV="1">
          <a:off x="6972300" y="6263880"/>
          <a:ext cx="889000" cy="5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298" name="フローチャート: 判断 297"/>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28008</xdr:rowOff>
    </xdr:from>
    <xdr:ext cx="534377" cy="259045"/>
    <xdr:sp macro="" textlink="">
      <xdr:nvSpPr>
        <xdr:cNvPr id="299" name="テキスト ボックス 298"/>
        <xdr:cNvSpPr txBox="1"/>
      </xdr:nvSpPr>
      <xdr:spPr>
        <a:xfrm>
          <a:off x="7594111" y="6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0" name="フローチャート: 判断 299"/>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36649</xdr:rowOff>
    </xdr:from>
    <xdr:ext cx="534377" cy="259045"/>
    <xdr:sp macro="" textlink="">
      <xdr:nvSpPr>
        <xdr:cNvPr id="301" name="テキスト ボックス 300"/>
        <xdr:cNvSpPr txBox="1"/>
      </xdr:nvSpPr>
      <xdr:spPr>
        <a:xfrm>
          <a:off x="6705111" y="63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119551</xdr:rowOff>
    </xdr:from>
    <xdr:to>
      <xdr:col>55</xdr:col>
      <xdr:colOff>50800</xdr:colOff>
      <xdr:row>36</xdr:row>
      <xdr:rowOff>49701</xdr:rowOff>
    </xdr:to>
    <xdr:sp macro="" textlink="">
      <xdr:nvSpPr>
        <xdr:cNvPr id="307" name="楕円 306"/>
        <xdr:cNvSpPr/>
      </xdr:nvSpPr>
      <xdr:spPr>
        <a:xfrm>
          <a:off x="10426700" y="612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142428</xdr:rowOff>
    </xdr:from>
    <xdr:ext cx="599010" cy="259045"/>
    <xdr:sp macro="" textlink="">
      <xdr:nvSpPr>
        <xdr:cNvPr id="308" name="補助費等該当値テキスト"/>
        <xdr:cNvSpPr txBox="1"/>
      </xdr:nvSpPr>
      <xdr:spPr>
        <a:xfrm>
          <a:off x="10528300" y="597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170428</xdr:rowOff>
    </xdr:from>
    <xdr:to>
      <xdr:col>50</xdr:col>
      <xdr:colOff>165100</xdr:colOff>
      <xdr:row>36</xdr:row>
      <xdr:rowOff>100578</xdr:rowOff>
    </xdr:to>
    <xdr:sp macro="" textlink="">
      <xdr:nvSpPr>
        <xdr:cNvPr id="309" name="楕円 308"/>
        <xdr:cNvSpPr/>
      </xdr:nvSpPr>
      <xdr:spPr>
        <a:xfrm>
          <a:off x="9588500" y="61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117105</xdr:rowOff>
    </xdr:from>
    <xdr:ext cx="534377" cy="259045"/>
    <xdr:sp macro="" textlink="">
      <xdr:nvSpPr>
        <xdr:cNvPr id="310" name="テキスト ボックス 309"/>
        <xdr:cNvSpPr txBox="1"/>
      </xdr:nvSpPr>
      <xdr:spPr>
        <a:xfrm>
          <a:off x="9372111" y="594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32957</xdr:rowOff>
    </xdr:from>
    <xdr:to>
      <xdr:col>46</xdr:col>
      <xdr:colOff>38100</xdr:colOff>
      <xdr:row>36</xdr:row>
      <xdr:rowOff>134557</xdr:rowOff>
    </xdr:to>
    <xdr:sp macro="" textlink="">
      <xdr:nvSpPr>
        <xdr:cNvPr id="311" name="楕円 310"/>
        <xdr:cNvSpPr/>
      </xdr:nvSpPr>
      <xdr:spPr>
        <a:xfrm>
          <a:off x="8699500" y="620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151084</xdr:rowOff>
    </xdr:from>
    <xdr:ext cx="534377" cy="259045"/>
    <xdr:sp macro="" textlink="">
      <xdr:nvSpPr>
        <xdr:cNvPr id="312" name="テキスト ボックス 311"/>
        <xdr:cNvSpPr txBox="1"/>
      </xdr:nvSpPr>
      <xdr:spPr>
        <a:xfrm>
          <a:off x="8483111" y="598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40880</xdr:rowOff>
    </xdr:from>
    <xdr:to>
      <xdr:col>41</xdr:col>
      <xdr:colOff>101600</xdr:colOff>
      <xdr:row>36</xdr:row>
      <xdr:rowOff>142480</xdr:rowOff>
    </xdr:to>
    <xdr:sp macro="" textlink="">
      <xdr:nvSpPr>
        <xdr:cNvPr id="313" name="楕円 312"/>
        <xdr:cNvSpPr/>
      </xdr:nvSpPr>
      <xdr:spPr>
        <a:xfrm>
          <a:off x="7810500" y="6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159007</xdr:rowOff>
    </xdr:from>
    <xdr:ext cx="534377" cy="259045"/>
    <xdr:sp macro="" textlink="">
      <xdr:nvSpPr>
        <xdr:cNvPr id="314" name="テキスト ボックス 313"/>
        <xdr:cNvSpPr txBox="1"/>
      </xdr:nvSpPr>
      <xdr:spPr>
        <a:xfrm>
          <a:off x="7594111" y="598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100668</xdr:rowOff>
    </xdr:from>
    <xdr:to>
      <xdr:col>36</xdr:col>
      <xdr:colOff>165100</xdr:colOff>
      <xdr:row>37</xdr:row>
      <xdr:rowOff>30818</xdr:rowOff>
    </xdr:to>
    <xdr:sp macro="" textlink="">
      <xdr:nvSpPr>
        <xdr:cNvPr id="315" name="楕円 314"/>
        <xdr:cNvSpPr/>
      </xdr:nvSpPr>
      <xdr:spPr>
        <a:xfrm>
          <a:off x="6921500" y="627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47345</xdr:rowOff>
    </xdr:from>
    <xdr:ext cx="534377" cy="259045"/>
    <xdr:sp macro="" textlink="">
      <xdr:nvSpPr>
        <xdr:cNvPr id="316" name="テキスト ボックス 315"/>
        <xdr:cNvSpPr txBox="1"/>
      </xdr:nvSpPr>
      <xdr:spPr>
        <a:xfrm>
          <a:off x="6705111" y="604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149259</xdr:rowOff>
    </xdr:from>
    <xdr:to>
      <xdr:col>55</xdr:col>
      <xdr:colOff>0</xdr:colOff>
      <xdr:row>57</xdr:row>
      <xdr:rowOff>149183</xdr:rowOff>
    </xdr:to>
    <xdr:cxnSp macro="">
      <xdr:nvCxnSpPr>
        <xdr:cNvPr id="345" name="直線コネクタ 344"/>
        <xdr:cNvCxnSpPr/>
      </xdr:nvCxnSpPr>
      <xdr:spPr>
        <a:xfrm flipV="1">
          <a:off x="9639300" y="9750459"/>
          <a:ext cx="838200" cy="1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143253</xdr:rowOff>
    </xdr:from>
    <xdr:ext cx="534377" cy="259045"/>
    <xdr:sp macro="" textlink="">
      <xdr:nvSpPr>
        <xdr:cNvPr id="346" name="普通建設事業費平均値テキスト"/>
        <xdr:cNvSpPr txBox="1"/>
      </xdr:nvSpPr>
      <xdr:spPr>
        <a:xfrm>
          <a:off x="10528300" y="9744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163341</xdr:rowOff>
    </xdr:from>
    <xdr:to>
      <xdr:col>50</xdr:col>
      <xdr:colOff>114300</xdr:colOff>
      <xdr:row>57</xdr:row>
      <xdr:rowOff>149183</xdr:rowOff>
    </xdr:to>
    <xdr:cxnSp macro="">
      <xdr:nvCxnSpPr>
        <xdr:cNvPr id="348" name="直線コネクタ 347"/>
        <xdr:cNvCxnSpPr/>
      </xdr:nvCxnSpPr>
      <xdr:spPr>
        <a:xfrm>
          <a:off x="8750300" y="9764541"/>
          <a:ext cx="889000" cy="15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151912</xdr:rowOff>
    </xdr:from>
    <xdr:ext cx="534377" cy="259045"/>
    <xdr:sp macro="" textlink="">
      <xdr:nvSpPr>
        <xdr:cNvPr id="350" name="テキスト ボックス 349"/>
        <xdr:cNvSpPr txBox="1"/>
      </xdr:nvSpPr>
      <xdr:spPr>
        <a:xfrm>
          <a:off x="9372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144973</xdr:rowOff>
    </xdr:from>
    <xdr:to>
      <xdr:col>45</xdr:col>
      <xdr:colOff>177800</xdr:colOff>
      <xdr:row>56</xdr:row>
      <xdr:rowOff>163341</xdr:rowOff>
    </xdr:to>
    <xdr:cxnSp macro="">
      <xdr:nvCxnSpPr>
        <xdr:cNvPr id="351" name="直線コネクタ 350"/>
        <xdr:cNvCxnSpPr/>
      </xdr:nvCxnSpPr>
      <xdr:spPr>
        <a:xfrm>
          <a:off x="7861300" y="9574723"/>
          <a:ext cx="889000" cy="18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47096</xdr:rowOff>
    </xdr:from>
    <xdr:to>
      <xdr:col>46</xdr:col>
      <xdr:colOff>38100</xdr:colOff>
      <xdr:row>57</xdr:row>
      <xdr:rowOff>148696</xdr:rowOff>
    </xdr:to>
    <xdr:sp macro="" textlink="">
      <xdr:nvSpPr>
        <xdr:cNvPr id="352" name="フローチャート: 判断 351"/>
        <xdr:cNvSpPr/>
      </xdr:nvSpPr>
      <xdr:spPr>
        <a:xfrm>
          <a:off x="8699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139823</xdr:rowOff>
    </xdr:from>
    <xdr:ext cx="534377" cy="259045"/>
    <xdr:sp macro="" textlink="">
      <xdr:nvSpPr>
        <xdr:cNvPr id="353" name="テキスト ボックス 352"/>
        <xdr:cNvSpPr txBox="1"/>
      </xdr:nvSpPr>
      <xdr:spPr>
        <a:xfrm>
          <a:off x="8483111" y="99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116196</xdr:rowOff>
    </xdr:from>
    <xdr:to>
      <xdr:col>41</xdr:col>
      <xdr:colOff>50800</xdr:colOff>
      <xdr:row>55</xdr:row>
      <xdr:rowOff>144973</xdr:rowOff>
    </xdr:to>
    <xdr:cxnSp macro="">
      <xdr:nvCxnSpPr>
        <xdr:cNvPr id="354" name="直線コネクタ 353"/>
        <xdr:cNvCxnSpPr/>
      </xdr:nvCxnSpPr>
      <xdr:spPr>
        <a:xfrm>
          <a:off x="6972300" y="9545946"/>
          <a:ext cx="889000" cy="2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158101</xdr:rowOff>
    </xdr:from>
    <xdr:to>
      <xdr:col>41</xdr:col>
      <xdr:colOff>101600</xdr:colOff>
      <xdr:row>57</xdr:row>
      <xdr:rowOff>88251</xdr:rowOff>
    </xdr:to>
    <xdr:sp macro="" textlink="">
      <xdr:nvSpPr>
        <xdr:cNvPr id="355" name="フローチャート: 判断 354"/>
        <xdr:cNvSpPr/>
      </xdr:nvSpPr>
      <xdr:spPr>
        <a:xfrm>
          <a:off x="7810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79378</xdr:rowOff>
    </xdr:from>
    <xdr:ext cx="534377" cy="259045"/>
    <xdr:sp macro="" textlink="">
      <xdr:nvSpPr>
        <xdr:cNvPr id="356" name="テキスト ボックス 355"/>
        <xdr:cNvSpPr txBox="1"/>
      </xdr:nvSpPr>
      <xdr:spPr>
        <a:xfrm>
          <a:off x="7594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21280</xdr:rowOff>
    </xdr:from>
    <xdr:to>
      <xdr:col>36</xdr:col>
      <xdr:colOff>165100</xdr:colOff>
      <xdr:row>57</xdr:row>
      <xdr:rowOff>122880</xdr:rowOff>
    </xdr:to>
    <xdr:sp macro="" textlink="">
      <xdr:nvSpPr>
        <xdr:cNvPr id="357" name="フローチャート: 判断 356"/>
        <xdr:cNvSpPr/>
      </xdr:nvSpPr>
      <xdr:spPr>
        <a:xfrm>
          <a:off x="6921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114007</xdr:rowOff>
    </xdr:from>
    <xdr:ext cx="534377" cy="259045"/>
    <xdr:sp macro="" textlink="">
      <xdr:nvSpPr>
        <xdr:cNvPr id="358" name="テキスト ボックス 357"/>
        <xdr:cNvSpPr txBox="1"/>
      </xdr:nvSpPr>
      <xdr:spPr>
        <a:xfrm>
          <a:off x="6705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98459</xdr:rowOff>
    </xdr:from>
    <xdr:to>
      <xdr:col>55</xdr:col>
      <xdr:colOff>50800</xdr:colOff>
      <xdr:row>57</xdr:row>
      <xdr:rowOff>28609</xdr:rowOff>
    </xdr:to>
    <xdr:sp macro="" textlink="">
      <xdr:nvSpPr>
        <xdr:cNvPr id="364" name="楕円 363"/>
        <xdr:cNvSpPr/>
      </xdr:nvSpPr>
      <xdr:spPr>
        <a:xfrm>
          <a:off x="10426700" y="969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121336</xdr:rowOff>
    </xdr:from>
    <xdr:ext cx="599010" cy="259045"/>
    <xdr:sp macro="" textlink="">
      <xdr:nvSpPr>
        <xdr:cNvPr id="365" name="普通建設事業費該当値テキスト"/>
        <xdr:cNvSpPr txBox="1"/>
      </xdr:nvSpPr>
      <xdr:spPr>
        <a:xfrm>
          <a:off x="10528300" y="955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98383</xdr:rowOff>
    </xdr:from>
    <xdr:to>
      <xdr:col>50</xdr:col>
      <xdr:colOff>165100</xdr:colOff>
      <xdr:row>58</xdr:row>
      <xdr:rowOff>28533</xdr:rowOff>
    </xdr:to>
    <xdr:sp macro="" textlink="">
      <xdr:nvSpPr>
        <xdr:cNvPr id="366" name="楕円 365"/>
        <xdr:cNvSpPr/>
      </xdr:nvSpPr>
      <xdr:spPr>
        <a:xfrm>
          <a:off x="9588500" y="987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19660</xdr:rowOff>
    </xdr:from>
    <xdr:ext cx="534377" cy="259045"/>
    <xdr:sp macro="" textlink="">
      <xdr:nvSpPr>
        <xdr:cNvPr id="367" name="テキスト ボックス 366"/>
        <xdr:cNvSpPr txBox="1"/>
      </xdr:nvSpPr>
      <xdr:spPr>
        <a:xfrm>
          <a:off x="9372111" y="996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112541</xdr:rowOff>
    </xdr:from>
    <xdr:to>
      <xdr:col>46</xdr:col>
      <xdr:colOff>38100</xdr:colOff>
      <xdr:row>57</xdr:row>
      <xdr:rowOff>42691</xdr:rowOff>
    </xdr:to>
    <xdr:sp macro="" textlink="">
      <xdr:nvSpPr>
        <xdr:cNvPr id="368" name="楕円 367"/>
        <xdr:cNvSpPr/>
      </xdr:nvSpPr>
      <xdr:spPr>
        <a:xfrm>
          <a:off x="8699500" y="971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59218</xdr:rowOff>
    </xdr:from>
    <xdr:ext cx="599010" cy="259045"/>
    <xdr:sp macro="" textlink="">
      <xdr:nvSpPr>
        <xdr:cNvPr id="369" name="テキスト ボックス 368"/>
        <xdr:cNvSpPr txBox="1"/>
      </xdr:nvSpPr>
      <xdr:spPr>
        <a:xfrm>
          <a:off x="8450795" y="948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94173</xdr:rowOff>
    </xdr:from>
    <xdr:to>
      <xdr:col>41</xdr:col>
      <xdr:colOff>101600</xdr:colOff>
      <xdr:row>56</xdr:row>
      <xdr:rowOff>24323</xdr:rowOff>
    </xdr:to>
    <xdr:sp macro="" textlink="">
      <xdr:nvSpPr>
        <xdr:cNvPr id="370" name="楕円 369"/>
        <xdr:cNvSpPr/>
      </xdr:nvSpPr>
      <xdr:spPr>
        <a:xfrm>
          <a:off x="7810500" y="952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40850</xdr:rowOff>
    </xdr:from>
    <xdr:ext cx="599010" cy="259045"/>
    <xdr:sp macro="" textlink="">
      <xdr:nvSpPr>
        <xdr:cNvPr id="371" name="テキスト ボックス 370"/>
        <xdr:cNvSpPr txBox="1"/>
      </xdr:nvSpPr>
      <xdr:spPr>
        <a:xfrm>
          <a:off x="7561795" y="929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65396</xdr:rowOff>
    </xdr:from>
    <xdr:to>
      <xdr:col>36</xdr:col>
      <xdr:colOff>165100</xdr:colOff>
      <xdr:row>55</xdr:row>
      <xdr:rowOff>166996</xdr:rowOff>
    </xdr:to>
    <xdr:sp macro="" textlink="">
      <xdr:nvSpPr>
        <xdr:cNvPr id="372" name="楕円 371"/>
        <xdr:cNvSpPr/>
      </xdr:nvSpPr>
      <xdr:spPr>
        <a:xfrm>
          <a:off x="6921500" y="949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12073</xdr:rowOff>
    </xdr:from>
    <xdr:ext cx="599010" cy="259045"/>
    <xdr:sp macro="" textlink="">
      <xdr:nvSpPr>
        <xdr:cNvPr id="373" name="テキスト ボックス 372"/>
        <xdr:cNvSpPr txBox="1"/>
      </xdr:nvSpPr>
      <xdr:spPr>
        <a:xfrm>
          <a:off x="6672795" y="927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60071</xdr:rowOff>
    </xdr:from>
    <xdr:to>
      <xdr:col>55</xdr:col>
      <xdr:colOff>0</xdr:colOff>
      <xdr:row>78</xdr:row>
      <xdr:rowOff>75074</xdr:rowOff>
    </xdr:to>
    <xdr:cxnSp macro="">
      <xdr:nvCxnSpPr>
        <xdr:cNvPr id="402" name="直線コネクタ 401"/>
        <xdr:cNvCxnSpPr/>
      </xdr:nvCxnSpPr>
      <xdr:spPr>
        <a:xfrm flipV="1">
          <a:off x="9639300" y="13261721"/>
          <a:ext cx="838200" cy="18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117786</xdr:rowOff>
    </xdr:from>
    <xdr:ext cx="534377" cy="259045"/>
    <xdr:sp macro="" textlink="">
      <xdr:nvSpPr>
        <xdr:cNvPr id="403" name="普通建設事業費 （ うち新規整備　）平均値テキスト"/>
        <xdr:cNvSpPr txBox="1"/>
      </xdr:nvSpPr>
      <xdr:spPr>
        <a:xfrm>
          <a:off x="10528300" y="13319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69321</xdr:rowOff>
    </xdr:from>
    <xdr:to>
      <xdr:col>50</xdr:col>
      <xdr:colOff>114300</xdr:colOff>
      <xdr:row>78</xdr:row>
      <xdr:rowOff>75074</xdr:rowOff>
    </xdr:to>
    <xdr:cxnSp macro="">
      <xdr:nvCxnSpPr>
        <xdr:cNvPr id="405" name="直線コネクタ 404"/>
        <xdr:cNvCxnSpPr/>
      </xdr:nvCxnSpPr>
      <xdr:spPr>
        <a:xfrm>
          <a:off x="8750300" y="13099521"/>
          <a:ext cx="889000" cy="34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109576</xdr:rowOff>
    </xdr:from>
    <xdr:ext cx="534377" cy="259045"/>
    <xdr:sp macro="" textlink="">
      <xdr:nvSpPr>
        <xdr:cNvPr id="407" name="テキスト ボックス 406"/>
        <xdr:cNvSpPr txBox="1"/>
      </xdr:nvSpPr>
      <xdr:spPr>
        <a:xfrm>
          <a:off x="9372111" y="131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113967</xdr:rowOff>
    </xdr:from>
    <xdr:to>
      <xdr:col>45</xdr:col>
      <xdr:colOff>177800</xdr:colOff>
      <xdr:row>76</xdr:row>
      <xdr:rowOff>69321</xdr:rowOff>
    </xdr:to>
    <xdr:cxnSp macro="">
      <xdr:nvCxnSpPr>
        <xdr:cNvPr id="408" name="直線コネクタ 407"/>
        <xdr:cNvCxnSpPr/>
      </xdr:nvCxnSpPr>
      <xdr:spPr>
        <a:xfrm>
          <a:off x="7861300" y="12629817"/>
          <a:ext cx="889000" cy="46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119388</xdr:rowOff>
    </xdr:from>
    <xdr:to>
      <xdr:col>46</xdr:col>
      <xdr:colOff>38100</xdr:colOff>
      <xdr:row>78</xdr:row>
      <xdr:rowOff>49538</xdr:rowOff>
    </xdr:to>
    <xdr:sp macro="" textlink="">
      <xdr:nvSpPr>
        <xdr:cNvPr id="409" name="フローチャート: 判断 408"/>
        <xdr:cNvSpPr/>
      </xdr:nvSpPr>
      <xdr:spPr>
        <a:xfrm>
          <a:off x="8699500" y="1332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40665</xdr:rowOff>
    </xdr:from>
    <xdr:ext cx="534377" cy="259045"/>
    <xdr:sp macro="" textlink="">
      <xdr:nvSpPr>
        <xdr:cNvPr id="410" name="テキスト ボックス 409"/>
        <xdr:cNvSpPr txBox="1"/>
      </xdr:nvSpPr>
      <xdr:spPr>
        <a:xfrm>
          <a:off x="8483111" y="1341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45177</xdr:rowOff>
    </xdr:from>
    <xdr:to>
      <xdr:col>41</xdr:col>
      <xdr:colOff>101600</xdr:colOff>
      <xdr:row>77</xdr:row>
      <xdr:rowOff>146777</xdr:rowOff>
    </xdr:to>
    <xdr:sp macro="" textlink="">
      <xdr:nvSpPr>
        <xdr:cNvPr id="411" name="フローチャート: 判断 410"/>
        <xdr:cNvSpPr/>
      </xdr:nvSpPr>
      <xdr:spPr>
        <a:xfrm>
          <a:off x="7810500" y="132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137904</xdr:rowOff>
    </xdr:from>
    <xdr:ext cx="534377" cy="259045"/>
    <xdr:sp macro="" textlink="">
      <xdr:nvSpPr>
        <xdr:cNvPr id="412" name="テキスト ボックス 411"/>
        <xdr:cNvSpPr txBox="1"/>
      </xdr:nvSpPr>
      <xdr:spPr>
        <a:xfrm>
          <a:off x="7594111" y="1333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9271</xdr:rowOff>
    </xdr:from>
    <xdr:to>
      <xdr:col>55</xdr:col>
      <xdr:colOff>50800</xdr:colOff>
      <xdr:row>77</xdr:row>
      <xdr:rowOff>110871</xdr:rowOff>
    </xdr:to>
    <xdr:sp macro="" textlink="">
      <xdr:nvSpPr>
        <xdr:cNvPr id="418" name="楕円 417"/>
        <xdr:cNvSpPr/>
      </xdr:nvSpPr>
      <xdr:spPr>
        <a:xfrm>
          <a:off x="10426700" y="1321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32148</xdr:rowOff>
    </xdr:from>
    <xdr:ext cx="534377" cy="259045"/>
    <xdr:sp macro="" textlink="">
      <xdr:nvSpPr>
        <xdr:cNvPr id="419" name="普通建設事業費 （ うち新規整備　）該当値テキスト"/>
        <xdr:cNvSpPr txBox="1"/>
      </xdr:nvSpPr>
      <xdr:spPr>
        <a:xfrm>
          <a:off x="10528300" y="1306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24274</xdr:rowOff>
    </xdr:from>
    <xdr:to>
      <xdr:col>50</xdr:col>
      <xdr:colOff>165100</xdr:colOff>
      <xdr:row>78</xdr:row>
      <xdr:rowOff>125874</xdr:rowOff>
    </xdr:to>
    <xdr:sp macro="" textlink="">
      <xdr:nvSpPr>
        <xdr:cNvPr id="420" name="楕円 419"/>
        <xdr:cNvSpPr/>
      </xdr:nvSpPr>
      <xdr:spPr>
        <a:xfrm>
          <a:off x="9588500" y="1339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117001</xdr:rowOff>
    </xdr:from>
    <xdr:ext cx="534377" cy="259045"/>
    <xdr:sp macro="" textlink="">
      <xdr:nvSpPr>
        <xdr:cNvPr id="421" name="テキスト ボックス 420"/>
        <xdr:cNvSpPr txBox="1"/>
      </xdr:nvSpPr>
      <xdr:spPr>
        <a:xfrm>
          <a:off x="9372111" y="134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18521</xdr:rowOff>
    </xdr:from>
    <xdr:to>
      <xdr:col>46</xdr:col>
      <xdr:colOff>38100</xdr:colOff>
      <xdr:row>76</xdr:row>
      <xdr:rowOff>120121</xdr:rowOff>
    </xdr:to>
    <xdr:sp macro="" textlink="">
      <xdr:nvSpPr>
        <xdr:cNvPr id="422" name="楕円 421"/>
        <xdr:cNvSpPr/>
      </xdr:nvSpPr>
      <xdr:spPr>
        <a:xfrm>
          <a:off x="8699500" y="1304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136648</xdr:rowOff>
    </xdr:from>
    <xdr:ext cx="534377" cy="259045"/>
    <xdr:sp macro="" textlink="">
      <xdr:nvSpPr>
        <xdr:cNvPr id="423" name="テキスト ボックス 422"/>
        <xdr:cNvSpPr txBox="1"/>
      </xdr:nvSpPr>
      <xdr:spPr>
        <a:xfrm>
          <a:off x="8483111" y="1282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63167</xdr:rowOff>
    </xdr:from>
    <xdr:to>
      <xdr:col>41</xdr:col>
      <xdr:colOff>101600</xdr:colOff>
      <xdr:row>73</xdr:row>
      <xdr:rowOff>164767</xdr:rowOff>
    </xdr:to>
    <xdr:sp macro="" textlink="">
      <xdr:nvSpPr>
        <xdr:cNvPr id="424" name="楕円 423"/>
        <xdr:cNvSpPr/>
      </xdr:nvSpPr>
      <xdr:spPr>
        <a:xfrm>
          <a:off x="7810500" y="1257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9844</xdr:rowOff>
    </xdr:from>
    <xdr:ext cx="599010" cy="259045"/>
    <xdr:sp macro="" textlink="">
      <xdr:nvSpPr>
        <xdr:cNvPr id="425" name="テキスト ボックス 424"/>
        <xdr:cNvSpPr txBox="1"/>
      </xdr:nvSpPr>
      <xdr:spPr>
        <a:xfrm>
          <a:off x="7561795" y="1235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60230</xdr:rowOff>
    </xdr:from>
    <xdr:to>
      <xdr:col>55</xdr:col>
      <xdr:colOff>0</xdr:colOff>
      <xdr:row>97</xdr:row>
      <xdr:rowOff>126944</xdr:rowOff>
    </xdr:to>
    <xdr:cxnSp macro="">
      <xdr:nvCxnSpPr>
        <xdr:cNvPr id="454" name="直線コネクタ 453"/>
        <xdr:cNvCxnSpPr/>
      </xdr:nvCxnSpPr>
      <xdr:spPr>
        <a:xfrm flipV="1">
          <a:off x="9639300" y="16690880"/>
          <a:ext cx="838200" cy="6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142943</xdr:rowOff>
    </xdr:from>
    <xdr:ext cx="534377" cy="259045"/>
    <xdr:sp macro="" textlink="">
      <xdr:nvSpPr>
        <xdr:cNvPr id="455" name="普通建設事業費 （ うち更新整備　）平均値テキスト"/>
        <xdr:cNvSpPr txBox="1"/>
      </xdr:nvSpPr>
      <xdr:spPr>
        <a:xfrm>
          <a:off x="10528300" y="1643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126944</xdr:rowOff>
    </xdr:from>
    <xdr:to>
      <xdr:col>50</xdr:col>
      <xdr:colOff>114300</xdr:colOff>
      <xdr:row>98</xdr:row>
      <xdr:rowOff>10282</xdr:rowOff>
    </xdr:to>
    <xdr:cxnSp macro="">
      <xdr:nvCxnSpPr>
        <xdr:cNvPr id="457" name="直線コネクタ 456"/>
        <xdr:cNvCxnSpPr/>
      </xdr:nvCxnSpPr>
      <xdr:spPr>
        <a:xfrm flipV="1">
          <a:off x="8750300" y="16757594"/>
          <a:ext cx="889000" cy="5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110489</xdr:rowOff>
    </xdr:from>
    <xdr:ext cx="534377" cy="259045"/>
    <xdr:sp macro="" textlink="">
      <xdr:nvSpPr>
        <xdr:cNvPr id="459" name="テキスト ボックス 458"/>
        <xdr:cNvSpPr txBox="1"/>
      </xdr:nvSpPr>
      <xdr:spPr>
        <a:xfrm>
          <a:off x="9372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10282</xdr:rowOff>
    </xdr:from>
    <xdr:to>
      <xdr:col>45</xdr:col>
      <xdr:colOff>177800</xdr:colOff>
      <xdr:row>98</xdr:row>
      <xdr:rowOff>60787</xdr:rowOff>
    </xdr:to>
    <xdr:cxnSp macro="">
      <xdr:nvCxnSpPr>
        <xdr:cNvPr id="460" name="直線コネクタ 459"/>
        <xdr:cNvCxnSpPr/>
      </xdr:nvCxnSpPr>
      <xdr:spPr>
        <a:xfrm flipV="1">
          <a:off x="7861300" y="16812382"/>
          <a:ext cx="889000" cy="5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62337</xdr:rowOff>
    </xdr:from>
    <xdr:to>
      <xdr:col>46</xdr:col>
      <xdr:colOff>38100</xdr:colOff>
      <xdr:row>97</xdr:row>
      <xdr:rowOff>163937</xdr:rowOff>
    </xdr:to>
    <xdr:sp macro="" textlink="">
      <xdr:nvSpPr>
        <xdr:cNvPr id="461" name="フローチャート: 判断 460"/>
        <xdr:cNvSpPr/>
      </xdr:nvSpPr>
      <xdr:spPr>
        <a:xfrm>
          <a:off x="8699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9014</xdr:rowOff>
    </xdr:from>
    <xdr:ext cx="534377" cy="259045"/>
    <xdr:sp macro="" textlink="">
      <xdr:nvSpPr>
        <xdr:cNvPr id="462" name="テキスト ボックス 461"/>
        <xdr:cNvSpPr txBox="1"/>
      </xdr:nvSpPr>
      <xdr:spPr>
        <a:xfrm>
          <a:off x="8483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27361</xdr:rowOff>
    </xdr:from>
    <xdr:to>
      <xdr:col>41</xdr:col>
      <xdr:colOff>101600</xdr:colOff>
      <xdr:row>97</xdr:row>
      <xdr:rowOff>128961</xdr:rowOff>
    </xdr:to>
    <xdr:sp macro="" textlink="">
      <xdr:nvSpPr>
        <xdr:cNvPr id="463" name="フローチャート: 判断 462"/>
        <xdr:cNvSpPr/>
      </xdr:nvSpPr>
      <xdr:spPr>
        <a:xfrm>
          <a:off x="7810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145488</xdr:rowOff>
    </xdr:from>
    <xdr:ext cx="534377" cy="259045"/>
    <xdr:sp macro="" textlink="">
      <xdr:nvSpPr>
        <xdr:cNvPr id="464" name="テキスト ボックス 463"/>
        <xdr:cNvSpPr txBox="1"/>
      </xdr:nvSpPr>
      <xdr:spPr>
        <a:xfrm>
          <a:off x="7594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9430</xdr:rowOff>
    </xdr:from>
    <xdr:to>
      <xdr:col>55</xdr:col>
      <xdr:colOff>50800</xdr:colOff>
      <xdr:row>97</xdr:row>
      <xdr:rowOff>111030</xdr:rowOff>
    </xdr:to>
    <xdr:sp macro="" textlink="">
      <xdr:nvSpPr>
        <xdr:cNvPr id="470" name="楕円 469"/>
        <xdr:cNvSpPr/>
      </xdr:nvSpPr>
      <xdr:spPr>
        <a:xfrm>
          <a:off x="10426700" y="166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159307</xdr:rowOff>
    </xdr:from>
    <xdr:ext cx="534377" cy="259045"/>
    <xdr:sp macro="" textlink="">
      <xdr:nvSpPr>
        <xdr:cNvPr id="471" name="普通建設事業費 （ うち更新整備　）該当値テキスト"/>
        <xdr:cNvSpPr txBox="1"/>
      </xdr:nvSpPr>
      <xdr:spPr>
        <a:xfrm>
          <a:off x="10528300" y="1661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76144</xdr:rowOff>
    </xdr:from>
    <xdr:to>
      <xdr:col>50</xdr:col>
      <xdr:colOff>165100</xdr:colOff>
      <xdr:row>98</xdr:row>
      <xdr:rowOff>6294</xdr:rowOff>
    </xdr:to>
    <xdr:sp macro="" textlink="">
      <xdr:nvSpPr>
        <xdr:cNvPr id="472" name="楕円 471"/>
        <xdr:cNvSpPr/>
      </xdr:nvSpPr>
      <xdr:spPr>
        <a:xfrm>
          <a:off x="9588500" y="167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168871</xdr:rowOff>
    </xdr:from>
    <xdr:ext cx="534377" cy="259045"/>
    <xdr:sp macro="" textlink="">
      <xdr:nvSpPr>
        <xdr:cNvPr id="473" name="テキスト ボックス 472"/>
        <xdr:cNvSpPr txBox="1"/>
      </xdr:nvSpPr>
      <xdr:spPr>
        <a:xfrm>
          <a:off x="9372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130932</xdr:rowOff>
    </xdr:from>
    <xdr:to>
      <xdr:col>46</xdr:col>
      <xdr:colOff>38100</xdr:colOff>
      <xdr:row>98</xdr:row>
      <xdr:rowOff>61082</xdr:rowOff>
    </xdr:to>
    <xdr:sp macro="" textlink="">
      <xdr:nvSpPr>
        <xdr:cNvPr id="474" name="楕円 473"/>
        <xdr:cNvSpPr/>
      </xdr:nvSpPr>
      <xdr:spPr>
        <a:xfrm>
          <a:off x="8699500" y="1676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52209</xdr:rowOff>
    </xdr:from>
    <xdr:ext cx="534377" cy="259045"/>
    <xdr:sp macro="" textlink="">
      <xdr:nvSpPr>
        <xdr:cNvPr id="475" name="テキスト ボックス 474"/>
        <xdr:cNvSpPr txBox="1"/>
      </xdr:nvSpPr>
      <xdr:spPr>
        <a:xfrm>
          <a:off x="8483111" y="1685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9987</xdr:rowOff>
    </xdr:from>
    <xdr:to>
      <xdr:col>41</xdr:col>
      <xdr:colOff>101600</xdr:colOff>
      <xdr:row>98</xdr:row>
      <xdr:rowOff>111587</xdr:rowOff>
    </xdr:to>
    <xdr:sp macro="" textlink="">
      <xdr:nvSpPr>
        <xdr:cNvPr id="476" name="楕円 475"/>
        <xdr:cNvSpPr/>
      </xdr:nvSpPr>
      <xdr:spPr>
        <a:xfrm>
          <a:off x="7810500" y="1681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102714</xdr:rowOff>
    </xdr:from>
    <xdr:ext cx="534377" cy="259045"/>
    <xdr:sp macro="" textlink="">
      <xdr:nvSpPr>
        <xdr:cNvPr id="477" name="テキスト ボックス 476"/>
        <xdr:cNvSpPr txBox="1"/>
      </xdr:nvSpPr>
      <xdr:spPr>
        <a:xfrm>
          <a:off x="7594111" y="1690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80797</xdr:rowOff>
    </xdr:from>
    <xdr:to>
      <xdr:col>85</xdr:col>
      <xdr:colOff>127000</xdr:colOff>
      <xdr:row>39</xdr:row>
      <xdr:rowOff>39383</xdr:rowOff>
    </xdr:to>
    <xdr:cxnSp macro="">
      <xdr:nvCxnSpPr>
        <xdr:cNvPr id="506" name="直線コネクタ 505"/>
        <xdr:cNvCxnSpPr/>
      </xdr:nvCxnSpPr>
      <xdr:spPr>
        <a:xfrm>
          <a:off x="15481300" y="6595897"/>
          <a:ext cx="838200" cy="13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168419</xdr:rowOff>
    </xdr:from>
    <xdr:ext cx="469744" cy="259045"/>
    <xdr:sp macro="" textlink="">
      <xdr:nvSpPr>
        <xdr:cNvPr id="507" name="災害復旧事業費平均値テキスト"/>
        <xdr:cNvSpPr txBox="1"/>
      </xdr:nvSpPr>
      <xdr:spPr>
        <a:xfrm>
          <a:off x="16370300" y="651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42507</xdr:rowOff>
    </xdr:from>
    <xdr:to>
      <xdr:col>81</xdr:col>
      <xdr:colOff>50800</xdr:colOff>
      <xdr:row>38</xdr:row>
      <xdr:rowOff>80797</xdr:rowOff>
    </xdr:to>
    <xdr:cxnSp macro="">
      <xdr:nvCxnSpPr>
        <xdr:cNvPr id="509" name="直線コネクタ 508"/>
        <xdr:cNvCxnSpPr/>
      </xdr:nvCxnSpPr>
      <xdr:spPr>
        <a:xfrm>
          <a:off x="14592300" y="6557607"/>
          <a:ext cx="8890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44569</xdr:rowOff>
    </xdr:from>
    <xdr:ext cx="469744" cy="259045"/>
    <xdr:sp macro="" textlink="">
      <xdr:nvSpPr>
        <xdr:cNvPr id="511" name="テキスト ボックス 510"/>
        <xdr:cNvSpPr txBox="1"/>
      </xdr:nvSpPr>
      <xdr:spPr>
        <a:xfrm>
          <a:off x="15246428" y="67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42507</xdr:rowOff>
    </xdr:from>
    <xdr:to>
      <xdr:col>76</xdr:col>
      <xdr:colOff>114300</xdr:colOff>
      <xdr:row>38</xdr:row>
      <xdr:rowOff>130251</xdr:rowOff>
    </xdr:to>
    <xdr:cxnSp macro="">
      <xdr:nvCxnSpPr>
        <xdr:cNvPr id="512" name="直線コネクタ 511"/>
        <xdr:cNvCxnSpPr/>
      </xdr:nvCxnSpPr>
      <xdr:spPr>
        <a:xfrm flipV="1">
          <a:off x="13703300" y="6557607"/>
          <a:ext cx="889000" cy="8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144411</xdr:rowOff>
    </xdr:from>
    <xdr:to>
      <xdr:col>76</xdr:col>
      <xdr:colOff>165100</xdr:colOff>
      <xdr:row>39</xdr:row>
      <xdr:rowOff>74561</xdr:rowOff>
    </xdr:to>
    <xdr:sp macro="" textlink="">
      <xdr:nvSpPr>
        <xdr:cNvPr id="513" name="フローチャート: 判断 512"/>
        <xdr:cNvSpPr/>
      </xdr:nvSpPr>
      <xdr:spPr>
        <a:xfrm>
          <a:off x="14541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65688</xdr:rowOff>
    </xdr:from>
    <xdr:ext cx="469744" cy="259045"/>
    <xdr:sp macro="" textlink="">
      <xdr:nvSpPr>
        <xdr:cNvPr id="514" name="テキスト ボックス 513"/>
        <xdr:cNvSpPr txBox="1"/>
      </xdr:nvSpPr>
      <xdr:spPr>
        <a:xfrm>
          <a:off x="14357428" y="675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7138</xdr:rowOff>
    </xdr:from>
    <xdr:to>
      <xdr:col>71</xdr:col>
      <xdr:colOff>177800</xdr:colOff>
      <xdr:row>38</xdr:row>
      <xdr:rowOff>130251</xdr:rowOff>
    </xdr:to>
    <xdr:cxnSp macro="">
      <xdr:nvCxnSpPr>
        <xdr:cNvPr id="515" name="直線コネクタ 514"/>
        <xdr:cNvCxnSpPr/>
      </xdr:nvCxnSpPr>
      <xdr:spPr>
        <a:xfrm>
          <a:off x="12814300" y="6350788"/>
          <a:ext cx="889000" cy="29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6" name="フローチャート: 判断 515"/>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26788</xdr:rowOff>
    </xdr:from>
    <xdr:ext cx="469744" cy="259045"/>
    <xdr:sp macro="" textlink="">
      <xdr:nvSpPr>
        <xdr:cNvPr id="517" name="テキスト ボックス 516"/>
        <xdr:cNvSpPr txBox="1"/>
      </xdr:nvSpPr>
      <xdr:spPr>
        <a:xfrm>
          <a:off x="13468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18" name="フローチャート: 判断 517"/>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14368</xdr:rowOff>
    </xdr:from>
    <xdr:ext cx="469744" cy="259045"/>
    <xdr:sp macro="" textlink="">
      <xdr:nvSpPr>
        <xdr:cNvPr id="519" name="テキスト ボックス 518"/>
        <xdr:cNvSpPr txBox="1"/>
      </xdr:nvSpPr>
      <xdr:spPr>
        <a:xfrm>
          <a:off x="12579428" y="670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160033</xdr:rowOff>
    </xdr:from>
    <xdr:to>
      <xdr:col>85</xdr:col>
      <xdr:colOff>177800</xdr:colOff>
      <xdr:row>39</xdr:row>
      <xdr:rowOff>90183</xdr:rowOff>
    </xdr:to>
    <xdr:sp macro="" textlink="">
      <xdr:nvSpPr>
        <xdr:cNvPr id="525" name="楕円 524"/>
        <xdr:cNvSpPr/>
      </xdr:nvSpPr>
      <xdr:spPr>
        <a:xfrm>
          <a:off x="16268700" y="66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123969</xdr:rowOff>
    </xdr:from>
    <xdr:ext cx="378565" cy="259045"/>
    <xdr:sp macro="" textlink="">
      <xdr:nvSpPr>
        <xdr:cNvPr id="526" name="災害復旧事業費該当値テキスト"/>
        <xdr:cNvSpPr txBox="1"/>
      </xdr:nvSpPr>
      <xdr:spPr>
        <a:xfrm>
          <a:off x="16370300" y="6639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29997</xdr:rowOff>
    </xdr:from>
    <xdr:to>
      <xdr:col>81</xdr:col>
      <xdr:colOff>101600</xdr:colOff>
      <xdr:row>38</xdr:row>
      <xdr:rowOff>131597</xdr:rowOff>
    </xdr:to>
    <xdr:sp macro="" textlink="">
      <xdr:nvSpPr>
        <xdr:cNvPr id="527" name="楕円 526"/>
        <xdr:cNvSpPr/>
      </xdr:nvSpPr>
      <xdr:spPr>
        <a:xfrm>
          <a:off x="15430500" y="654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148124</xdr:rowOff>
    </xdr:from>
    <xdr:ext cx="534377" cy="259045"/>
    <xdr:sp macro="" textlink="">
      <xdr:nvSpPr>
        <xdr:cNvPr id="528" name="テキスト ボックス 527"/>
        <xdr:cNvSpPr txBox="1"/>
      </xdr:nvSpPr>
      <xdr:spPr>
        <a:xfrm>
          <a:off x="15214111" y="632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163157</xdr:rowOff>
    </xdr:from>
    <xdr:to>
      <xdr:col>76</xdr:col>
      <xdr:colOff>165100</xdr:colOff>
      <xdr:row>38</xdr:row>
      <xdr:rowOff>93307</xdr:rowOff>
    </xdr:to>
    <xdr:sp macro="" textlink="">
      <xdr:nvSpPr>
        <xdr:cNvPr id="529" name="楕円 528"/>
        <xdr:cNvSpPr/>
      </xdr:nvSpPr>
      <xdr:spPr>
        <a:xfrm>
          <a:off x="14541500" y="650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109834</xdr:rowOff>
    </xdr:from>
    <xdr:ext cx="534377" cy="259045"/>
    <xdr:sp macro="" textlink="">
      <xdr:nvSpPr>
        <xdr:cNvPr id="530" name="テキスト ボックス 529"/>
        <xdr:cNvSpPr txBox="1"/>
      </xdr:nvSpPr>
      <xdr:spPr>
        <a:xfrm>
          <a:off x="14325111" y="628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79451</xdr:rowOff>
    </xdr:from>
    <xdr:to>
      <xdr:col>72</xdr:col>
      <xdr:colOff>38100</xdr:colOff>
      <xdr:row>39</xdr:row>
      <xdr:rowOff>9601</xdr:rowOff>
    </xdr:to>
    <xdr:sp macro="" textlink="">
      <xdr:nvSpPr>
        <xdr:cNvPr id="531" name="楕円 530"/>
        <xdr:cNvSpPr/>
      </xdr:nvSpPr>
      <xdr:spPr>
        <a:xfrm>
          <a:off x="13652500" y="659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26128</xdr:rowOff>
    </xdr:from>
    <xdr:ext cx="469744" cy="259045"/>
    <xdr:sp macro="" textlink="">
      <xdr:nvSpPr>
        <xdr:cNvPr id="532" name="テキスト ボックス 531"/>
        <xdr:cNvSpPr txBox="1"/>
      </xdr:nvSpPr>
      <xdr:spPr>
        <a:xfrm>
          <a:off x="13468428" y="636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127788</xdr:rowOff>
    </xdr:from>
    <xdr:to>
      <xdr:col>67</xdr:col>
      <xdr:colOff>101600</xdr:colOff>
      <xdr:row>37</xdr:row>
      <xdr:rowOff>57938</xdr:rowOff>
    </xdr:to>
    <xdr:sp macro="" textlink="">
      <xdr:nvSpPr>
        <xdr:cNvPr id="533" name="楕円 532"/>
        <xdr:cNvSpPr/>
      </xdr:nvSpPr>
      <xdr:spPr>
        <a:xfrm>
          <a:off x="12763500" y="629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74465</xdr:rowOff>
    </xdr:from>
    <xdr:ext cx="534377" cy="259045"/>
    <xdr:sp macro="" textlink="">
      <xdr:nvSpPr>
        <xdr:cNvPr id="534" name="テキスト ボックス 533"/>
        <xdr:cNvSpPr txBox="1"/>
      </xdr:nvSpPr>
      <xdr:spPr>
        <a:xfrm>
          <a:off x="12547111" y="607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165562</xdr:rowOff>
    </xdr:from>
    <xdr:to>
      <xdr:col>85</xdr:col>
      <xdr:colOff>127000</xdr:colOff>
      <xdr:row>75</xdr:row>
      <xdr:rowOff>166249</xdr:rowOff>
    </xdr:to>
    <xdr:cxnSp macro="">
      <xdr:nvCxnSpPr>
        <xdr:cNvPr id="612" name="直線コネクタ 611"/>
        <xdr:cNvCxnSpPr/>
      </xdr:nvCxnSpPr>
      <xdr:spPr>
        <a:xfrm flipV="1">
          <a:off x="15481300" y="13024312"/>
          <a:ext cx="8382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88952</xdr:rowOff>
    </xdr:from>
    <xdr:ext cx="534377" cy="259045"/>
    <xdr:sp macro="" textlink="">
      <xdr:nvSpPr>
        <xdr:cNvPr id="613" name="公債費平均値テキスト"/>
        <xdr:cNvSpPr txBox="1"/>
      </xdr:nvSpPr>
      <xdr:spPr>
        <a:xfrm>
          <a:off x="16370300" y="13119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92212</xdr:rowOff>
    </xdr:from>
    <xdr:to>
      <xdr:col>81</xdr:col>
      <xdr:colOff>50800</xdr:colOff>
      <xdr:row>75</xdr:row>
      <xdr:rowOff>166249</xdr:rowOff>
    </xdr:to>
    <xdr:cxnSp macro="">
      <xdr:nvCxnSpPr>
        <xdr:cNvPr id="615" name="直線コネクタ 614"/>
        <xdr:cNvCxnSpPr/>
      </xdr:nvCxnSpPr>
      <xdr:spPr>
        <a:xfrm>
          <a:off x="14592300" y="12950962"/>
          <a:ext cx="889000" cy="7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25516</xdr:rowOff>
    </xdr:from>
    <xdr:ext cx="534377" cy="259045"/>
    <xdr:sp macro="" textlink="">
      <xdr:nvSpPr>
        <xdr:cNvPr id="617" name="テキスト ボックス 616"/>
        <xdr:cNvSpPr txBox="1"/>
      </xdr:nvSpPr>
      <xdr:spPr>
        <a:xfrm>
          <a:off x="15214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92212</xdr:rowOff>
    </xdr:from>
    <xdr:to>
      <xdr:col>76</xdr:col>
      <xdr:colOff>114300</xdr:colOff>
      <xdr:row>75</xdr:row>
      <xdr:rowOff>95047</xdr:rowOff>
    </xdr:to>
    <xdr:cxnSp macro="">
      <xdr:nvCxnSpPr>
        <xdr:cNvPr id="618" name="直線コネクタ 617"/>
        <xdr:cNvCxnSpPr/>
      </xdr:nvCxnSpPr>
      <xdr:spPr>
        <a:xfrm flipV="1">
          <a:off x="13703300" y="12950962"/>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57238</xdr:rowOff>
    </xdr:from>
    <xdr:to>
      <xdr:col>76</xdr:col>
      <xdr:colOff>165100</xdr:colOff>
      <xdr:row>76</xdr:row>
      <xdr:rowOff>158838</xdr:rowOff>
    </xdr:to>
    <xdr:sp macro="" textlink="">
      <xdr:nvSpPr>
        <xdr:cNvPr id="619" name="フローチャート: 判断 618"/>
        <xdr:cNvSpPr/>
      </xdr:nvSpPr>
      <xdr:spPr>
        <a:xfrm>
          <a:off x="14541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149965</xdr:rowOff>
    </xdr:from>
    <xdr:ext cx="534377" cy="259045"/>
    <xdr:sp macro="" textlink="">
      <xdr:nvSpPr>
        <xdr:cNvPr id="620" name="テキスト ボックス 619"/>
        <xdr:cNvSpPr txBox="1"/>
      </xdr:nvSpPr>
      <xdr:spPr>
        <a:xfrm>
          <a:off x="14325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37059</xdr:rowOff>
    </xdr:from>
    <xdr:to>
      <xdr:col>71</xdr:col>
      <xdr:colOff>177800</xdr:colOff>
      <xdr:row>75</xdr:row>
      <xdr:rowOff>95047</xdr:rowOff>
    </xdr:to>
    <xdr:cxnSp macro="">
      <xdr:nvCxnSpPr>
        <xdr:cNvPr id="621" name="直線コネクタ 620"/>
        <xdr:cNvCxnSpPr/>
      </xdr:nvCxnSpPr>
      <xdr:spPr>
        <a:xfrm>
          <a:off x="12814300" y="12895809"/>
          <a:ext cx="889000" cy="5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2" name="フローチャート: 判断 621"/>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137103</xdr:rowOff>
    </xdr:from>
    <xdr:ext cx="534377" cy="259045"/>
    <xdr:sp macro="" textlink="">
      <xdr:nvSpPr>
        <xdr:cNvPr id="623" name="テキスト ボックス 622"/>
        <xdr:cNvSpPr txBox="1"/>
      </xdr:nvSpPr>
      <xdr:spPr>
        <a:xfrm>
          <a:off x="13436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4" name="フローチャート: 判断 623"/>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134269</xdr:rowOff>
    </xdr:from>
    <xdr:ext cx="534377" cy="259045"/>
    <xdr:sp macro="" textlink="">
      <xdr:nvSpPr>
        <xdr:cNvPr id="625" name="テキスト ボックス 624"/>
        <xdr:cNvSpPr txBox="1"/>
      </xdr:nvSpPr>
      <xdr:spPr>
        <a:xfrm>
          <a:off x="12547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114762</xdr:rowOff>
    </xdr:from>
    <xdr:to>
      <xdr:col>85</xdr:col>
      <xdr:colOff>177800</xdr:colOff>
      <xdr:row>76</xdr:row>
      <xdr:rowOff>44912</xdr:rowOff>
    </xdr:to>
    <xdr:sp macro="" textlink="">
      <xdr:nvSpPr>
        <xdr:cNvPr id="631" name="楕円 630"/>
        <xdr:cNvSpPr/>
      </xdr:nvSpPr>
      <xdr:spPr>
        <a:xfrm>
          <a:off x="16268700" y="1297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137639</xdr:rowOff>
    </xdr:from>
    <xdr:ext cx="534377" cy="259045"/>
    <xdr:sp macro="" textlink="">
      <xdr:nvSpPr>
        <xdr:cNvPr id="632" name="公債費該当値テキスト"/>
        <xdr:cNvSpPr txBox="1"/>
      </xdr:nvSpPr>
      <xdr:spPr>
        <a:xfrm>
          <a:off x="16370300" y="1282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115448</xdr:rowOff>
    </xdr:from>
    <xdr:to>
      <xdr:col>81</xdr:col>
      <xdr:colOff>101600</xdr:colOff>
      <xdr:row>76</xdr:row>
      <xdr:rowOff>45597</xdr:rowOff>
    </xdr:to>
    <xdr:sp macro="" textlink="">
      <xdr:nvSpPr>
        <xdr:cNvPr id="633" name="楕円 632"/>
        <xdr:cNvSpPr/>
      </xdr:nvSpPr>
      <xdr:spPr>
        <a:xfrm>
          <a:off x="15430500" y="129741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62125</xdr:rowOff>
    </xdr:from>
    <xdr:ext cx="534377" cy="259045"/>
    <xdr:sp macro="" textlink="">
      <xdr:nvSpPr>
        <xdr:cNvPr id="634" name="テキスト ボックス 633"/>
        <xdr:cNvSpPr txBox="1"/>
      </xdr:nvSpPr>
      <xdr:spPr>
        <a:xfrm>
          <a:off x="15214111" y="127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41412</xdr:rowOff>
    </xdr:from>
    <xdr:to>
      <xdr:col>76</xdr:col>
      <xdr:colOff>165100</xdr:colOff>
      <xdr:row>75</xdr:row>
      <xdr:rowOff>143012</xdr:rowOff>
    </xdr:to>
    <xdr:sp macro="" textlink="">
      <xdr:nvSpPr>
        <xdr:cNvPr id="635" name="楕円 634"/>
        <xdr:cNvSpPr/>
      </xdr:nvSpPr>
      <xdr:spPr>
        <a:xfrm>
          <a:off x="14541500" y="129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159539</xdr:rowOff>
    </xdr:from>
    <xdr:ext cx="534377" cy="259045"/>
    <xdr:sp macro="" textlink="">
      <xdr:nvSpPr>
        <xdr:cNvPr id="636" name="テキスト ボックス 635"/>
        <xdr:cNvSpPr txBox="1"/>
      </xdr:nvSpPr>
      <xdr:spPr>
        <a:xfrm>
          <a:off x="14325111" y="126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44247</xdr:rowOff>
    </xdr:from>
    <xdr:to>
      <xdr:col>72</xdr:col>
      <xdr:colOff>38100</xdr:colOff>
      <xdr:row>75</xdr:row>
      <xdr:rowOff>145847</xdr:rowOff>
    </xdr:to>
    <xdr:sp macro="" textlink="">
      <xdr:nvSpPr>
        <xdr:cNvPr id="637" name="楕円 636"/>
        <xdr:cNvSpPr/>
      </xdr:nvSpPr>
      <xdr:spPr>
        <a:xfrm>
          <a:off x="13652500" y="129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162374</xdr:rowOff>
    </xdr:from>
    <xdr:ext cx="534377" cy="259045"/>
    <xdr:sp macro="" textlink="">
      <xdr:nvSpPr>
        <xdr:cNvPr id="638" name="テキスト ボックス 637"/>
        <xdr:cNvSpPr txBox="1"/>
      </xdr:nvSpPr>
      <xdr:spPr>
        <a:xfrm>
          <a:off x="13436111" y="1267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157709</xdr:rowOff>
    </xdr:from>
    <xdr:to>
      <xdr:col>67</xdr:col>
      <xdr:colOff>101600</xdr:colOff>
      <xdr:row>75</xdr:row>
      <xdr:rowOff>87859</xdr:rowOff>
    </xdr:to>
    <xdr:sp macro="" textlink="">
      <xdr:nvSpPr>
        <xdr:cNvPr id="639" name="楕円 638"/>
        <xdr:cNvSpPr/>
      </xdr:nvSpPr>
      <xdr:spPr>
        <a:xfrm>
          <a:off x="12763500" y="128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104386</xdr:rowOff>
    </xdr:from>
    <xdr:ext cx="534377" cy="259045"/>
    <xdr:sp macro="" textlink="">
      <xdr:nvSpPr>
        <xdr:cNvPr id="640" name="テキスト ボックス 639"/>
        <xdr:cNvSpPr txBox="1"/>
      </xdr:nvSpPr>
      <xdr:spPr>
        <a:xfrm>
          <a:off x="12547111" y="1262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148030</xdr:rowOff>
    </xdr:from>
    <xdr:to>
      <xdr:col>85</xdr:col>
      <xdr:colOff>127000</xdr:colOff>
      <xdr:row>98</xdr:row>
      <xdr:rowOff>21999</xdr:rowOff>
    </xdr:to>
    <xdr:cxnSp macro="">
      <xdr:nvCxnSpPr>
        <xdr:cNvPr id="667" name="直線コネクタ 666"/>
        <xdr:cNvCxnSpPr/>
      </xdr:nvCxnSpPr>
      <xdr:spPr>
        <a:xfrm flipV="1">
          <a:off x="15481300" y="16778680"/>
          <a:ext cx="838200" cy="4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130585</xdr:rowOff>
    </xdr:from>
    <xdr:ext cx="534377" cy="259045"/>
    <xdr:sp macro="" textlink="">
      <xdr:nvSpPr>
        <xdr:cNvPr id="668" name="積立金平均値テキスト"/>
        <xdr:cNvSpPr txBox="1"/>
      </xdr:nvSpPr>
      <xdr:spPr>
        <a:xfrm>
          <a:off x="16370300" y="16761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21999</xdr:rowOff>
    </xdr:from>
    <xdr:to>
      <xdr:col>81</xdr:col>
      <xdr:colOff>50800</xdr:colOff>
      <xdr:row>98</xdr:row>
      <xdr:rowOff>111015</xdr:rowOff>
    </xdr:to>
    <xdr:cxnSp macro="">
      <xdr:nvCxnSpPr>
        <xdr:cNvPr id="670" name="直線コネクタ 669"/>
        <xdr:cNvCxnSpPr/>
      </xdr:nvCxnSpPr>
      <xdr:spPr>
        <a:xfrm flipV="1">
          <a:off x="14592300" y="16824099"/>
          <a:ext cx="889000" cy="8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79489</xdr:rowOff>
    </xdr:from>
    <xdr:ext cx="534377" cy="259045"/>
    <xdr:sp macro="" textlink="">
      <xdr:nvSpPr>
        <xdr:cNvPr id="672" name="テキスト ボックス 671"/>
        <xdr:cNvSpPr txBox="1"/>
      </xdr:nvSpPr>
      <xdr:spPr>
        <a:xfrm>
          <a:off x="15214111" y="1688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111015</xdr:rowOff>
    </xdr:from>
    <xdr:to>
      <xdr:col>76</xdr:col>
      <xdr:colOff>114300</xdr:colOff>
      <xdr:row>98</xdr:row>
      <xdr:rowOff>117887</xdr:rowOff>
    </xdr:to>
    <xdr:cxnSp macro="">
      <xdr:nvCxnSpPr>
        <xdr:cNvPr id="673" name="直線コネクタ 672"/>
        <xdr:cNvCxnSpPr/>
      </xdr:nvCxnSpPr>
      <xdr:spPr>
        <a:xfrm flipV="1">
          <a:off x="13703300" y="16913115"/>
          <a:ext cx="889000" cy="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141570</xdr:rowOff>
    </xdr:from>
    <xdr:to>
      <xdr:col>76</xdr:col>
      <xdr:colOff>165100</xdr:colOff>
      <xdr:row>98</xdr:row>
      <xdr:rowOff>71720</xdr:rowOff>
    </xdr:to>
    <xdr:sp macro="" textlink="">
      <xdr:nvSpPr>
        <xdr:cNvPr id="674" name="フローチャート: 判断 673"/>
        <xdr:cNvSpPr/>
      </xdr:nvSpPr>
      <xdr:spPr>
        <a:xfrm>
          <a:off x="145415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88247</xdr:rowOff>
    </xdr:from>
    <xdr:ext cx="534377" cy="259045"/>
    <xdr:sp macro="" textlink="">
      <xdr:nvSpPr>
        <xdr:cNvPr id="675" name="テキスト ボックス 674"/>
        <xdr:cNvSpPr txBox="1"/>
      </xdr:nvSpPr>
      <xdr:spPr>
        <a:xfrm>
          <a:off x="14325111" y="1654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117887</xdr:rowOff>
    </xdr:from>
    <xdr:to>
      <xdr:col>71</xdr:col>
      <xdr:colOff>177800</xdr:colOff>
      <xdr:row>98</xdr:row>
      <xdr:rowOff>118880</xdr:rowOff>
    </xdr:to>
    <xdr:cxnSp macro="">
      <xdr:nvCxnSpPr>
        <xdr:cNvPr id="676" name="直線コネクタ 675"/>
        <xdr:cNvCxnSpPr/>
      </xdr:nvCxnSpPr>
      <xdr:spPr>
        <a:xfrm flipV="1">
          <a:off x="12814300" y="16919987"/>
          <a:ext cx="889000" cy="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51958</xdr:rowOff>
    </xdr:from>
    <xdr:to>
      <xdr:col>72</xdr:col>
      <xdr:colOff>38100</xdr:colOff>
      <xdr:row>96</xdr:row>
      <xdr:rowOff>153558</xdr:rowOff>
    </xdr:to>
    <xdr:sp macro="" textlink="">
      <xdr:nvSpPr>
        <xdr:cNvPr id="677" name="フローチャート: 判断 676"/>
        <xdr:cNvSpPr/>
      </xdr:nvSpPr>
      <xdr:spPr>
        <a:xfrm>
          <a:off x="13652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170085</xdr:rowOff>
    </xdr:from>
    <xdr:ext cx="534377" cy="259045"/>
    <xdr:sp macro="" textlink="">
      <xdr:nvSpPr>
        <xdr:cNvPr id="678" name="テキスト ボックス 677"/>
        <xdr:cNvSpPr txBox="1"/>
      </xdr:nvSpPr>
      <xdr:spPr>
        <a:xfrm>
          <a:off x="13436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92946</xdr:rowOff>
    </xdr:from>
    <xdr:to>
      <xdr:col>67</xdr:col>
      <xdr:colOff>101600</xdr:colOff>
      <xdr:row>98</xdr:row>
      <xdr:rowOff>23096</xdr:rowOff>
    </xdr:to>
    <xdr:sp macro="" textlink="">
      <xdr:nvSpPr>
        <xdr:cNvPr id="679" name="フローチャート: 判断 678"/>
        <xdr:cNvSpPr/>
      </xdr:nvSpPr>
      <xdr:spPr>
        <a:xfrm>
          <a:off x="12763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39623</xdr:rowOff>
    </xdr:from>
    <xdr:ext cx="534377" cy="259045"/>
    <xdr:sp macro="" textlink="">
      <xdr:nvSpPr>
        <xdr:cNvPr id="680" name="テキスト ボックス 679"/>
        <xdr:cNvSpPr txBox="1"/>
      </xdr:nvSpPr>
      <xdr:spPr>
        <a:xfrm>
          <a:off x="12547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97230</xdr:rowOff>
    </xdr:from>
    <xdr:to>
      <xdr:col>85</xdr:col>
      <xdr:colOff>177800</xdr:colOff>
      <xdr:row>98</xdr:row>
      <xdr:rowOff>27380</xdr:rowOff>
    </xdr:to>
    <xdr:sp macro="" textlink="">
      <xdr:nvSpPr>
        <xdr:cNvPr id="686" name="楕円 685"/>
        <xdr:cNvSpPr/>
      </xdr:nvSpPr>
      <xdr:spPr>
        <a:xfrm>
          <a:off x="16268700" y="1672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120107</xdr:rowOff>
    </xdr:from>
    <xdr:ext cx="534377" cy="259045"/>
    <xdr:sp macro="" textlink="">
      <xdr:nvSpPr>
        <xdr:cNvPr id="687" name="積立金該当値テキスト"/>
        <xdr:cNvSpPr txBox="1"/>
      </xdr:nvSpPr>
      <xdr:spPr>
        <a:xfrm>
          <a:off x="16370300" y="1657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142649</xdr:rowOff>
    </xdr:from>
    <xdr:to>
      <xdr:col>81</xdr:col>
      <xdr:colOff>101600</xdr:colOff>
      <xdr:row>98</xdr:row>
      <xdr:rowOff>72799</xdr:rowOff>
    </xdr:to>
    <xdr:sp macro="" textlink="">
      <xdr:nvSpPr>
        <xdr:cNvPr id="688" name="楕円 687"/>
        <xdr:cNvSpPr/>
      </xdr:nvSpPr>
      <xdr:spPr>
        <a:xfrm>
          <a:off x="15430500" y="1677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89326</xdr:rowOff>
    </xdr:from>
    <xdr:ext cx="534377" cy="259045"/>
    <xdr:sp macro="" textlink="">
      <xdr:nvSpPr>
        <xdr:cNvPr id="689" name="テキスト ボックス 688"/>
        <xdr:cNvSpPr txBox="1"/>
      </xdr:nvSpPr>
      <xdr:spPr>
        <a:xfrm>
          <a:off x="15214111" y="165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60215</xdr:rowOff>
    </xdr:from>
    <xdr:to>
      <xdr:col>76</xdr:col>
      <xdr:colOff>165100</xdr:colOff>
      <xdr:row>98</xdr:row>
      <xdr:rowOff>161815</xdr:rowOff>
    </xdr:to>
    <xdr:sp macro="" textlink="">
      <xdr:nvSpPr>
        <xdr:cNvPr id="690" name="楕円 689"/>
        <xdr:cNvSpPr/>
      </xdr:nvSpPr>
      <xdr:spPr>
        <a:xfrm>
          <a:off x="14541500" y="1686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152942</xdr:rowOff>
    </xdr:from>
    <xdr:ext cx="469744" cy="259045"/>
    <xdr:sp macro="" textlink="">
      <xdr:nvSpPr>
        <xdr:cNvPr id="691" name="テキスト ボックス 690"/>
        <xdr:cNvSpPr txBox="1"/>
      </xdr:nvSpPr>
      <xdr:spPr>
        <a:xfrm>
          <a:off x="14357428" y="1695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67087</xdr:rowOff>
    </xdr:from>
    <xdr:to>
      <xdr:col>72</xdr:col>
      <xdr:colOff>38100</xdr:colOff>
      <xdr:row>98</xdr:row>
      <xdr:rowOff>168687</xdr:rowOff>
    </xdr:to>
    <xdr:sp macro="" textlink="">
      <xdr:nvSpPr>
        <xdr:cNvPr id="692" name="楕円 691"/>
        <xdr:cNvSpPr/>
      </xdr:nvSpPr>
      <xdr:spPr>
        <a:xfrm>
          <a:off x="13652500" y="1686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159814</xdr:rowOff>
    </xdr:from>
    <xdr:ext cx="469744" cy="259045"/>
    <xdr:sp macro="" textlink="">
      <xdr:nvSpPr>
        <xdr:cNvPr id="693" name="テキスト ボックス 692"/>
        <xdr:cNvSpPr txBox="1"/>
      </xdr:nvSpPr>
      <xdr:spPr>
        <a:xfrm>
          <a:off x="13468428" y="1696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68080</xdr:rowOff>
    </xdr:from>
    <xdr:to>
      <xdr:col>67</xdr:col>
      <xdr:colOff>101600</xdr:colOff>
      <xdr:row>98</xdr:row>
      <xdr:rowOff>169680</xdr:rowOff>
    </xdr:to>
    <xdr:sp macro="" textlink="">
      <xdr:nvSpPr>
        <xdr:cNvPr id="694" name="楕円 693"/>
        <xdr:cNvSpPr/>
      </xdr:nvSpPr>
      <xdr:spPr>
        <a:xfrm>
          <a:off x="12763500" y="16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160807</xdr:rowOff>
    </xdr:from>
    <xdr:ext cx="469744" cy="259045"/>
    <xdr:sp macro="" textlink="">
      <xdr:nvSpPr>
        <xdr:cNvPr id="695" name="テキスト ボックス 694"/>
        <xdr:cNvSpPr txBox="1"/>
      </xdr:nvSpPr>
      <xdr:spPr>
        <a:xfrm>
          <a:off x="12579428" y="1696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50969</xdr:rowOff>
    </xdr:from>
    <xdr:ext cx="469744" cy="259045"/>
    <xdr:sp macro="" textlink="">
      <xdr:nvSpPr>
        <xdr:cNvPr id="725" name="投資及び出資金平均値テキスト"/>
        <xdr:cNvSpPr txBox="1"/>
      </xdr:nvSpPr>
      <xdr:spPr>
        <a:xfrm>
          <a:off x="22212300" y="639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23571</xdr:rowOff>
    </xdr:from>
    <xdr:to>
      <xdr:col>111</xdr:col>
      <xdr:colOff>177800</xdr:colOff>
      <xdr:row>39</xdr:row>
      <xdr:rowOff>44450</xdr:rowOff>
    </xdr:to>
    <xdr:cxnSp macro="">
      <xdr:nvCxnSpPr>
        <xdr:cNvPr id="727" name="直線コネクタ 726"/>
        <xdr:cNvCxnSpPr/>
      </xdr:nvCxnSpPr>
      <xdr:spPr>
        <a:xfrm>
          <a:off x="20434300" y="6710121"/>
          <a:ext cx="889000" cy="2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6240</xdr:rowOff>
    </xdr:from>
    <xdr:ext cx="469744" cy="259045"/>
    <xdr:sp macro="" textlink="">
      <xdr:nvSpPr>
        <xdr:cNvPr id="729" name="テキスト ボックス 728"/>
        <xdr:cNvSpPr txBox="1"/>
      </xdr:nvSpPr>
      <xdr:spPr>
        <a:xfrm>
          <a:off x="21088428" y="63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23571</xdr:rowOff>
    </xdr:from>
    <xdr:to>
      <xdr:col>107</xdr:col>
      <xdr:colOff>50800</xdr:colOff>
      <xdr:row>39</xdr:row>
      <xdr:rowOff>26238</xdr:rowOff>
    </xdr:to>
    <xdr:cxnSp macro="">
      <xdr:nvCxnSpPr>
        <xdr:cNvPr id="730" name="直線コネクタ 729"/>
        <xdr:cNvCxnSpPr/>
      </xdr:nvCxnSpPr>
      <xdr:spPr>
        <a:xfrm flipV="1">
          <a:off x="19545300" y="671012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84709</xdr:rowOff>
    </xdr:from>
    <xdr:to>
      <xdr:col>107</xdr:col>
      <xdr:colOff>101600</xdr:colOff>
      <xdr:row>39</xdr:row>
      <xdr:rowOff>14859</xdr:rowOff>
    </xdr:to>
    <xdr:sp macro="" textlink="">
      <xdr:nvSpPr>
        <xdr:cNvPr id="731" name="フローチャート: 判断 730"/>
        <xdr:cNvSpPr/>
      </xdr:nvSpPr>
      <xdr:spPr>
        <a:xfrm>
          <a:off x="20383500" y="65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31386</xdr:rowOff>
    </xdr:from>
    <xdr:ext cx="469744" cy="259045"/>
    <xdr:sp macro="" textlink="">
      <xdr:nvSpPr>
        <xdr:cNvPr id="732" name="テキスト ボックス 731"/>
        <xdr:cNvSpPr txBox="1"/>
      </xdr:nvSpPr>
      <xdr:spPr>
        <a:xfrm>
          <a:off x="20199428" y="63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13284</xdr:rowOff>
    </xdr:from>
    <xdr:to>
      <xdr:col>102</xdr:col>
      <xdr:colOff>114300</xdr:colOff>
      <xdr:row>39</xdr:row>
      <xdr:rowOff>26238</xdr:rowOff>
    </xdr:to>
    <xdr:cxnSp macro="">
      <xdr:nvCxnSpPr>
        <xdr:cNvPr id="733" name="直線コネクタ 732"/>
        <xdr:cNvCxnSpPr/>
      </xdr:nvCxnSpPr>
      <xdr:spPr>
        <a:xfrm>
          <a:off x="18656300" y="6528384"/>
          <a:ext cx="889000" cy="18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72593</xdr:rowOff>
    </xdr:from>
    <xdr:to>
      <xdr:col>102</xdr:col>
      <xdr:colOff>165100</xdr:colOff>
      <xdr:row>39</xdr:row>
      <xdr:rowOff>2743</xdr:rowOff>
    </xdr:to>
    <xdr:sp macro="" textlink="">
      <xdr:nvSpPr>
        <xdr:cNvPr id="734" name="フローチャート: 判断 733"/>
        <xdr:cNvSpPr/>
      </xdr:nvSpPr>
      <xdr:spPr>
        <a:xfrm>
          <a:off x="19494500" y="65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19270</xdr:rowOff>
    </xdr:from>
    <xdr:ext cx="469744" cy="259045"/>
    <xdr:sp macro="" textlink="">
      <xdr:nvSpPr>
        <xdr:cNvPr id="735" name="テキスト ボックス 734"/>
        <xdr:cNvSpPr txBox="1"/>
      </xdr:nvSpPr>
      <xdr:spPr>
        <a:xfrm>
          <a:off x="19310428" y="63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36" name="フローチャート: 判断 735"/>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147794</xdr:rowOff>
    </xdr:from>
    <xdr:ext cx="469744" cy="259045"/>
    <xdr:sp macro="" textlink="">
      <xdr:nvSpPr>
        <xdr:cNvPr id="737" name="テキスト ボックス 736"/>
        <xdr:cNvSpPr txBox="1"/>
      </xdr:nvSpPr>
      <xdr:spPr>
        <a:xfrm>
          <a:off x="18421428" y="666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144221</xdr:rowOff>
    </xdr:from>
    <xdr:to>
      <xdr:col>107</xdr:col>
      <xdr:colOff>101600</xdr:colOff>
      <xdr:row>39</xdr:row>
      <xdr:rowOff>74371</xdr:rowOff>
    </xdr:to>
    <xdr:sp macro="" textlink="">
      <xdr:nvSpPr>
        <xdr:cNvPr id="747" name="楕円 746"/>
        <xdr:cNvSpPr/>
      </xdr:nvSpPr>
      <xdr:spPr>
        <a:xfrm>
          <a:off x="20383500" y="66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65498</xdr:rowOff>
    </xdr:from>
    <xdr:ext cx="378565" cy="259045"/>
    <xdr:sp macro="" textlink="">
      <xdr:nvSpPr>
        <xdr:cNvPr id="748" name="テキスト ボックス 747"/>
        <xdr:cNvSpPr txBox="1"/>
      </xdr:nvSpPr>
      <xdr:spPr>
        <a:xfrm>
          <a:off x="20245017" y="6752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146888</xdr:rowOff>
    </xdr:from>
    <xdr:to>
      <xdr:col>102</xdr:col>
      <xdr:colOff>165100</xdr:colOff>
      <xdr:row>39</xdr:row>
      <xdr:rowOff>77038</xdr:rowOff>
    </xdr:to>
    <xdr:sp macro="" textlink="">
      <xdr:nvSpPr>
        <xdr:cNvPr id="749" name="楕円 748"/>
        <xdr:cNvSpPr/>
      </xdr:nvSpPr>
      <xdr:spPr>
        <a:xfrm>
          <a:off x="19494500" y="66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68165</xdr:rowOff>
    </xdr:from>
    <xdr:ext cx="378565" cy="259045"/>
    <xdr:sp macro="" textlink="">
      <xdr:nvSpPr>
        <xdr:cNvPr id="750" name="テキスト ボックス 749"/>
        <xdr:cNvSpPr txBox="1"/>
      </xdr:nvSpPr>
      <xdr:spPr>
        <a:xfrm>
          <a:off x="19356017" y="6754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133934</xdr:rowOff>
    </xdr:from>
    <xdr:to>
      <xdr:col>98</xdr:col>
      <xdr:colOff>38100</xdr:colOff>
      <xdr:row>38</xdr:row>
      <xdr:rowOff>64084</xdr:rowOff>
    </xdr:to>
    <xdr:sp macro="" textlink="">
      <xdr:nvSpPr>
        <xdr:cNvPr id="751" name="楕円 750"/>
        <xdr:cNvSpPr/>
      </xdr:nvSpPr>
      <xdr:spPr>
        <a:xfrm>
          <a:off x="18605500" y="64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80611</xdr:rowOff>
    </xdr:from>
    <xdr:ext cx="469744" cy="259045"/>
    <xdr:sp macro="" textlink="">
      <xdr:nvSpPr>
        <xdr:cNvPr id="752" name="テキスト ボックス 751"/>
        <xdr:cNvSpPr txBox="1"/>
      </xdr:nvSpPr>
      <xdr:spPr>
        <a:xfrm>
          <a:off x="18421428" y="625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38240</xdr:rowOff>
    </xdr:from>
    <xdr:to>
      <xdr:col>116</xdr:col>
      <xdr:colOff>63500</xdr:colOff>
      <xdr:row>59</xdr:row>
      <xdr:rowOff>44450</xdr:rowOff>
    </xdr:to>
    <xdr:cxnSp macro="">
      <xdr:nvCxnSpPr>
        <xdr:cNvPr id="781" name="直線コネクタ 780"/>
        <xdr:cNvCxnSpPr/>
      </xdr:nvCxnSpPr>
      <xdr:spPr>
        <a:xfrm flipV="1">
          <a:off x="21323300" y="10153790"/>
          <a:ext cx="8382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161193</xdr:rowOff>
    </xdr:from>
    <xdr:ext cx="469744" cy="259045"/>
    <xdr:sp macro="" textlink="">
      <xdr:nvSpPr>
        <xdr:cNvPr id="782" name="貸付金平均値テキスト"/>
        <xdr:cNvSpPr txBox="1"/>
      </xdr:nvSpPr>
      <xdr:spPr>
        <a:xfrm>
          <a:off x="22212300" y="99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4" name="直線コネクタ 78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85361</xdr:rowOff>
    </xdr:from>
    <xdr:ext cx="469744" cy="259045"/>
    <xdr:sp macro="" textlink="">
      <xdr:nvSpPr>
        <xdr:cNvPr id="786" name="テキスト ボックス 785"/>
        <xdr:cNvSpPr txBox="1"/>
      </xdr:nvSpPr>
      <xdr:spPr>
        <a:xfrm>
          <a:off x="21088428" y="985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7" name="直線コネクタ 78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131597</xdr:rowOff>
    </xdr:from>
    <xdr:to>
      <xdr:col>107</xdr:col>
      <xdr:colOff>101600</xdr:colOff>
      <xdr:row>59</xdr:row>
      <xdr:rowOff>61747</xdr:rowOff>
    </xdr:to>
    <xdr:sp macro="" textlink="">
      <xdr:nvSpPr>
        <xdr:cNvPr id="788" name="フローチャート: 判断 787"/>
        <xdr:cNvSpPr/>
      </xdr:nvSpPr>
      <xdr:spPr>
        <a:xfrm>
          <a:off x="20383500" y="100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78274</xdr:rowOff>
    </xdr:from>
    <xdr:ext cx="469744" cy="259045"/>
    <xdr:sp macro="" textlink="">
      <xdr:nvSpPr>
        <xdr:cNvPr id="789" name="テキスト ボックス 788"/>
        <xdr:cNvSpPr txBox="1"/>
      </xdr:nvSpPr>
      <xdr:spPr>
        <a:xfrm>
          <a:off x="20199428" y="985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0" name="直線コネクタ 78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1" name="フローチャート: 判断 790"/>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68330</xdr:rowOff>
    </xdr:from>
    <xdr:ext cx="469744" cy="259045"/>
    <xdr:sp macro="" textlink="">
      <xdr:nvSpPr>
        <xdr:cNvPr id="792" name="テキスト ボックス 791"/>
        <xdr:cNvSpPr txBox="1"/>
      </xdr:nvSpPr>
      <xdr:spPr>
        <a:xfrm>
          <a:off x="19310428" y="984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3" name="フローチャート: 判断 792"/>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67708</xdr:rowOff>
    </xdr:from>
    <xdr:ext cx="469744" cy="259045"/>
    <xdr:sp macro="" textlink="">
      <xdr:nvSpPr>
        <xdr:cNvPr id="794" name="テキスト ボックス 793"/>
        <xdr:cNvSpPr txBox="1"/>
      </xdr:nvSpPr>
      <xdr:spPr>
        <a:xfrm>
          <a:off x="18421428" y="98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158890</xdr:rowOff>
    </xdr:from>
    <xdr:to>
      <xdr:col>116</xdr:col>
      <xdr:colOff>114300</xdr:colOff>
      <xdr:row>59</xdr:row>
      <xdr:rowOff>89040</xdr:rowOff>
    </xdr:to>
    <xdr:sp macro="" textlink="">
      <xdr:nvSpPr>
        <xdr:cNvPr id="800" name="楕円 799"/>
        <xdr:cNvSpPr/>
      </xdr:nvSpPr>
      <xdr:spPr>
        <a:xfrm>
          <a:off x="22110700" y="101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116743</xdr:rowOff>
    </xdr:from>
    <xdr:ext cx="378565" cy="259045"/>
    <xdr:sp macro="" textlink="">
      <xdr:nvSpPr>
        <xdr:cNvPr id="801" name="貸付金該当値テキスト"/>
        <xdr:cNvSpPr txBox="1"/>
      </xdr:nvSpPr>
      <xdr:spPr>
        <a:xfrm>
          <a:off x="22212300" y="1006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2" name="楕円 80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3" name="テキスト ボックス 80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4" name="楕円 80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5" name="テキスト ボックス 80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6" name="楕円 80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7" name="テキスト ボックス 80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8" name="楕円 80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09" name="テキスト ボックス 80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63315</xdr:rowOff>
    </xdr:from>
    <xdr:to>
      <xdr:col>116</xdr:col>
      <xdr:colOff>63500</xdr:colOff>
      <xdr:row>74</xdr:row>
      <xdr:rowOff>116775</xdr:rowOff>
    </xdr:to>
    <xdr:cxnSp macro="">
      <xdr:nvCxnSpPr>
        <xdr:cNvPr id="840" name="直線コネクタ 839"/>
        <xdr:cNvCxnSpPr/>
      </xdr:nvCxnSpPr>
      <xdr:spPr>
        <a:xfrm flipV="1">
          <a:off x="21323300" y="12750615"/>
          <a:ext cx="838200" cy="5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68927</xdr:rowOff>
    </xdr:from>
    <xdr:ext cx="534377" cy="259045"/>
    <xdr:sp macro="" textlink="">
      <xdr:nvSpPr>
        <xdr:cNvPr id="841" name="繰出金平均値テキスト"/>
        <xdr:cNvSpPr txBox="1"/>
      </xdr:nvSpPr>
      <xdr:spPr>
        <a:xfrm>
          <a:off x="22212300" y="12927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116775</xdr:rowOff>
    </xdr:from>
    <xdr:to>
      <xdr:col>111</xdr:col>
      <xdr:colOff>177800</xdr:colOff>
      <xdr:row>75</xdr:row>
      <xdr:rowOff>16017</xdr:rowOff>
    </xdr:to>
    <xdr:cxnSp macro="">
      <xdr:nvCxnSpPr>
        <xdr:cNvPr id="843" name="直線コネクタ 842"/>
        <xdr:cNvCxnSpPr/>
      </xdr:nvCxnSpPr>
      <xdr:spPr>
        <a:xfrm flipV="1">
          <a:off x="20434300" y="12804075"/>
          <a:ext cx="889000" cy="7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23882</xdr:rowOff>
    </xdr:from>
    <xdr:ext cx="534377" cy="259045"/>
    <xdr:sp macro="" textlink="">
      <xdr:nvSpPr>
        <xdr:cNvPr id="845" name="テキスト ボックス 844"/>
        <xdr:cNvSpPr txBox="1"/>
      </xdr:nvSpPr>
      <xdr:spPr>
        <a:xfrm>
          <a:off x="21056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16017</xdr:rowOff>
    </xdr:from>
    <xdr:to>
      <xdr:col>107</xdr:col>
      <xdr:colOff>50800</xdr:colOff>
      <xdr:row>75</xdr:row>
      <xdr:rowOff>28720</xdr:rowOff>
    </xdr:to>
    <xdr:cxnSp macro="">
      <xdr:nvCxnSpPr>
        <xdr:cNvPr id="846" name="直線コネクタ 845"/>
        <xdr:cNvCxnSpPr/>
      </xdr:nvCxnSpPr>
      <xdr:spPr>
        <a:xfrm flipV="1">
          <a:off x="19545300" y="12874767"/>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72212</xdr:rowOff>
    </xdr:from>
    <xdr:to>
      <xdr:col>107</xdr:col>
      <xdr:colOff>101600</xdr:colOff>
      <xdr:row>76</xdr:row>
      <xdr:rowOff>2363</xdr:rowOff>
    </xdr:to>
    <xdr:sp macro="" textlink="">
      <xdr:nvSpPr>
        <xdr:cNvPr id="847" name="フローチャート: 判断 846"/>
        <xdr:cNvSpPr/>
      </xdr:nvSpPr>
      <xdr:spPr>
        <a:xfrm>
          <a:off x="20383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164940</xdr:rowOff>
    </xdr:from>
    <xdr:ext cx="534377" cy="259045"/>
    <xdr:sp macro="" textlink="">
      <xdr:nvSpPr>
        <xdr:cNvPr id="848" name="テキスト ボックス 847"/>
        <xdr:cNvSpPr txBox="1"/>
      </xdr:nvSpPr>
      <xdr:spPr>
        <a:xfrm>
          <a:off x="20167111" y="130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28720</xdr:rowOff>
    </xdr:from>
    <xdr:to>
      <xdr:col>102</xdr:col>
      <xdr:colOff>114300</xdr:colOff>
      <xdr:row>75</xdr:row>
      <xdr:rowOff>54911</xdr:rowOff>
    </xdr:to>
    <xdr:cxnSp macro="">
      <xdr:nvCxnSpPr>
        <xdr:cNvPr id="849" name="直線コネクタ 848"/>
        <xdr:cNvCxnSpPr/>
      </xdr:nvCxnSpPr>
      <xdr:spPr>
        <a:xfrm flipV="1">
          <a:off x="18656300" y="12887470"/>
          <a:ext cx="8890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67215</xdr:rowOff>
    </xdr:from>
    <xdr:to>
      <xdr:col>102</xdr:col>
      <xdr:colOff>165100</xdr:colOff>
      <xdr:row>75</xdr:row>
      <xdr:rowOff>168815</xdr:rowOff>
    </xdr:to>
    <xdr:sp macro="" textlink="">
      <xdr:nvSpPr>
        <xdr:cNvPr id="850" name="フローチャート: 判断 849"/>
        <xdr:cNvSpPr/>
      </xdr:nvSpPr>
      <xdr:spPr>
        <a:xfrm>
          <a:off x="19494500" y="129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159943</xdr:rowOff>
    </xdr:from>
    <xdr:ext cx="534377" cy="259045"/>
    <xdr:sp macro="" textlink="">
      <xdr:nvSpPr>
        <xdr:cNvPr id="851" name="テキスト ボックス 850"/>
        <xdr:cNvSpPr txBox="1"/>
      </xdr:nvSpPr>
      <xdr:spPr>
        <a:xfrm>
          <a:off x="19278111" y="1301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99623</xdr:rowOff>
    </xdr:from>
    <xdr:to>
      <xdr:col>98</xdr:col>
      <xdr:colOff>38100</xdr:colOff>
      <xdr:row>76</xdr:row>
      <xdr:rowOff>29772</xdr:rowOff>
    </xdr:to>
    <xdr:sp macro="" textlink="">
      <xdr:nvSpPr>
        <xdr:cNvPr id="852" name="フローチャート: 判断 851"/>
        <xdr:cNvSpPr/>
      </xdr:nvSpPr>
      <xdr:spPr>
        <a:xfrm>
          <a:off x="18605500" y="129583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20899</xdr:rowOff>
    </xdr:from>
    <xdr:ext cx="534377" cy="259045"/>
    <xdr:sp macro="" textlink="">
      <xdr:nvSpPr>
        <xdr:cNvPr id="853" name="テキスト ボックス 852"/>
        <xdr:cNvSpPr txBox="1"/>
      </xdr:nvSpPr>
      <xdr:spPr>
        <a:xfrm>
          <a:off x="18389111" y="1305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12515</xdr:rowOff>
    </xdr:from>
    <xdr:to>
      <xdr:col>116</xdr:col>
      <xdr:colOff>114300</xdr:colOff>
      <xdr:row>74</xdr:row>
      <xdr:rowOff>114115</xdr:rowOff>
    </xdr:to>
    <xdr:sp macro="" textlink="">
      <xdr:nvSpPr>
        <xdr:cNvPr id="859" name="楕円 858"/>
        <xdr:cNvSpPr/>
      </xdr:nvSpPr>
      <xdr:spPr>
        <a:xfrm>
          <a:off x="22110700" y="126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35392</xdr:rowOff>
    </xdr:from>
    <xdr:ext cx="534377" cy="259045"/>
    <xdr:sp macro="" textlink="">
      <xdr:nvSpPr>
        <xdr:cNvPr id="860" name="繰出金該当値テキスト"/>
        <xdr:cNvSpPr txBox="1"/>
      </xdr:nvSpPr>
      <xdr:spPr>
        <a:xfrm>
          <a:off x="22212300" y="1255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65975</xdr:rowOff>
    </xdr:from>
    <xdr:to>
      <xdr:col>112</xdr:col>
      <xdr:colOff>38100</xdr:colOff>
      <xdr:row>74</xdr:row>
      <xdr:rowOff>167575</xdr:rowOff>
    </xdr:to>
    <xdr:sp macro="" textlink="">
      <xdr:nvSpPr>
        <xdr:cNvPr id="861" name="楕円 860"/>
        <xdr:cNvSpPr/>
      </xdr:nvSpPr>
      <xdr:spPr>
        <a:xfrm>
          <a:off x="21272500" y="1275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12652</xdr:rowOff>
    </xdr:from>
    <xdr:ext cx="534377" cy="259045"/>
    <xdr:sp macro="" textlink="">
      <xdr:nvSpPr>
        <xdr:cNvPr id="862" name="テキスト ボックス 861"/>
        <xdr:cNvSpPr txBox="1"/>
      </xdr:nvSpPr>
      <xdr:spPr>
        <a:xfrm>
          <a:off x="21056111" y="1252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136667</xdr:rowOff>
    </xdr:from>
    <xdr:to>
      <xdr:col>107</xdr:col>
      <xdr:colOff>101600</xdr:colOff>
      <xdr:row>75</xdr:row>
      <xdr:rowOff>66817</xdr:rowOff>
    </xdr:to>
    <xdr:sp macro="" textlink="">
      <xdr:nvSpPr>
        <xdr:cNvPr id="863" name="楕円 862"/>
        <xdr:cNvSpPr/>
      </xdr:nvSpPr>
      <xdr:spPr>
        <a:xfrm>
          <a:off x="20383500" y="1282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83344</xdr:rowOff>
    </xdr:from>
    <xdr:ext cx="534377" cy="259045"/>
    <xdr:sp macro="" textlink="">
      <xdr:nvSpPr>
        <xdr:cNvPr id="864" name="テキスト ボックス 863"/>
        <xdr:cNvSpPr txBox="1"/>
      </xdr:nvSpPr>
      <xdr:spPr>
        <a:xfrm>
          <a:off x="20167111" y="1259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149370</xdr:rowOff>
    </xdr:from>
    <xdr:to>
      <xdr:col>102</xdr:col>
      <xdr:colOff>165100</xdr:colOff>
      <xdr:row>75</xdr:row>
      <xdr:rowOff>79520</xdr:rowOff>
    </xdr:to>
    <xdr:sp macro="" textlink="">
      <xdr:nvSpPr>
        <xdr:cNvPr id="865" name="楕円 864"/>
        <xdr:cNvSpPr/>
      </xdr:nvSpPr>
      <xdr:spPr>
        <a:xfrm>
          <a:off x="19494500" y="1283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96047</xdr:rowOff>
    </xdr:from>
    <xdr:ext cx="534377" cy="259045"/>
    <xdr:sp macro="" textlink="">
      <xdr:nvSpPr>
        <xdr:cNvPr id="866" name="テキスト ボックス 865"/>
        <xdr:cNvSpPr txBox="1"/>
      </xdr:nvSpPr>
      <xdr:spPr>
        <a:xfrm>
          <a:off x="19278111" y="1261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4111</xdr:rowOff>
    </xdr:from>
    <xdr:to>
      <xdr:col>98</xdr:col>
      <xdr:colOff>38100</xdr:colOff>
      <xdr:row>75</xdr:row>
      <xdr:rowOff>105711</xdr:rowOff>
    </xdr:to>
    <xdr:sp macro="" textlink="">
      <xdr:nvSpPr>
        <xdr:cNvPr id="867" name="楕円 866"/>
        <xdr:cNvSpPr/>
      </xdr:nvSpPr>
      <xdr:spPr>
        <a:xfrm>
          <a:off x="18605500" y="1286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122238</xdr:rowOff>
    </xdr:from>
    <xdr:ext cx="534377" cy="259045"/>
    <xdr:sp macro="" textlink="">
      <xdr:nvSpPr>
        <xdr:cNvPr id="868" name="テキスト ボックス 867"/>
        <xdr:cNvSpPr txBox="1"/>
      </xdr:nvSpPr>
      <xdr:spPr>
        <a:xfrm>
          <a:off x="18389111" y="1263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9" name="直線コネクタ 87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0" name="テキスト ボックス 87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1" name="直線コネクタ 88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2" name="テキスト ボックス 88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4" name="テキスト ボックス 88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5" name="直線コネクタ 88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6" name="テキスト ボックス 88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7" name="直線コネクタ 88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8" name="テキスト ボックス 88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0" name="テキスト ボックス 88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2" name="直線コネクタ 89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7" name="直線コネクタ 89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9" name="フローチャート: 判断 89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0" name="直線コネクタ 89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1" name="フローチャート: 判断 900"/>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2" name="テキスト ボックス 90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3" name="直線コネクタ 90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4" name="フローチャート: 判断 90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5" name="テキスト ボックス 904"/>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6" name="直線コネクタ 90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7" name="フローチャート: 判断 906"/>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8" name="テキスト ボックス 907"/>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9" name="フローチャート: 判断 908"/>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0" name="テキスト ボックス 90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6" name="楕円 91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8" name="楕円 91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9" name="テキスト ボックス 918"/>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0" name="楕円 91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1" name="テキスト ボックス 920"/>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2" name="楕円 92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3" name="テキスト ボックス 922"/>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4" name="楕円 92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5" name="テキスト ボックス 924"/>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歳出決算総額は，住民一人当たり</a:t>
          </a:r>
          <a:r>
            <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708,169</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普通建設事業は住民一人あたり</a:t>
          </a:r>
          <a:r>
            <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107,491</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円となっており，うち新規整備については公営住宅（白久団地）の建設により，増加に転じており類似団体と比較してもコストが高い状況となっている。</a:t>
          </a:r>
          <a:endPar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普通建設事業については，公共施設等総合管理計画等に基づき，事業の適正化を図り歳出の削減に努めていく。</a:t>
          </a:r>
          <a:endPar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また，類似団体内順位で</a:t>
          </a:r>
          <a:r>
            <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5</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位と高コストとなっている扶助費は，住民一人当たり</a:t>
          </a:r>
          <a:r>
            <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99,031</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円となっており，年々上昇している</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が，</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これは，障害者福祉費の増加</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が主な原因と考える</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扶助費については削減の難しい経費ではあるが，各福祉費ともに福祉計画を策定しており，目標値の設定や資格審査の適正化，</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各種手当の見直し等により歳出の適正化に努める。</a:t>
          </a:r>
          <a:endPar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11,045
11,000
104.92
7,992,940
7,821,727
148,983
4,661,332
7,945,784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88074</xdr:rowOff>
    </xdr:from>
    <xdr:to>
      <xdr:col>24</xdr:col>
      <xdr:colOff>63500</xdr:colOff>
      <xdr:row>34</xdr:row>
      <xdr:rowOff>119697</xdr:rowOff>
    </xdr:to>
    <xdr:cxnSp macro="">
      <xdr:nvCxnSpPr>
        <xdr:cNvPr id="61" name="直線コネクタ 60"/>
        <xdr:cNvCxnSpPr/>
      </xdr:nvCxnSpPr>
      <xdr:spPr>
        <a:xfrm>
          <a:off x="3797300" y="5745924"/>
          <a:ext cx="838200" cy="2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469744" cy="259045"/>
    <xdr:sp macro="" textlink="">
      <xdr:nvSpPr>
        <xdr:cNvPr id="62" name="議会費平均値テキスト"/>
        <xdr:cNvSpPr txBox="1"/>
      </xdr:nvSpPr>
      <xdr:spPr>
        <a:xfrm>
          <a:off x="4686300" y="6132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59309</xdr:rowOff>
    </xdr:from>
    <xdr:to>
      <xdr:col>19</xdr:col>
      <xdr:colOff>177800</xdr:colOff>
      <xdr:row>33</xdr:row>
      <xdr:rowOff>88074</xdr:rowOff>
    </xdr:to>
    <xdr:cxnSp macro="">
      <xdr:nvCxnSpPr>
        <xdr:cNvPr id="64" name="直線コネクタ 63"/>
        <xdr:cNvCxnSpPr/>
      </xdr:nvCxnSpPr>
      <xdr:spPr>
        <a:xfrm>
          <a:off x="2908300" y="5717159"/>
          <a:ext cx="8890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82567</xdr:rowOff>
    </xdr:from>
    <xdr:ext cx="469744" cy="259045"/>
    <xdr:sp macro="" textlink="">
      <xdr:nvSpPr>
        <xdr:cNvPr id="66" name="テキスト ボックス 65"/>
        <xdr:cNvSpPr txBox="1"/>
      </xdr:nvSpPr>
      <xdr:spPr>
        <a:xfrm>
          <a:off x="3562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59309</xdr:rowOff>
    </xdr:from>
    <xdr:to>
      <xdr:col>15</xdr:col>
      <xdr:colOff>50800</xdr:colOff>
      <xdr:row>33</xdr:row>
      <xdr:rowOff>152654</xdr:rowOff>
    </xdr:to>
    <xdr:cxnSp macro="">
      <xdr:nvCxnSpPr>
        <xdr:cNvPr id="67" name="直線コネクタ 66"/>
        <xdr:cNvCxnSpPr/>
      </xdr:nvCxnSpPr>
      <xdr:spPr>
        <a:xfrm flipV="1">
          <a:off x="2019300" y="5717159"/>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45085</xdr:rowOff>
    </xdr:from>
    <xdr:to>
      <xdr:col>15</xdr:col>
      <xdr:colOff>101600</xdr:colOff>
      <xdr:row>35</xdr:row>
      <xdr:rowOff>146685</xdr:rowOff>
    </xdr:to>
    <xdr:sp macro="" textlink="">
      <xdr:nvSpPr>
        <xdr:cNvPr id="68" name="フローチャート: 判断 67"/>
        <xdr:cNvSpPr/>
      </xdr:nvSpPr>
      <xdr:spPr>
        <a:xfrm>
          <a:off x="2857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137812</xdr:rowOff>
    </xdr:from>
    <xdr:ext cx="469744" cy="259045"/>
    <xdr:sp macro="" textlink="">
      <xdr:nvSpPr>
        <xdr:cNvPr id="69" name="テキスト ボックス 68"/>
        <xdr:cNvSpPr txBox="1"/>
      </xdr:nvSpPr>
      <xdr:spPr>
        <a:xfrm>
          <a:off x="2673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152654</xdr:rowOff>
    </xdr:from>
    <xdr:to>
      <xdr:col>10</xdr:col>
      <xdr:colOff>114300</xdr:colOff>
      <xdr:row>34</xdr:row>
      <xdr:rowOff>51689</xdr:rowOff>
    </xdr:to>
    <xdr:cxnSp macro="">
      <xdr:nvCxnSpPr>
        <xdr:cNvPr id="70" name="直線コネクタ 69"/>
        <xdr:cNvCxnSpPr/>
      </xdr:nvCxnSpPr>
      <xdr:spPr>
        <a:xfrm flipV="1">
          <a:off x="1130300" y="5810504"/>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62611</xdr:rowOff>
    </xdr:from>
    <xdr:to>
      <xdr:col>10</xdr:col>
      <xdr:colOff>165100</xdr:colOff>
      <xdr:row>35</xdr:row>
      <xdr:rowOff>164211</xdr:rowOff>
    </xdr:to>
    <xdr:sp macro="" textlink="">
      <xdr:nvSpPr>
        <xdr:cNvPr id="71" name="フローチャート: 判断 70"/>
        <xdr:cNvSpPr/>
      </xdr:nvSpPr>
      <xdr:spPr>
        <a:xfrm>
          <a:off x="1968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155338</xdr:rowOff>
    </xdr:from>
    <xdr:ext cx="469744" cy="259045"/>
    <xdr:sp macro="" textlink="">
      <xdr:nvSpPr>
        <xdr:cNvPr id="72" name="テキスト ボックス 71"/>
        <xdr:cNvSpPr txBox="1"/>
      </xdr:nvSpPr>
      <xdr:spPr>
        <a:xfrm>
          <a:off x="1784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73" name="フローチャート: 判断 72"/>
        <xdr:cNvSpPr/>
      </xdr:nvSpPr>
      <xdr:spPr>
        <a:xfrm>
          <a:off x="1079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4843</xdr:rowOff>
    </xdr:from>
    <xdr:ext cx="469744" cy="259045"/>
    <xdr:sp macro="" textlink="">
      <xdr:nvSpPr>
        <xdr:cNvPr id="74" name="テキスト ボックス 73"/>
        <xdr:cNvSpPr txBox="1"/>
      </xdr:nvSpPr>
      <xdr:spPr>
        <a:xfrm>
          <a:off x="895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68897</xdr:rowOff>
    </xdr:from>
    <xdr:to>
      <xdr:col>24</xdr:col>
      <xdr:colOff>114300</xdr:colOff>
      <xdr:row>34</xdr:row>
      <xdr:rowOff>170497</xdr:rowOff>
    </xdr:to>
    <xdr:sp macro="" textlink="">
      <xdr:nvSpPr>
        <xdr:cNvPr id="80" name="楕円 79"/>
        <xdr:cNvSpPr/>
      </xdr:nvSpPr>
      <xdr:spPr>
        <a:xfrm>
          <a:off x="4584700" y="58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91774</xdr:rowOff>
    </xdr:from>
    <xdr:ext cx="469744" cy="259045"/>
    <xdr:sp macro="" textlink="">
      <xdr:nvSpPr>
        <xdr:cNvPr id="81" name="議会費該当値テキスト"/>
        <xdr:cNvSpPr txBox="1"/>
      </xdr:nvSpPr>
      <xdr:spPr>
        <a:xfrm>
          <a:off x="4686300" y="574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37274</xdr:rowOff>
    </xdr:from>
    <xdr:to>
      <xdr:col>20</xdr:col>
      <xdr:colOff>38100</xdr:colOff>
      <xdr:row>33</xdr:row>
      <xdr:rowOff>138874</xdr:rowOff>
    </xdr:to>
    <xdr:sp macro="" textlink="">
      <xdr:nvSpPr>
        <xdr:cNvPr id="82" name="楕円 81"/>
        <xdr:cNvSpPr/>
      </xdr:nvSpPr>
      <xdr:spPr>
        <a:xfrm>
          <a:off x="3746500" y="569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155401</xdr:rowOff>
    </xdr:from>
    <xdr:ext cx="469744" cy="259045"/>
    <xdr:sp macro="" textlink="">
      <xdr:nvSpPr>
        <xdr:cNvPr id="83" name="テキスト ボックス 82"/>
        <xdr:cNvSpPr txBox="1"/>
      </xdr:nvSpPr>
      <xdr:spPr>
        <a:xfrm>
          <a:off x="3562428" y="547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8509</xdr:rowOff>
    </xdr:from>
    <xdr:to>
      <xdr:col>15</xdr:col>
      <xdr:colOff>101600</xdr:colOff>
      <xdr:row>33</xdr:row>
      <xdr:rowOff>110109</xdr:rowOff>
    </xdr:to>
    <xdr:sp macro="" textlink="">
      <xdr:nvSpPr>
        <xdr:cNvPr id="84" name="楕円 83"/>
        <xdr:cNvSpPr/>
      </xdr:nvSpPr>
      <xdr:spPr>
        <a:xfrm>
          <a:off x="2857500" y="566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126636</xdr:rowOff>
    </xdr:from>
    <xdr:ext cx="469744" cy="259045"/>
    <xdr:sp macro="" textlink="">
      <xdr:nvSpPr>
        <xdr:cNvPr id="85" name="テキスト ボックス 84"/>
        <xdr:cNvSpPr txBox="1"/>
      </xdr:nvSpPr>
      <xdr:spPr>
        <a:xfrm>
          <a:off x="2673428" y="544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101854</xdr:rowOff>
    </xdr:from>
    <xdr:to>
      <xdr:col>10</xdr:col>
      <xdr:colOff>165100</xdr:colOff>
      <xdr:row>34</xdr:row>
      <xdr:rowOff>32004</xdr:rowOff>
    </xdr:to>
    <xdr:sp macro="" textlink="">
      <xdr:nvSpPr>
        <xdr:cNvPr id="86" name="楕円 85"/>
        <xdr:cNvSpPr/>
      </xdr:nvSpPr>
      <xdr:spPr>
        <a:xfrm>
          <a:off x="1968500" y="57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48531</xdr:rowOff>
    </xdr:from>
    <xdr:ext cx="469744" cy="259045"/>
    <xdr:sp macro="" textlink="">
      <xdr:nvSpPr>
        <xdr:cNvPr id="87" name="テキスト ボックス 86"/>
        <xdr:cNvSpPr txBox="1"/>
      </xdr:nvSpPr>
      <xdr:spPr>
        <a:xfrm>
          <a:off x="1784428" y="553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889</xdr:rowOff>
    </xdr:from>
    <xdr:to>
      <xdr:col>6</xdr:col>
      <xdr:colOff>38100</xdr:colOff>
      <xdr:row>34</xdr:row>
      <xdr:rowOff>102489</xdr:rowOff>
    </xdr:to>
    <xdr:sp macro="" textlink="">
      <xdr:nvSpPr>
        <xdr:cNvPr id="88" name="楕円 87"/>
        <xdr:cNvSpPr/>
      </xdr:nvSpPr>
      <xdr:spPr>
        <a:xfrm>
          <a:off x="1079500" y="58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119016</xdr:rowOff>
    </xdr:from>
    <xdr:ext cx="469744" cy="259045"/>
    <xdr:sp macro="" textlink="">
      <xdr:nvSpPr>
        <xdr:cNvPr id="89" name="テキスト ボックス 88"/>
        <xdr:cNvSpPr txBox="1"/>
      </xdr:nvSpPr>
      <xdr:spPr>
        <a:xfrm>
          <a:off x="895428"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192</xdr:rowOff>
    </xdr:from>
    <xdr:to>
      <xdr:col>24</xdr:col>
      <xdr:colOff>63500</xdr:colOff>
      <xdr:row>57</xdr:row>
      <xdr:rowOff>117353</xdr:rowOff>
    </xdr:to>
    <xdr:cxnSp macro="">
      <xdr:nvCxnSpPr>
        <xdr:cNvPr id="120" name="直線コネクタ 119"/>
        <xdr:cNvCxnSpPr/>
      </xdr:nvCxnSpPr>
      <xdr:spPr>
        <a:xfrm flipV="1">
          <a:off x="3797300" y="9772842"/>
          <a:ext cx="838200" cy="1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20275</xdr:rowOff>
    </xdr:from>
    <xdr:ext cx="599010" cy="259045"/>
    <xdr:sp macro="" textlink="">
      <xdr:nvSpPr>
        <xdr:cNvPr id="121" name="総務費平均値テキスト"/>
        <xdr:cNvSpPr txBox="1"/>
      </xdr:nvSpPr>
      <xdr:spPr>
        <a:xfrm>
          <a:off x="4686300" y="9792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117353</xdr:rowOff>
    </xdr:from>
    <xdr:to>
      <xdr:col>19</xdr:col>
      <xdr:colOff>177800</xdr:colOff>
      <xdr:row>58</xdr:row>
      <xdr:rowOff>21746</xdr:rowOff>
    </xdr:to>
    <xdr:cxnSp macro="">
      <xdr:nvCxnSpPr>
        <xdr:cNvPr id="123" name="直線コネクタ 122"/>
        <xdr:cNvCxnSpPr/>
      </xdr:nvCxnSpPr>
      <xdr:spPr>
        <a:xfrm flipV="1">
          <a:off x="2908300" y="9890003"/>
          <a:ext cx="889000" cy="7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167232</xdr:rowOff>
    </xdr:from>
    <xdr:ext cx="534377" cy="259045"/>
    <xdr:sp macro="" textlink="">
      <xdr:nvSpPr>
        <xdr:cNvPr id="125" name="テキスト ボックス 124"/>
        <xdr:cNvSpPr txBox="1"/>
      </xdr:nvSpPr>
      <xdr:spPr>
        <a:xfrm>
          <a:off x="3530111" y="99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21746</xdr:rowOff>
    </xdr:from>
    <xdr:to>
      <xdr:col>15</xdr:col>
      <xdr:colOff>50800</xdr:colOff>
      <xdr:row>58</xdr:row>
      <xdr:rowOff>35054</xdr:rowOff>
    </xdr:to>
    <xdr:cxnSp macro="">
      <xdr:nvCxnSpPr>
        <xdr:cNvPr id="126" name="直線コネクタ 125"/>
        <xdr:cNvCxnSpPr/>
      </xdr:nvCxnSpPr>
      <xdr:spPr>
        <a:xfrm flipV="1">
          <a:off x="2019300" y="9965846"/>
          <a:ext cx="889000" cy="1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79135</xdr:rowOff>
    </xdr:from>
    <xdr:to>
      <xdr:col>15</xdr:col>
      <xdr:colOff>101600</xdr:colOff>
      <xdr:row>58</xdr:row>
      <xdr:rowOff>9285</xdr:rowOff>
    </xdr:to>
    <xdr:sp macro="" textlink="">
      <xdr:nvSpPr>
        <xdr:cNvPr id="127" name="フローチャート: 判断 126"/>
        <xdr:cNvSpPr/>
      </xdr:nvSpPr>
      <xdr:spPr>
        <a:xfrm>
          <a:off x="2857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25812</xdr:rowOff>
    </xdr:from>
    <xdr:ext cx="534377" cy="259045"/>
    <xdr:sp macro="" textlink="">
      <xdr:nvSpPr>
        <xdr:cNvPr id="128" name="テキスト ボックス 127"/>
        <xdr:cNvSpPr txBox="1"/>
      </xdr:nvSpPr>
      <xdr:spPr>
        <a:xfrm>
          <a:off x="2641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35054</xdr:rowOff>
    </xdr:from>
    <xdr:to>
      <xdr:col>10</xdr:col>
      <xdr:colOff>114300</xdr:colOff>
      <xdr:row>58</xdr:row>
      <xdr:rowOff>54311</xdr:rowOff>
    </xdr:to>
    <xdr:cxnSp macro="">
      <xdr:nvCxnSpPr>
        <xdr:cNvPr id="129" name="直線コネクタ 128"/>
        <xdr:cNvCxnSpPr/>
      </xdr:nvCxnSpPr>
      <xdr:spPr>
        <a:xfrm flipV="1">
          <a:off x="1130300" y="9979154"/>
          <a:ext cx="889000" cy="1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0" name="フローチャート: 判断 129"/>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1" name="テキスト ボックス 130"/>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2" name="フローチャート: 判断 131"/>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2260</xdr:rowOff>
    </xdr:from>
    <xdr:ext cx="599010" cy="259045"/>
    <xdr:sp macro="" textlink="">
      <xdr:nvSpPr>
        <xdr:cNvPr id="133" name="テキスト ボックス 132"/>
        <xdr:cNvSpPr txBox="1"/>
      </xdr:nvSpPr>
      <xdr:spPr>
        <a:xfrm>
          <a:off x="830795"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120842</xdr:rowOff>
    </xdr:from>
    <xdr:to>
      <xdr:col>24</xdr:col>
      <xdr:colOff>114300</xdr:colOff>
      <xdr:row>57</xdr:row>
      <xdr:rowOff>50992</xdr:rowOff>
    </xdr:to>
    <xdr:sp macro="" textlink="">
      <xdr:nvSpPr>
        <xdr:cNvPr id="139" name="楕円 138"/>
        <xdr:cNvSpPr/>
      </xdr:nvSpPr>
      <xdr:spPr>
        <a:xfrm>
          <a:off x="4584700" y="972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143719</xdr:rowOff>
    </xdr:from>
    <xdr:ext cx="599010" cy="259045"/>
    <xdr:sp macro="" textlink="">
      <xdr:nvSpPr>
        <xdr:cNvPr id="140" name="総務費該当値テキスト"/>
        <xdr:cNvSpPr txBox="1"/>
      </xdr:nvSpPr>
      <xdr:spPr>
        <a:xfrm>
          <a:off x="4686300" y="957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66553</xdr:rowOff>
    </xdr:from>
    <xdr:to>
      <xdr:col>20</xdr:col>
      <xdr:colOff>38100</xdr:colOff>
      <xdr:row>57</xdr:row>
      <xdr:rowOff>168153</xdr:rowOff>
    </xdr:to>
    <xdr:sp macro="" textlink="">
      <xdr:nvSpPr>
        <xdr:cNvPr id="141" name="楕円 140"/>
        <xdr:cNvSpPr/>
      </xdr:nvSpPr>
      <xdr:spPr>
        <a:xfrm>
          <a:off x="3746500" y="98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13230</xdr:rowOff>
    </xdr:from>
    <xdr:ext cx="534377" cy="259045"/>
    <xdr:sp macro="" textlink="">
      <xdr:nvSpPr>
        <xdr:cNvPr id="142" name="テキスト ボックス 141"/>
        <xdr:cNvSpPr txBox="1"/>
      </xdr:nvSpPr>
      <xdr:spPr>
        <a:xfrm>
          <a:off x="3530111" y="961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142396</xdr:rowOff>
    </xdr:from>
    <xdr:to>
      <xdr:col>15</xdr:col>
      <xdr:colOff>101600</xdr:colOff>
      <xdr:row>58</xdr:row>
      <xdr:rowOff>72546</xdr:rowOff>
    </xdr:to>
    <xdr:sp macro="" textlink="">
      <xdr:nvSpPr>
        <xdr:cNvPr id="143" name="楕円 142"/>
        <xdr:cNvSpPr/>
      </xdr:nvSpPr>
      <xdr:spPr>
        <a:xfrm>
          <a:off x="2857500" y="99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63673</xdr:rowOff>
    </xdr:from>
    <xdr:ext cx="534377" cy="259045"/>
    <xdr:sp macro="" textlink="">
      <xdr:nvSpPr>
        <xdr:cNvPr id="144" name="テキスト ボックス 143"/>
        <xdr:cNvSpPr txBox="1"/>
      </xdr:nvSpPr>
      <xdr:spPr>
        <a:xfrm>
          <a:off x="2641111" y="1000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155704</xdr:rowOff>
    </xdr:from>
    <xdr:to>
      <xdr:col>10</xdr:col>
      <xdr:colOff>165100</xdr:colOff>
      <xdr:row>58</xdr:row>
      <xdr:rowOff>85854</xdr:rowOff>
    </xdr:to>
    <xdr:sp macro="" textlink="">
      <xdr:nvSpPr>
        <xdr:cNvPr id="145" name="楕円 144"/>
        <xdr:cNvSpPr/>
      </xdr:nvSpPr>
      <xdr:spPr>
        <a:xfrm>
          <a:off x="1968500" y="992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76981</xdr:rowOff>
    </xdr:from>
    <xdr:ext cx="534377" cy="259045"/>
    <xdr:sp macro="" textlink="">
      <xdr:nvSpPr>
        <xdr:cNvPr id="146" name="テキスト ボックス 145"/>
        <xdr:cNvSpPr txBox="1"/>
      </xdr:nvSpPr>
      <xdr:spPr>
        <a:xfrm>
          <a:off x="1752111" y="100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3511</xdr:rowOff>
    </xdr:from>
    <xdr:to>
      <xdr:col>6</xdr:col>
      <xdr:colOff>38100</xdr:colOff>
      <xdr:row>58</xdr:row>
      <xdr:rowOff>105111</xdr:rowOff>
    </xdr:to>
    <xdr:sp macro="" textlink="">
      <xdr:nvSpPr>
        <xdr:cNvPr id="147" name="楕円 146"/>
        <xdr:cNvSpPr/>
      </xdr:nvSpPr>
      <xdr:spPr>
        <a:xfrm>
          <a:off x="1079500" y="994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96238</xdr:rowOff>
    </xdr:from>
    <xdr:ext cx="534377" cy="259045"/>
    <xdr:sp macro="" textlink="">
      <xdr:nvSpPr>
        <xdr:cNvPr id="148" name="テキスト ボックス 147"/>
        <xdr:cNvSpPr txBox="1"/>
      </xdr:nvSpPr>
      <xdr:spPr>
        <a:xfrm>
          <a:off x="863111" y="1004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143339</xdr:rowOff>
    </xdr:from>
    <xdr:to>
      <xdr:col>24</xdr:col>
      <xdr:colOff>62865</xdr:colOff>
      <xdr:row>78</xdr:row>
      <xdr:rowOff>163979</xdr:rowOff>
    </xdr:to>
    <xdr:cxnSp macro="">
      <xdr:nvCxnSpPr>
        <xdr:cNvPr id="177" name="直線コネクタ 176"/>
        <xdr:cNvCxnSpPr/>
      </xdr:nvCxnSpPr>
      <xdr:spPr>
        <a:xfrm flipV="1">
          <a:off x="4633595" y="12144839"/>
          <a:ext cx="1270" cy="139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167806</xdr:rowOff>
    </xdr:from>
    <xdr:ext cx="599010" cy="259045"/>
    <xdr:sp macro="" textlink="">
      <xdr:nvSpPr>
        <xdr:cNvPr id="178" name="民生費最小値テキスト"/>
        <xdr:cNvSpPr txBox="1"/>
      </xdr:nvSpPr>
      <xdr:spPr>
        <a:xfrm>
          <a:off x="4686300" y="13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163979</xdr:rowOff>
    </xdr:from>
    <xdr:to>
      <xdr:col>24</xdr:col>
      <xdr:colOff>152400</xdr:colOff>
      <xdr:row>78</xdr:row>
      <xdr:rowOff>163979</xdr:rowOff>
    </xdr:to>
    <xdr:cxnSp macro="">
      <xdr:nvCxnSpPr>
        <xdr:cNvPr id="179" name="直線コネクタ 178"/>
        <xdr:cNvCxnSpPr/>
      </xdr:nvCxnSpPr>
      <xdr:spPr>
        <a:xfrm>
          <a:off x="4546600" y="1353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90016</xdr:rowOff>
    </xdr:from>
    <xdr:ext cx="599010" cy="259045"/>
    <xdr:sp macro="" textlink="">
      <xdr:nvSpPr>
        <xdr:cNvPr id="180" name="民生費最大値テキスト"/>
        <xdr:cNvSpPr txBox="1"/>
      </xdr:nvSpPr>
      <xdr:spPr>
        <a:xfrm>
          <a:off x="4686300" y="11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143339</xdr:rowOff>
    </xdr:from>
    <xdr:to>
      <xdr:col>24</xdr:col>
      <xdr:colOff>152400</xdr:colOff>
      <xdr:row>70</xdr:row>
      <xdr:rowOff>143339</xdr:rowOff>
    </xdr:to>
    <xdr:cxnSp macro="">
      <xdr:nvCxnSpPr>
        <xdr:cNvPr id="181" name="直線コネクタ 180"/>
        <xdr:cNvCxnSpPr/>
      </xdr:nvCxnSpPr>
      <xdr:spPr>
        <a:xfrm>
          <a:off x="4546600" y="1214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33382</xdr:rowOff>
    </xdr:from>
    <xdr:to>
      <xdr:col>24</xdr:col>
      <xdr:colOff>63500</xdr:colOff>
      <xdr:row>75</xdr:row>
      <xdr:rowOff>79473</xdr:rowOff>
    </xdr:to>
    <xdr:cxnSp macro="">
      <xdr:nvCxnSpPr>
        <xdr:cNvPr id="182" name="直線コネクタ 181"/>
        <xdr:cNvCxnSpPr/>
      </xdr:nvCxnSpPr>
      <xdr:spPr>
        <a:xfrm flipV="1">
          <a:off x="3797300" y="12720682"/>
          <a:ext cx="838200" cy="21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1643</xdr:rowOff>
    </xdr:from>
    <xdr:ext cx="599010" cy="259045"/>
    <xdr:sp macro="" textlink="">
      <xdr:nvSpPr>
        <xdr:cNvPr id="183" name="民生費平均値テキスト"/>
        <xdr:cNvSpPr txBox="1"/>
      </xdr:nvSpPr>
      <xdr:spPr>
        <a:xfrm>
          <a:off x="4686300" y="13031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23216</xdr:rowOff>
    </xdr:from>
    <xdr:to>
      <xdr:col>24</xdr:col>
      <xdr:colOff>114300</xdr:colOff>
      <xdr:row>76</xdr:row>
      <xdr:rowOff>124816</xdr:rowOff>
    </xdr:to>
    <xdr:sp macro="" textlink="">
      <xdr:nvSpPr>
        <xdr:cNvPr id="184" name="フローチャート: 判断 183"/>
        <xdr:cNvSpPr/>
      </xdr:nvSpPr>
      <xdr:spPr>
        <a:xfrm>
          <a:off x="4584700" y="130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79473</xdr:rowOff>
    </xdr:from>
    <xdr:to>
      <xdr:col>19</xdr:col>
      <xdr:colOff>177800</xdr:colOff>
      <xdr:row>76</xdr:row>
      <xdr:rowOff>33077</xdr:rowOff>
    </xdr:to>
    <xdr:cxnSp macro="">
      <xdr:nvCxnSpPr>
        <xdr:cNvPr id="185" name="直線コネクタ 184"/>
        <xdr:cNvCxnSpPr/>
      </xdr:nvCxnSpPr>
      <xdr:spPr>
        <a:xfrm flipV="1">
          <a:off x="2908300" y="12938223"/>
          <a:ext cx="889000" cy="12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57810</xdr:rowOff>
    </xdr:from>
    <xdr:to>
      <xdr:col>20</xdr:col>
      <xdr:colOff>38100</xdr:colOff>
      <xdr:row>76</xdr:row>
      <xdr:rowOff>159410</xdr:rowOff>
    </xdr:to>
    <xdr:sp macro="" textlink="">
      <xdr:nvSpPr>
        <xdr:cNvPr id="186" name="フローチャート: 判断 185"/>
        <xdr:cNvSpPr/>
      </xdr:nvSpPr>
      <xdr:spPr>
        <a:xfrm>
          <a:off x="3746500" y="130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150537</xdr:rowOff>
    </xdr:from>
    <xdr:ext cx="599010" cy="259045"/>
    <xdr:sp macro="" textlink="">
      <xdr:nvSpPr>
        <xdr:cNvPr id="187" name="テキスト ボックス 186"/>
        <xdr:cNvSpPr txBox="1"/>
      </xdr:nvSpPr>
      <xdr:spPr>
        <a:xfrm>
          <a:off x="3497795" y="1318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33077</xdr:rowOff>
    </xdr:from>
    <xdr:to>
      <xdr:col>15</xdr:col>
      <xdr:colOff>50800</xdr:colOff>
      <xdr:row>76</xdr:row>
      <xdr:rowOff>56423</xdr:rowOff>
    </xdr:to>
    <xdr:cxnSp macro="">
      <xdr:nvCxnSpPr>
        <xdr:cNvPr id="188" name="直線コネクタ 187"/>
        <xdr:cNvCxnSpPr/>
      </xdr:nvCxnSpPr>
      <xdr:spPr>
        <a:xfrm flipV="1">
          <a:off x="2019300" y="13063277"/>
          <a:ext cx="889000" cy="2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112664</xdr:rowOff>
    </xdr:from>
    <xdr:to>
      <xdr:col>15</xdr:col>
      <xdr:colOff>101600</xdr:colOff>
      <xdr:row>77</xdr:row>
      <xdr:rowOff>42814</xdr:rowOff>
    </xdr:to>
    <xdr:sp macro="" textlink="">
      <xdr:nvSpPr>
        <xdr:cNvPr id="189" name="フローチャート: 判断 188"/>
        <xdr:cNvSpPr/>
      </xdr:nvSpPr>
      <xdr:spPr>
        <a:xfrm>
          <a:off x="2857500" y="131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33941</xdr:rowOff>
    </xdr:from>
    <xdr:ext cx="599010" cy="259045"/>
    <xdr:sp macro="" textlink="">
      <xdr:nvSpPr>
        <xdr:cNvPr id="190" name="テキスト ボックス 189"/>
        <xdr:cNvSpPr txBox="1"/>
      </xdr:nvSpPr>
      <xdr:spPr>
        <a:xfrm>
          <a:off x="2608795" y="1323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56423</xdr:rowOff>
    </xdr:from>
    <xdr:to>
      <xdr:col>10</xdr:col>
      <xdr:colOff>114300</xdr:colOff>
      <xdr:row>76</xdr:row>
      <xdr:rowOff>133614</xdr:rowOff>
    </xdr:to>
    <xdr:cxnSp macro="">
      <xdr:nvCxnSpPr>
        <xdr:cNvPr id="191" name="直線コネクタ 190"/>
        <xdr:cNvCxnSpPr/>
      </xdr:nvCxnSpPr>
      <xdr:spPr>
        <a:xfrm flipV="1">
          <a:off x="1130300" y="13086623"/>
          <a:ext cx="889000" cy="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128639</xdr:rowOff>
    </xdr:from>
    <xdr:to>
      <xdr:col>10</xdr:col>
      <xdr:colOff>165100</xdr:colOff>
      <xdr:row>77</xdr:row>
      <xdr:rowOff>58789</xdr:rowOff>
    </xdr:to>
    <xdr:sp macro="" textlink="">
      <xdr:nvSpPr>
        <xdr:cNvPr id="192" name="フローチャート: 判断 191"/>
        <xdr:cNvSpPr/>
      </xdr:nvSpPr>
      <xdr:spPr>
        <a:xfrm>
          <a:off x="1968500" y="131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49916</xdr:rowOff>
    </xdr:from>
    <xdr:ext cx="599010" cy="259045"/>
    <xdr:sp macro="" textlink="">
      <xdr:nvSpPr>
        <xdr:cNvPr id="193" name="テキスト ボックス 192"/>
        <xdr:cNvSpPr txBox="1"/>
      </xdr:nvSpPr>
      <xdr:spPr>
        <a:xfrm>
          <a:off x="1719795" y="1325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66717</xdr:rowOff>
    </xdr:from>
    <xdr:to>
      <xdr:col>6</xdr:col>
      <xdr:colOff>38100</xdr:colOff>
      <xdr:row>77</xdr:row>
      <xdr:rowOff>168317</xdr:rowOff>
    </xdr:to>
    <xdr:sp macro="" textlink="">
      <xdr:nvSpPr>
        <xdr:cNvPr id="194" name="フローチャート: 判断 193"/>
        <xdr:cNvSpPr/>
      </xdr:nvSpPr>
      <xdr:spPr>
        <a:xfrm>
          <a:off x="1079500" y="132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159444</xdr:rowOff>
    </xdr:from>
    <xdr:ext cx="599010" cy="259045"/>
    <xdr:sp macro="" textlink="">
      <xdr:nvSpPr>
        <xdr:cNvPr id="195" name="テキスト ボックス 194"/>
        <xdr:cNvSpPr txBox="1"/>
      </xdr:nvSpPr>
      <xdr:spPr>
        <a:xfrm>
          <a:off x="830795" y="133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154032</xdr:rowOff>
    </xdr:from>
    <xdr:to>
      <xdr:col>24</xdr:col>
      <xdr:colOff>114300</xdr:colOff>
      <xdr:row>74</xdr:row>
      <xdr:rowOff>84182</xdr:rowOff>
    </xdr:to>
    <xdr:sp macro="" textlink="">
      <xdr:nvSpPr>
        <xdr:cNvPr id="201" name="楕円 200"/>
        <xdr:cNvSpPr/>
      </xdr:nvSpPr>
      <xdr:spPr>
        <a:xfrm>
          <a:off x="4584700" y="1266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5459</xdr:rowOff>
    </xdr:from>
    <xdr:ext cx="599010" cy="259045"/>
    <xdr:sp macro="" textlink="">
      <xdr:nvSpPr>
        <xdr:cNvPr id="202" name="民生費該当値テキスト"/>
        <xdr:cNvSpPr txBox="1"/>
      </xdr:nvSpPr>
      <xdr:spPr>
        <a:xfrm>
          <a:off x="4686300" y="1252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28673</xdr:rowOff>
    </xdr:from>
    <xdr:to>
      <xdr:col>20</xdr:col>
      <xdr:colOff>38100</xdr:colOff>
      <xdr:row>75</xdr:row>
      <xdr:rowOff>130273</xdr:rowOff>
    </xdr:to>
    <xdr:sp macro="" textlink="">
      <xdr:nvSpPr>
        <xdr:cNvPr id="203" name="楕円 202"/>
        <xdr:cNvSpPr/>
      </xdr:nvSpPr>
      <xdr:spPr>
        <a:xfrm>
          <a:off x="3746500" y="12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146800</xdr:rowOff>
    </xdr:from>
    <xdr:ext cx="599010" cy="259045"/>
    <xdr:sp macro="" textlink="">
      <xdr:nvSpPr>
        <xdr:cNvPr id="204" name="テキスト ボックス 203"/>
        <xdr:cNvSpPr txBox="1"/>
      </xdr:nvSpPr>
      <xdr:spPr>
        <a:xfrm>
          <a:off x="3497795" y="1266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153727</xdr:rowOff>
    </xdr:from>
    <xdr:to>
      <xdr:col>15</xdr:col>
      <xdr:colOff>101600</xdr:colOff>
      <xdr:row>76</xdr:row>
      <xdr:rowOff>83877</xdr:rowOff>
    </xdr:to>
    <xdr:sp macro="" textlink="">
      <xdr:nvSpPr>
        <xdr:cNvPr id="205" name="楕円 204"/>
        <xdr:cNvSpPr/>
      </xdr:nvSpPr>
      <xdr:spPr>
        <a:xfrm>
          <a:off x="2857500" y="130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100404</xdr:rowOff>
    </xdr:from>
    <xdr:ext cx="599010" cy="259045"/>
    <xdr:sp macro="" textlink="">
      <xdr:nvSpPr>
        <xdr:cNvPr id="206" name="テキスト ボックス 205"/>
        <xdr:cNvSpPr txBox="1"/>
      </xdr:nvSpPr>
      <xdr:spPr>
        <a:xfrm>
          <a:off x="2608795" y="1278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5623</xdr:rowOff>
    </xdr:from>
    <xdr:to>
      <xdr:col>10</xdr:col>
      <xdr:colOff>165100</xdr:colOff>
      <xdr:row>76</xdr:row>
      <xdr:rowOff>107223</xdr:rowOff>
    </xdr:to>
    <xdr:sp macro="" textlink="">
      <xdr:nvSpPr>
        <xdr:cNvPr id="207" name="楕円 206"/>
        <xdr:cNvSpPr/>
      </xdr:nvSpPr>
      <xdr:spPr>
        <a:xfrm>
          <a:off x="1968500" y="1303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123750</xdr:rowOff>
    </xdr:from>
    <xdr:ext cx="599010" cy="259045"/>
    <xdr:sp macro="" textlink="">
      <xdr:nvSpPr>
        <xdr:cNvPr id="208" name="テキスト ボックス 207"/>
        <xdr:cNvSpPr txBox="1"/>
      </xdr:nvSpPr>
      <xdr:spPr>
        <a:xfrm>
          <a:off x="1719795" y="1281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82814</xdr:rowOff>
    </xdr:from>
    <xdr:to>
      <xdr:col>6</xdr:col>
      <xdr:colOff>38100</xdr:colOff>
      <xdr:row>77</xdr:row>
      <xdr:rowOff>12964</xdr:rowOff>
    </xdr:to>
    <xdr:sp macro="" textlink="">
      <xdr:nvSpPr>
        <xdr:cNvPr id="209" name="楕円 208"/>
        <xdr:cNvSpPr/>
      </xdr:nvSpPr>
      <xdr:spPr>
        <a:xfrm>
          <a:off x="1079500" y="131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29491</xdr:rowOff>
    </xdr:from>
    <xdr:ext cx="599010" cy="259045"/>
    <xdr:sp macro="" textlink="">
      <xdr:nvSpPr>
        <xdr:cNvPr id="210" name="テキスト ボックス 209"/>
        <xdr:cNvSpPr txBox="1"/>
      </xdr:nvSpPr>
      <xdr:spPr>
        <a:xfrm>
          <a:off x="830795" y="1288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32" name="直線コネクタ 231"/>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33" name="衛生費最小値テキスト"/>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34" name="直線コネクタ 233"/>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35" name="衛生費最大値テキスト"/>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6" name="直線コネクタ 235"/>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41269</xdr:rowOff>
    </xdr:from>
    <xdr:to>
      <xdr:col>24</xdr:col>
      <xdr:colOff>63500</xdr:colOff>
      <xdr:row>97</xdr:row>
      <xdr:rowOff>52924</xdr:rowOff>
    </xdr:to>
    <xdr:cxnSp macro="">
      <xdr:nvCxnSpPr>
        <xdr:cNvPr id="237" name="直線コネクタ 236"/>
        <xdr:cNvCxnSpPr/>
      </xdr:nvCxnSpPr>
      <xdr:spPr>
        <a:xfrm>
          <a:off x="3797300" y="16671919"/>
          <a:ext cx="838200" cy="1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215</xdr:rowOff>
    </xdr:from>
    <xdr:ext cx="534377" cy="259045"/>
    <xdr:sp macro="" textlink="">
      <xdr:nvSpPr>
        <xdr:cNvPr id="238" name="衛生費平均値テキスト"/>
        <xdr:cNvSpPr txBox="1"/>
      </xdr:nvSpPr>
      <xdr:spPr>
        <a:xfrm>
          <a:off x="4686300" y="16630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9" name="フローチャート: 判断 238"/>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24833</xdr:rowOff>
    </xdr:from>
    <xdr:to>
      <xdr:col>19</xdr:col>
      <xdr:colOff>177800</xdr:colOff>
      <xdr:row>97</xdr:row>
      <xdr:rowOff>41269</xdr:rowOff>
    </xdr:to>
    <xdr:cxnSp macro="">
      <xdr:nvCxnSpPr>
        <xdr:cNvPr id="240" name="直線コネクタ 239"/>
        <xdr:cNvCxnSpPr/>
      </xdr:nvCxnSpPr>
      <xdr:spPr>
        <a:xfrm>
          <a:off x="2908300" y="16655483"/>
          <a:ext cx="889000" cy="1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41" name="フローチャート: 判断 240"/>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113454</xdr:rowOff>
    </xdr:from>
    <xdr:ext cx="534377" cy="259045"/>
    <xdr:sp macro="" textlink="">
      <xdr:nvSpPr>
        <xdr:cNvPr id="242" name="テキスト ボックス 241"/>
        <xdr:cNvSpPr txBox="1"/>
      </xdr:nvSpPr>
      <xdr:spPr>
        <a:xfrm>
          <a:off x="3530111" y="167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24833</xdr:rowOff>
    </xdr:from>
    <xdr:to>
      <xdr:col>15</xdr:col>
      <xdr:colOff>50800</xdr:colOff>
      <xdr:row>97</xdr:row>
      <xdr:rowOff>46668</xdr:rowOff>
    </xdr:to>
    <xdr:cxnSp macro="">
      <xdr:nvCxnSpPr>
        <xdr:cNvPr id="243" name="直線コネクタ 242"/>
        <xdr:cNvCxnSpPr/>
      </xdr:nvCxnSpPr>
      <xdr:spPr>
        <a:xfrm flipV="1">
          <a:off x="2019300" y="16655483"/>
          <a:ext cx="889000" cy="2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29125</xdr:rowOff>
    </xdr:from>
    <xdr:to>
      <xdr:col>15</xdr:col>
      <xdr:colOff>101600</xdr:colOff>
      <xdr:row>97</xdr:row>
      <xdr:rowOff>130725</xdr:rowOff>
    </xdr:to>
    <xdr:sp macro="" textlink="">
      <xdr:nvSpPr>
        <xdr:cNvPr id="244" name="フローチャート: 判断 243"/>
        <xdr:cNvSpPr/>
      </xdr:nvSpPr>
      <xdr:spPr>
        <a:xfrm>
          <a:off x="2857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121852</xdr:rowOff>
    </xdr:from>
    <xdr:ext cx="534377" cy="259045"/>
    <xdr:sp macro="" textlink="">
      <xdr:nvSpPr>
        <xdr:cNvPr id="245" name="テキスト ボックス 244"/>
        <xdr:cNvSpPr txBox="1"/>
      </xdr:nvSpPr>
      <xdr:spPr>
        <a:xfrm>
          <a:off x="2641111" y="16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28482</xdr:rowOff>
    </xdr:from>
    <xdr:to>
      <xdr:col>10</xdr:col>
      <xdr:colOff>114300</xdr:colOff>
      <xdr:row>97</xdr:row>
      <xdr:rowOff>46668</xdr:rowOff>
    </xdr:to>
    <xdr:cxnSp macro="">
      <xdr:nvCxnSpPr>
        <xdr:cNvPr id="246" name="直線コネクタ 245"/>
        <xdr:cNvCxnSpPr/>
      </xdr:nvCxnSpPr>
      <xdr:spPr>
        <a:xfrm>
          <a:off x="1130300" y="16659132"/>
          <a:ext cx="889000" cy="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19172</xdr:rowOff>
    </xdr:from>
    <xdr:to>
      <xdr:col>10</xdr:col>
      <xdr:colOff>165100</xdr:colOff>
      <xdr:row>97</xdr:row>
      <xdr:rowOff>120772</xdr:rowOff>
    </xdr:to>
    <xdr:sp macro="" textlink="">
      <xdr:nvSpPr>
        <xdr:cNvPr id="247" name="フローチャート: 判断 246"/>
        <xdr:cNvSpPr/>
      </xdr:nvSpPr>
      <xdr:spPr>
        <a:xfrm>
          <a:off x="1968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111899</xdr:rowOff>
    </xdr:from>
    <xdr:ext cx="534377" cy="259045"/>
    <xdr:sp macro="" textlink="">
      <xdr:nvSpPr>
        <xdr:cNvPr id="248" name="テキスト ボックス 247"/>
        <xdr:cNvSpPr txBox="1"/>
      </xdr:nvSpPr>
      <xdr:spPr>
        <a:xfrm>
          <a:off x="1752111" y="167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36807</xdr:rowOff>
    </xdr:from>
    <xdr:to>
      <xdr:col>6</xdr:col>
      <xdr:colOff>38100</xdr:colOff>
      <xdr:row>97</xdr:row>
      <xdr:rowOff>138407</xdr:rowOff>
    </xdr:to>
    <xdr:sp macro="" textlink="">
      <xdr:nvSpPr>
        <xdr:cNvPr id="249" name="フローチャート: 判断 248"/>
        <xdr:cNvSpPr/>
      </xdr:nvSpPr>
      <xdr:spPr>
        <a:xfrm>
          <a:off x="1079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129534</xdr:rowOff>
    </xdr:from>
    <xdr:ext cx="534377" cy="259045"/>
    <xdr:sp macro="" textlink="">
      <xdr:nvSpPr>
        <xdr:cNvPr id="250" name="テキスト ボックス 249"/>
        <xdr:cNvSpPr txBox="1"/>
      </xdr:nvSpPr>
      <xdr:spPr>
        <a:xfrm>
          <a:off x="863111" y="167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2124</xdr:rowOff>
    </xdr:from>
    <xdr:to>
      <xdr:col>24</xdr:col>
      <xdr:colOff>114300</xdr:colOff>
      <xdr:row>97</xdr:row>
      <xdr:rowOff>103724</xdr:rowOff>
    </xdr:to>
    <xdr:sp macro="" textlink="">
      <xdr:nvSpPr>
        <xdr:cNvPr id="256" name="楕円 255"/>
        <xdr:cNvSpPr/>
      </xdr:nvSpPr>
      <xdr:spPr>
        <a:xfrm>
          <a:off x="4584700" y="1663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25001</xdr:rowOff>
    </xdr:from>
    <xdr:ext cx="534377" cy="259045"/>
    <xdr:sp macro="" textlink="">
      <xdr:nvSpPr>
        <xdr:cNvPr id="257" name="衛生費該当値テキスト"/>
        <xdr:cNvSpPr txBox="1"/>
      </xdr:nvSpPr>
      <xdr:spPr>
        <a:xfrm>
          <a:off x="4686300" y="1648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161919</xdr:rowOff>
    </xdr:from>
    <xdr:to>
      <xdr:col>20</xdr:col>
      <xdr:colOff>38100</xdr:colOff>
      <xdr:row>97</xdr:row>
      <xdr:rowOff>92069</xdr:rowOff>
    </xdr:to>
    <xdr:sp macro="" textlink="">
      <xdr:nvSpPr>
        <xdr:cNvPr id="258" name="楕円 257"/>
        <xdr:cNvSpPr/>
      </xdr:nvSpPr>
      <xdr:spPr>
        <a:xfrm>
          <a:off x="3746500" y="166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108596</xdr:rowOff>
    </xdr:from>
    <xdr:ext cx="534377" cy="259045"/>
    <xdr:sp macro="" textlink="">
      <xdr:nvSpPr>
        <xdr:cNvPr id="259" name="テキスト ボックス 258"/>
        <xdr:cNvSpPr txBox="1"/>
      </xdr:nvSpPr>
      <xdr:spPr>
        <a:xfrm>
          <a:off x="3530111" y="1639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145483</xdr:rowOff>
    </xdr:from>
    <xdr:to>
      <xdr:col>15</xdr:col>
      <xdr:colOff>101600</xdr:colOff>
      <xdr:row>97</xdr:row>
      <xdr:rowOff>75633</xdr:rowOff>
    </xdr:to>
    <xdr:sp macro="" textlink="">
      <xdr:nvSpPr>
        <xdr:cNvPr id="260" name="楕円 259"/>
        <xdr:cNvSpPr/>
      </xdr:nvSpPr>
      <xdr:spPr>
        <a:xfrm>
          <a:off x="2857500" y="1660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92160</xdr:rowOff>
    </xdr:from>
    <xdr:ext cx="534377" cy="259045"/>
    <xdr:sp macro="" textlink="">
      <xdr:nvSpPr>
        <xdr:cNvPr id="261" name="テキスト ボックス 260"/>
        <xdr:cNvSpPr txBox="1"/>
      </xdr:nvSpPr>
      <xdr:spPr>
        <a:xfrm>
          <a:off x="2641111" y="1637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167318</xdr:rowOff>
    </xdr:from>
    <xdr:to>
      <xdr:col>10</xdr:col>
      <xdr:colOff>165100</xdr:colOff>
      <xdr:row>97</xdr:row>
      <xdr:rowOff>97468</xdr:rowOff>
    </xdr:to>
    <xdr:sp macro="" textlink="">
      <xdr:nvSpPr>
        <xdr:cNvPr id="262" name="楕円 261"/>
        <xdr:cNvSpPr/>
      </xdr:nvSpPr>
      <xdr:spPr>
        <a:xfrm>
          <a:off x="1968500" y="1662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113995</xdr:rowOff>
    </xdr:from>
    <xdr:ext cx="534377" cy="259045"/>
    <xdr:sp macro="" textlink="">
      <xdr:nvSpPr>
        <xdr:cNvPr id="263" name="テキスト ボックス 262"/>
        <xdr:cNvSpPr txBox="1"/>
      </xdr:nvSpPr>
      <xdr:spPr>
        <a:xfrm>
          <a:off x="1752111" y="1640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149132</xdr:rowOff>
    </xdr:from>
    <xdr:to>
      <xdr:col>6</xdr:col>
      <xdr:colOff>38100</xdr:colOff>
      <xdr:row>97</xdr:row>
      <xdr:rowOff>79282</xdr:rowOff>
    </xdr:to>
    <xdr:sp macro="" textlink="">
      <xdr:nvSpPr>
        <xdr:cNvPr id="264" name="楕円 263"/>
        <xdr:cNvSpPr/>
      </xdr:nvSpPr>
      <xdr:spPr>
        <a:xfrm>
          <a:off x="1079500" y="1660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95809</xdr:rowOff>
    </xdr:from>
    <xdr:ext cx="534377" cy="259045"/>
    <xdr:sp macro="" textlink="">
      <xdr:nvSpPr>
        <xdr:cNvPr id="265" name="テキスト ボックス 264"/>
        <xdr:cNvSpPr txBox="1"/>
      </xdr:nvSpPr>
      <xdr:spPr>
        <a:xfrm>
          <a:off x="863111" y="1638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91" name="直線コネクタ 290"/>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94" name="労働費最大値テキスト"/>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95" name="直線コネクタ 294"/>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14949</xdr:rowOff>
    </xdr:from>
    <xdr:to>
      <xdr:col>55</xdr:col>
      <xdr:colOff>0</xdr:colOff>
      <xdr:row>38</xdr:row>
      <xdr:rowOff>47280</xdr:rowOff>
    </xdr:to>
    <xdr:cxnSp macro="">
      <xdr:nvCxnSpPr>
        <xdr:cNvPr id="296" name="直線コネクタ 295"/>
        <xdr:cNvCxnSpPr/>
      </xdr:nvCxnSpPr>
      <xdr:spPr>
        <a:xfrm flipV="1">
          <a:off x="9639300" y="6530049"/>
          <a:ext cx="8382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163665</xdr:rowOff>
    </xdr:from>
    <xdr:ext cx="378565" cy="259045"/>
    <xdr:sp macro="" textlink="">
      <xdr:nvSpPr>
        <xdr:cNvPr id="297" name="労働費平均値テキスト"/>
        <xdr:cNvSpPr txBox="1"/>
      </xdr:nvSpPr>
      <xdr:spPr>
        <a:xfrm>
          <a:off x="10528300" y="65073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8" name="フローチャート: 判断 297"/>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47280</xdr:rowOff>
    </xdr:from>
    <xdr:to>
      <xdr:col>50</xdr:col>
      <xdr:colOff>114300</xdr:colOff>
      <xdr:row>38</xdr:row>
      <xdr:rowOff>50873</xdr:rowOff>
    </xdr:to>
    <xdr:cxnSp macro="">
      <xdr:nvCxnSpPr>
        <xdr:cNvPr id="299" name="直線コネクタ 298"/>
        <xdr:cNvCxnSpPr/>
      </xdr:nvCxnSpPr>
      <xdr:spPr>
        <a:xfrm flipV="1">
          <a:off x="8750300" y="6562380"/>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300" name="フローチャート: 判断 299"/>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113954</xdr:rowOff>
    </xdr:from>
    <xdr:ext cx="378565" cy="259045"/>
    <xdr:sp macro="" textlink="">
      <xdr:nvSpPr>
        <xdr:cNvPr id="301" name="テキスト ボックス 300"/>
        <xdr:cNvSpPr txBox="1"/>
      </xdr:nvSpPr>
      <xdr:spPr>
        <a:xfrm>
          <a:off x="9450017" y="62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59690</xdr:rowOff>
    </xdr:from>
    <xdr:to>
      <xdr:col>45</xdr:col>
      <xdr:colOff>177800</xdr:colOff>
      <xdr:row>38</xdr:row>
      <xdr:rowOff>50873</xdr:rowOff>
    </xdr:to>
    <xdr:cxnSp macro="">
      <xdr:nvCxnSpPr>
        <xdr:cNvPr id="302" name="直線コネクタ 301"/>
        <xdr:cNvCxnSpPr/>
      </xdr:nvCxnSpPr>
      <xdr:spPr>
        <a:xfrm>
          <a:off x="7861300" y="6231890"/>
          <a:ext cx="889000" cy="33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147356</xdr:rowOff>
    </xdr:from>
    <xdr:to>
      <xdr:col>46</xdr:col>
      <xdr:colOff>38100</xdr:colOff>
      <xdr:row>38</xdr:row>
      <xdr:rowOff>77506</xdr:rowOff>
    </xdr:to>
    <xdr:sp macro="" textlink="">
      <xdr:nvSpPr>
        <xdr:cNvPr id="303" name="フローチャート: 判断 302"/>
        <xdr:cNvSpPr/>
      </xdr:nvSpPr>
      <xdr:spPr>
        <a:xfrm>
          <a:off x="8699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94033</xdr:rowOff>
    </xdr:from>
    <xdr:ext cx="378565" cy="259045"/>
    <xdr:sp macro="" textlink="">
      <xdr:nvSpPr>
        <xdr:cNvPr id="304" name="テキスト ボックス 303"/>
        <xdr:cNvSpPr txBox="1"/>
      </xdr:nvSpPr>
      <xdr:spPr>
        <a:xfrm>
          <a:off x="8561017" y="62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13643</xdr:rowOff>
    </xdr:from>
    <xdr:to>
      <xdr:col>41</xdr:col>
      <xdr:colOff>50800</xdr:colOff>
      <xdr:row>36</xdr:row>
      <xdr:rowOff>59690</xdr:rowOff>
    </xdr:to>
    <xdr:cxnSp macro="">
      <xdr:nvCxnSpPr>
        <xdr:cNvPr id="305" name="直線コネクタ 304"/>
        <xdr:cNvCxnSpPr/>
      </xdr:nvCxnSpPr>
      <xdr:spPr>
        <a:xfrm>
          <a:off x="6972300" y="5328593"/>
          <a:ext cx="889000" cy="90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112413</xdr:rowOff>
    </xdr:from>
    <xdr:to>
      <xdr:col>41</xdr:col>
      <xdr:colOff>101600</xdr:colOff>
      <xdr:row>38</xdr:row>
      <xdr:rowOff>42563</xdr:rowOff>
    </xdr:to>
    <xdr:sp macro="" textlink="">
      <xdr:nvSpPr>
        <xdr:cNvPr id="306" name="フローチャート: 判断 305"/>
        <xdr:cNvSpPr/>
      </xdr:nvSpPr>
      <xdr:spPr>
        <a:xfrm>
          <a:off x="7810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33690</xdr:rowOff>
    </xdr:from>
    <xdr:ext cx="378565" cy="259045"/>
    <xdr:sp macro="" textlink="">
      <xdr:nvSpPr>
        <xdr:cNvPr id="307" name="テキスト ボックス 306"/>
        <xdr:cNvSpPr txBox="1"/>
      </xdr:nvSpPr>
      <xdr:spPr>
        <a:xfrm>
          <a:off x="7672017" y="654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60488</xdr:rowOff>
    </xdr:from>
    <xdr:to>
      <xdr:col>36</xdr:col>
      <xdr:colOff>165100</xdr:colOff>
      <xdr:row>36</xdr:row>
      <xdr:rowOff>162088</xdr:rowOff>
    </xdr:to>
    <xdr:sp macro="" textlink="">
      <xdr:nvSpPr>
        <xdr:cNvPr id="308" name="フローチャート: 判断 307"/>
        <xdr:cNvSpPr/>
      </xdr:nvSpPr>
      <xdr:spPr>
        <a:xfrm>
          <a:off x="6921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153215</xdr:rowOff>
    </xdr:from>
    <xdr:ext cx="469744" cy="259045"/>
    <xdr:sp macro="" textlink="">
      <xdr:nvSpPr>
        <xdr:cNvPr id="309" name="テキスト ボックス 308"/>
        <xdr:cNvSpPr txBox="1"/>
      </xdr:nvSpPr>
      <xdr:spPr>
        <a:xfrm>
          <a:off x="6737428" y="632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135600</xdr:rowOff>
    </xdr:from>
    <xdr:to>
      <xdr:col>55</xdr:col>
      <xdr:colOff>50800</xdr:colOff>
      <xdr:row>38</xdr:row>
      <xdr:rowOff>65749</xdr:rowOff>
    </xdr:to>
    <xdr:sp macro="" textlink="">
      <xdr:nvSpPr>
        <xdr:cNvPr id="315" name="楕円 314"/>
        <xdr:cNvSpPr/>
      </xdr:nvSpPr>
      <xdr:spPr>
        <a:xfrm>
          <a:off x="10426700" y="64792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158477</xdr:rowOff>
    </xdr:from>
    <xdr:ext cx="378565" cy="259045"/>
    <xdr:sp macro="" textlink="">
      <xdr:nvSpPr>
        <xdr:cNvPr id="316" name="労働費該当値テキスト"/>
        <xdr:cNvSpPr txBox="1"/>
      </xdr:nvSpPr>
      <xdr:spPr>
        <a:xfrm>
          <a:off x="10528300" y="6330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167930</xdr:rowOff>
    </xdr:from>
    <xdr:to>
      <xdr:col>50</xdr:col>
      <xdr:colOff>165100</xdr:colOff>
      <xdr:row>38</xdr:row>
      <xdr:rowOff>98080</xdr:rowOff>
    </xdr:to>
    <xdr:sp macro="" textlink="">
      <xdr:nvSpPr>
        <xdr:cNvPr id="317" name="楕円 316"/>
        <xdr:cNvSpPr/>
      </xdr:nvSpPr>
      <xdr:spPr>
        <a:xfrm>
          <a:off x="9588500" y="65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89207</xdr:rowOff>
    </xdr:from>
    <xdr:ext cx="378565" cy="259045"/>
    <xdr:sp macro="" textlink="">
      <xdr:nvSpPr>
        <xdr:cNvPr id="318" name="テキスト ボックス 317"/>
        <xdr:cNvSpPr txBox="1"/>
      </xdr:nvSpPr>
      <xdr:spPr>
        <a:xfrm>
          <a:off x="9450017" y="6604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73</xdr:rowOff>
    </xdr:from>
    <xdr:to>
      <xdr:col>46</xdr:col>
      <xdr:colOff>38100</xdr:colOff>
      <xdr:row>38</xdr:row>
      <xdr:rowOff>101673</xdr:rowOff>
    </xdr:to>
    <xdr:sp macro="" textlink="">
      <xdr:nvSpPr>
        <xdr:cNvPr id="319" name="楕円 318"/>
        <xdr:cNvSpPr/>
      </xdr:nvSpPr>
      <xdr:spPr>
        <a:xfrm>
          <a:off x="8699500" y="651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92800</xdr:rowOff>
    </xdr:from>
    <xdr:ext cx="378565" cy="259045"/>
    <xdr:sp macro="" textlink="">
      <xdr:nvSpPr>
        <xdr:cNvPr id="320" name="テキスト ボックス 319"/>
        <xdr:cNvSpPr txBox="1"/>
      </xdr:nvSpPr>
      <xdr:spPr>
        <a:xfrm>
          <a:off x="8561017" y="660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8890</xdr:rowOff>
    </xdr:from>
    <xdr:to>
      <xdr:col>41</xdr:col>
      <xdr:colOff>101600</xdr:colOff>
      <xdr:row>36</xdr:row>
      <xdr:rowOff>110490</xdr:rowOff>
    </xdr:to>
    <xdr:sp macro="" textlink="">
      <xdr:nvSpPr>
        <xdr:cNvPr id="321" name="楕円 320"/>
        <xdr:cNvSpPr/>
      </xdr:nvSpPr>
      <xdr:spPr>
        <a:xfrm>
          <a:off x="7810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127017</xdr:rowOff>
    </xdr:from>
    <xdr:ext cx="469744" cy="259045"/>
    <xdr:sp macro="" textlink="">
      <xdr:nvSpPr>
        <xdr:cNvPr id="322" name="テキスト ボックス 321"/>
        <xdr:cNvSpPr txBox="1"/>
      </xdr:nvSpPr>
      <xdr:spPr>
        <a:xfrm>
          <a:off x="7626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134293</xdr:rowOff>
    </xdr:from>
    <xdr:to>
      <xdr:col>36</xdr:col>
      <xdr:colOff>165100</xdr:colOff>
      <xdr:row>31</xdr:row>
      <xdr:rowOff>64443</xdr:rowOff>
    </xdr:to>
    <xdr:sp macro="" textlink="">
      <xdr:nvSpPr>
        <xdr:cNvPr id="323" name="楕円 322"/>
        <xdr:cNvSpPr/>
      </xdr:nvSpPr>
      <xdr:spPr>
        <a:xfrm>
          <a:off x="6921500" y="52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80970</xdr:rowOff>
    </xdr:from>
    <xdr:ext cx="469744" cy="259045"/>
    <xdr:sp macro="" textlink="">
      <xdr:nvSpPr>
        <xdr:cNvPr id="324" name="テキスト ボックス 323"/>
        <xdr:cNvSpPr txBox="1"/>
      </xdr:nvSpPr>
      <xdr:spPr>
        <a:xfrm>
          <a:off x="6737428" y="505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44" name="直線コネクタ 343"/>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45" name="農林水産業費最小値テキスト"/>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6" name="直線コネクタ 345"/>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7" name="農林水産業費最大値テキスト"/>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8" name="直線コネクタ 347"/>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122464</xdr:rowOff>
    </xdr:from>
    <xdr:to>
      <xdr:col>55</xdr:col>
      <xdr:colOff>0</xdr:colOff>
      <xdr:row>55</xdr:row>
      <xdr:rowOff>149267</xdr:rowOff>
    </xdr:to>
    <xdr:cxnSp macro="">
      <xdr:nvCxnSpPr>
        <xdr:cNvPr id="349" name="直線コネクタ 348"/>
        <xdr:cNvCxnSpPr/>
      </xdr:nvCxnSpPr>
      <xdr:spPr>
        <a:xfrm flipV="1">
          <a:off x="9639300" y="9552214"/>
          <a:ext cx="838200" cy="2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121168</xdr:rowOff>
    </xdr:from>
    <xdr:ext cx="534377" cy="259045"/>
    <xdr:sp macro="" textlink="">
      <xdr:nvSpPr>
        <xdr:cNvPr id="350" name="農林水産業費平均値テキスト"/>
        <xdr:cNvSpPr txBox="1"/>
      </xdr:nvSpPr>
      <xdr:spPr>
        <a:xfrm>
          <a:off x="10528300" y="972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51" name="フローチャート: 判断 350"/>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149267</xdr:rowOff>
    </xdr:from>
    <xdr:to>
      <xdr:col>50</xdr:col>
      <xdr:colOff>114300</xdr:colOff>
      <xdr:row>56</xdr:row>
      <xdr:rowOff>27474</xdr:rowOff>
    </xdr:to>
    <xdr:cxnSp macro="">
      <xdr:nvCxnSpPr>
        <xdr:cNvPr id="352" name="直線コネクタ 351"/>
        <xdr:cNvCxnSpPr/>
      </xdr:nvCxnSpPr>
      <xdr:spPr>
        <a:xfrm flipV="1">
          <a:off x="8750300" y="9579017"/>
          <a:ext cx="889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53" name="フローチャート: 判断 352"/>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79586</xdr:rowOff>
    </xdr:from>
    <xdr:ext cx="534377" cy="259045"/>
    <xdr:sp macro="" textlink="">
      <xdr:nvSpPr>
        <xdr:cNvPr id="354" name="テキスト ボックス 353"/>
        <xdr:cNvSpPr txBox="1"/>
      </xdr:nvSpPr>
      <xdr:spPr>
        <a:xfrm>
          <a:off x="9372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156251</xdr:rowOff>
    </xdr:from>
    <xdr:to>
      <xdr:col>45</xdr:col>
      <xdr:colOff>177800</xdr:colOff>
      <xdr:row>56</xdr:row>
      <xdr:rowOff>27474</xdr:rowOff>
    </xdr:to>
    <xdr:cxnSp macro="">
      <xdr:nvCxnSpPr>
        <xdr:cNvPr id="355" name="直線コネクタ 354"/>
        <xdr:cNvCxnSpPr/>
      </xdr:nvCxnSpPr>
      <xdr:spPr>
        <a:xfrm>
          <a:off x="7861300" y="9586001"/>
          <a:ext cx="8890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144427</xdr:rowOff>
    </xdr:from>
    <xdr:to>
      <xdr:col>46</xdr:col>
      <xdr:colOff>38100</xdr:colOff>
      <xdr:row>57</xdr:row>
      <xdr:rowOff>74577</xdr:rowOff>
    </xdr:to>
    <xdr:sp macro="" textlink="">
      <xdr:nvSpPr>
        <xdr:cNvPr id="356" name="フローチャート: 判断 355"/>
        <xdr:cNvSpPr/>
      </xdr:nvSpPr>
      <xdr:spPr>
        <a:xfrm>
          <a:off x="86995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65704</xdr:rowOff>
    </xdr:from>
    <xdr:ext cx="534377" cy="259045"/>
    <xdr:sp macro="" textlink="">
      <xdr:nvSpPr>
        <xdr:cNvPr id="357" name="テキスト ボックス 356"/>
        <xdr:cNvSpPr txBox="1"/>
      </xdr:nvSpPr>
      <xdr:spPr>
        <a:xfrm>
          <a:off x="8483111" y="983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156251</xdr:rowOff>
    </xdr:from>
    <xdr:to>
      <xdr:col>41</xdr:col>
      <xdr:colOff>50800</xdr:colOff>
      <xdr:row>55</xdr:row>
      <xdr:rowOff>170795</xdr:rowOff>
    </xdr:to>
    <xdr:cxnSp macro="">
      <xdr:nvCxnSpPr>
        <xdr:cNvPr id="358" name="直線コネクタ 357"/>
        <xdr:cNvCxnSpPr/>
      </xdr:nvCxnSpPr>
      <xdr:spPr>
        <a:xfrm flipV="1">
          <a:off x="6972300" y="9586001"/>
          <a:ext cx="889000" cy="1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9" name="フローチャート: 判断 358"/>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81518</xdr:rowOff>
    </xdr:from>
    <xdr:ext cx="534377" cy="259045"/>
    <xdr:sp macro="" textlink="">
      <xdr:nvSpPr>
        <xdr:cNvPr id="360" name="テキスト ボックス 359"/>
        <xdr:cNvSpPr txBox="1"/>
      </xdr:nvSpPr>
      <xdr:spPr>
        <a:xfrm>
          <a:off x="7594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61" name="フローチャート: 判断 360"/>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79305</xdr:rowOff>
    </xdr:from>
    <xdr:ext cx="534377" cy="259045"/>
    <xdr:sp macro="" textlink="">
      <xdr:nvSpPr>
        <xdr:cNvPr id="362" name="テキスト ボックス 361"/>
        <xdr:cNvSpPr txBox="1"/>
      </xdr:nvSpPr>
      <xdr:spPr>
        <a:xfrm>
          <a:off x="6705111" y="98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71664</xdr:rowOff>
    </xdr:from>
    <xdr:to>
      <xdr:col>55</xdr:col>
      <xdr:colOff>50800</xdr:colOff>
      <xdr:row>56</xdr:row>
      <xdr:rowOff>1814</xdr:rowOff>
    </xdr:to>
    <xdr:sp macro="" textlink="">
      <xdr:nvSpPr>
        <xdr:cNvPr id="368" name="楕円 367"/>
        <xdr:cNvSpPr/>
      </xdr:nvSpPr>
      <xdr:spPr>
        <a:xfrm>
          <a:off x="10426700" y="950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94541</xdr:rowOff>
    </xdr:from>
    <xdr:ext cx="534377" cy="259045"/>
    <xdr:sp macro="" textlink="">
      <xdr:nvSpPr>
        <xdr:cNvPr id="369" name="農林水産業費該当値テキスト"/>
        <xdr:cNvSpPr txBox="1"/>
      </xdr:nvSpPr>
      <xdr:spPr>
        <a:xfrm>
          <a:off x="10528300" y="935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98467</xdr:rowOff>
    </xdr:from>
    <xdr:to>
      <xdr:col>50</xdr:col>
      <xdr:colOff>165100</xdr:colOff>
      <xdr:row>56</xdr:row>
      <xdr:rowOff>28617</xdr:rowOff>
    </xdr:to>
    <xdr:sp macro="" textlink="">
      <xdr:nvSpPr>
        <xdr:cNvPr id="370" name="楕円 369"/>
        <xdr:cNvSpPr/>
      </xdr:nvSpPr>
      <xdr:spPr>
        <a:xfrm>
          <a:off x="9588500" y="952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45144</xdr:rowOff>
    </xdr:from>
    <xdr:ext cx="534377" cy="259045"/>
    <xdr:sp macro="" textlink="">
      <xdr:nvSpPr>
        <xdr:cNvPr id="371" name="テキスト ボックス 370"/>
        <xdr:cNvSpPr txBox="1"/>
      </xdr:nvSpPr>
      <xdr:spPr>
        <a:xfrm>
          <a:off x="9372111" y="930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148124</xdr:rowOff>
    </xdr:from>
    <xdr:to>
      <xdr:col>46</xdr:col>
      <xdr:colOff>38100</xdr:colOff>
      <xdr:row>56</xdr:row>
      <xdr:rowOff>78274</xdr:rowOff>
    </xdr:to>
    <xdr:sp macro="" textlink="">
      <xdr:nvSpPr>
        <xdr:cNvPr id="372" name="楕円 371"/>
        <xdr:cNvSpPr/>
      </xdr:nvSpPr>
      <xdr:spPr>
        <a:xfrm>
          <a:off x="8699500" y="95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94801</xdr:rowOff>
    </xdr:from>
    <xdr:ext cx="534377" cy="259045"/>
    <xdr:sp macro="" textlink="">
      <xdr:nvSpPr>
        <xdr:cNvPr id="373" name="テキスト ボックス 372"/>
        <xdr:cNvSpPr txBox="1"/>
      </xdr:nvSpPr>
      <xdr:spPr>
        <a:xfrm>
          <a:off x="8483111" y="935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105451</xdr:rowOff>
    </xdr:from>
    <xdr:to>
      <xdr:col>41</xdr:col>
      <xdr:colOff>101600</xdr:colOff>
      <xdr:row>56</xdr:row>
      <xdr:rowOff>35601</xdr:rowOff>
    </xdr:to>
    <xdr:sp macro="" textlink="">
      <xdr:nvSpPr>
        <xdr:cNvPr id="374" name="楕円 373"/>
        <xdr:cNvSpPr/>
      </xdr:nvSpPr>
      <xdr:spPr>
        <a:xfrm>
          <a:off x="7810500" y="953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52128</xdr:rowOff>
    </xdr:from>
    <xdr:ext cx="534377" cy="259045"/>
    <xdr:sp macro="" textlink="">
      <xdr:nvSpPr>
        <xdr:cNvPr id="375" name="テキスト ボックス 374"/>
        <xdr:cNvSpPr txBox="1"/>
      </xdr:nvSpPr>
      <xdr:spPr>
        <a:xfrm>
          <a:off x="7594111" y="931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119995</xdr:rowOff>
    </xdr:from>
    <xdr:to>
      <xdr:col>36</xdr:col>
      <xdr:colOff>165100</xdr:colOff>
      <xdr:row>56</xdr:row>
      <xdr:rowOff>50145</xdr:rowOff>
    </xdr:to>
    <xdr:sp macro="" textlink="">
      <xdr:nvSpPr>
        <xdr:cNvPr id="376" name="楕円 375"/>
        <xdr:cNvSpPr/>
      </xdr:nvSpPr>
      <xdr:spPr>
        <a:xfrm>
          <a:off x="6921500" y="95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66672</xdr:rowOff>
    </xdr:from>
    <xdr:ext cx="534377" cy="259045"/>
    <xdr:sp macro="" textlink="">
      <xdr:nvSpPr>
        <xdr:cNvPr id="377" name="テキスト ボックス 376"/>
        <xdr:cNvSpPr txBox="1"/>
      </xdr:nvSpPr>
      <xdr:spPr>
        <a:xfrm>
          <a:off x="6705111" y="932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401" name="直線コネクタ 400"/>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402" name="商工費最小値テキスト"/>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403" name="直線コネクタ 402"/>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404" name="商工費最大値テキスト"/>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405" name="直線コネクタ 404"/>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121044</xdr:rowOff>
    </xdr:from>
    <xdr:to>
      <xdr:col>55</xdr:col>
      <xdr:colOff>0</xdr:colOff>
      <xdr:row>78</xdr:row>
      <xdr:rowOff>168669</xdr:rowOff>
    </xdr:to>
    <xdr:cxnSp macro="">
      <xdr:nvCxnSpPr>
        <xdr:cNvPr id="406" name="直線コネクタ 405"/>
        <xdr:cNvCxnSpPr/>
      </xdr:nvCxnSpPr>
      <xdr:spPr>
        <a:xfrm flipV="1">
          <a:off x="9639300" y="1349414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154664</xdr:rowOff>
    </xdr:from>
    <xdr:ext cx="534377" cy="259045"/>
    <xdr:sp macro="" textlink="">
      <xdr:nvSpPr>
        <xdr:cNvPr id="407" name="商工費平均値テキスト"/>
        <xdr:cNvSpPr txBox="1"/>
      </xdr:nvSpPr>
      <xdr:spPr>
        <a:xfrm>
          <a:off x="10528300" y="13184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8" name="フローチャート: 判断 407"/>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168669</xdr:rowOff>
    </xdr:from>
    <xdr:to>
      <xdr:col>50</xdr:col>
      <xdr:colOff>114300</xdr:colOff>
      <xdr:row>79</xdr:row>
      <xdr:rowOff>5257</xdr:rowOff>
    </xdr:to>
    <xdr:cxnSp macro="">
      <xdr:nvCxnSpPr>
        <xdr:cNvPr id="409" name="直線コネクタ 408"/>
        <xdr:cNvCxnSpPr/>
      </xdr:nvCxnSpPr>
      <xdr:spPr>
        <a:xfrm flipV="1">
          <a:off x="8750300" y="13541769"/>
          <a:ext cx="889000" cy="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10" name="フローチャート: 判断 409"/>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113340</xdr:rowOff>
    </xdr:from>
    <xdr:ext cx="534377" cy="259045"/>
    <xdr:sp macro="" textlink="">
      <xdr:nvSpPr>
        <xdr:cNvPr id="411" name="テキスト ボックス 410"/>
        <xdr:cNvSpPr txBox="1"/>
      </xdr:nvSpPr>
      <xdr:spPr>
        <a:xfrm>
          <a:off x="9372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137350</xdr:rowOff>
    </xdr:from>
    <xdr:to>
      <xdr:col>45</xdr:col>
      <xdr:colOff>177800</xdr:colOff>
      <xdr:row>79</xdr:row>
      <xdr:rowOff>5257</xdr:rowOff>
    </xdr:to>
    <xdr:cxnSp macro="">
      <xdr:nvCxnSpPr>
        <xdr:cNvPr id="412" name="直線コネクタ 411"/>
        <xdr:cNvCxnSpPr/>
      </xdr:nvCxnSpPr>
      <xdr:spPr>
        <a:xfrm>
          <a:off x="7861300" y="13510450"/>
          <a:ext cx="8890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159144</xdr:rowOff>
    </xdr:from>
    <xdr:to>
      <xdr:col>46</xdr:col>
      <xdr:colOff>38100</xdr:colOff>
      <xdr:row>78</xdr:row>
      <xdr:rowOff>89294</xdr:rowOff>
    </xdr:to>
    <xdr:sp macro="" textlink="">
      <xdr:nvSpPr>
        <xdr:cNvPr id="413" name="フローチャート: 判断 412"/>
        <xdr:cNvSpPr/>
      </xdr:nvSpPr>
      <xdr:spPr>
        <a:xfrm>
          <a:off x="8699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105821</xdr:rowOff>
    </xdr:from>
    <xdr:ext cx="534377" cy="259045"/>
    <xdr:sp macro="" textlink="">
      <xdr:nvSpPr>
        <xdr:cNvPr id="414" name="テキスト ボックス 413"/>
        <xdr:cNvSpPr txBox="1"/>
      </xdr:nvSpPr>
      <xdr:spPr>
        <a:xfrm>
          <a:off x="8483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137350</xdr:rowOff>
    </xdr:from>
    <xdr:to>
      <xdr:col>41</xdr:col>
      <xdr:colOff>50800</xdr:colOff>
      <xdr:row>79</xdr:row>
      <xdr:rowOff>763</xdr:rowOff>
    </xdr:to>
    <xdr:cxnSp macro="">
      <xdr:nvCxnSpPr>
        <xdr:cNvPr id="415" name="直線コネクタ 414"/>
        <xdr:cNvCxnSpPr/>
      </xdr:nvCxnSpPr>
      <xdr:spPr>
        <a:xfrm flipV="1">
          <a:off x="6972300" y="13510450"/>
          <a:ext cx="889000" cy="3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6" name="フローチャート: 判断 415"/>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126128</xdr:rowOff>
    </xdr:from>
    <xdr:ext cx="534377" cy="259045"/>
    <xdr:sp macro="" textlink="">
      <xdr:nvSpPr>
        <xdr:cNvPr id="417" name="テキスト ボックス 416"/>
        <xdr:cNvSpPr txBox="1"/>
      </xdr:nvSpPr>
      <xdr:spPr>
        <a:xfrm>
          <a:off x="7594111" y="131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8" name="フローチャート: 判断 417"/>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130878</xdr:rowOff>
    </xdr:from>
    <xdr:ext cx="534377" cy="259045"/>
    <xdr:sp macro="" textlink="">
      <xdr:nvSpPr>
        <xdr:cNvPr id="419" name="テキスト ボックス 418"/>
        <xdr:cNvSpPr txBox="1"/>
      </xdr:nvSpPr>
      <xdr:spPr>
        <a:xfrm>
          <a:off x="6705111" y="13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70244</xdr:rowOff>
    </xdr:from>
    <xdr:to>
      <xdr:col>55</xdr:col>
      <xdr:colOff>50800</xdr:colOff>
      <xdr:row>79</xdr:row>
      <xdr:rowOff>394</xdr:rowOff>
    </xdr:to>
    <xdr:sp macro="" textlink="">
      <xdr:nvSpPr>
        <xdr:cNvPr id="425" name="楕円 424"/>
        <xdr:cNvSpPr/>
      </xdr:nvSpPr>
      <xdr:spPr>
        <a:xfrm>
          <a:off x="10426700" y="1344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156621</xdr:rowOff>
    </xdr:from>
    <xdr:ext cx="469744" cy="259045"/>
    <xdr:sp macro="" textlink="">
      <xdr:nvSpPr>
        <xdr:cNvPr id="426" name="商工費該当値テキスト"/>
        <xdr:cNvSpPr txBox="1"/>
      </xdr:nvSpPr>
      <xdr:spPr>
        <a:xfrm>
          <a:off x="10528300" y="1335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117869</xdr:rowOff>
    </xdr:from>
    <xdr:to>
      <xdr:col>50</xdr:col>
      <xdr:colOff>165100</xdr:colOff>
      <xdr:row>79</xdr:row>
      <xdr:rowOff>48019</xdr:rowOff>
    </xdr:to>
    <xdr:sp macro="" textlink="">
      <xdr:nvSpPr>
        <xdr:cNvPr id="427" name="楕円 426"/>
        <xdr:cNvSpPr/>
      </xdr:nvSpPr>
      <xdr:spPr>
        <a:xfrm>
          <a:off x="9588500" y="134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39146</xdr:rowOff>
    </xdr:from>
    <xdr:ext cx="469744" cy="259045"/>
    <xdr:sp macro="" textlink="">
      <xdr:nvSpPr>
        <xdr:cNvPr id="428" name="テキスト ボックス 427"/>
        <xdr:cNvSpPr txBox="1"/>
      </xdr:nvSpPr>
      <xdr:spPr>
        <a:xfrm>
          <a:off x="9404428" y="135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125907</xdr:rowOff>
    </xdr:from>
    <xdr:to>
      <xdr:col>46</xdr:col>
      <xdr:colOff>38100</xdr:colOff>
      <xdr:row>79</xdr:row>
      <xdr:rowOff>56057</xdr:rowOff>
    </xdr:to>
    <xdr:sp macro="" textlink="">
      <xdr:nvSpPr>
        <xdr:cNvPr id="429" name="楕円 428"/>
        <xdr:cNvSpPr/>
      </xdr:nvSpPr>
      <xdr:spPr>
        <a:xfrm>
          <a:off x="8699500" y="134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47184</xdr:rowOff>
    </xdr:from>
    <xdr:ext cx="469744" cy="259045"/>
    <xdr:sp macro="" textlink="">
      <xdr:nvSpPr>
        <xdr:cNvPr id="430" name="テキスト ボックス 429"/>
        <xdr:cNvSpPr txBox="1"/>
      </xdr:nvSpPr>
      <xdr:spPr>
        <a:xfrm>
          <a:off x="8515428" y="1359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86550</xdr:rowOff>
    </xdr:from>
    <xdr:to>
      <xdr:col>41</xdr:col>
      <xdr:colOff>101600</xdr:colOff>
      <xdr:row>79</xdr:row>
      <xdr:rowOff>16700</xdr:rowOff>
    </xdr:to>
    <xdr:sp macro="" textlink="">
      <xdr:nvSpPr>
        <xdr:cNvPr id="431" name="楕円 430"/>
        <xdr:cNvSpPr/>
      </xdr:nvSpPr>
      <xdr:spPr>
        <a:xfrm>
          <a:off x="7810500" y="134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7827</xdr:rowOff>
    </xdr:from>
    <xdr:ext cx="469744" cy="259045"/>
    <xdr:sp macro="" textlink="">
      <xdr:nvSpPr>
        <xdr:cNvPr id="432" name="テキスト ボックス 431"/>
        <xdr:cNvSpPr txBox="1"/>
      </xdr:nvSpPr>
      <xdr:spPr>
        <a:xfrm>
          <a:off x="7626428" y="1355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121413</xdr:rowOff>
    </xdr:from>
    <xdr:to>
      <xdr:col>36</xdr:col>
      <xdr:colOff>165100</xdr:colOff>
      <xdr:row>79</xdr:row>
      <xdr:rowOff>51563</xdr:rowOff>
    </xdr:to>
    <xdr:sp macro="" textlink="">
      <xdr:nvSpPr>
        <xdr:cNvPr id="433" name="楕円 432"/>
        <xdr:cNvSpPr/>
      </xdr:nvSpPr>
      <xdr:spPr>
        <a:xfrm>
          <a:off x="6921500" y="134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42690</xdr:rowOff>
    </xdr:from>
    <xdr:ext cx="469744" cy="259045"/>
    <xdr:sp macro="" textlink="">
      <xdr:nvSpPr>
        <xdr:cNvPr id="434" name="テキスト ボックス 433"/>
        <xdr:cNvSpPr txBox="1"/>
      </xdr:nvSpPr>
      <xdr:spPr>
        <a:xfrm>
          <a:off x="6737428" y="1358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8" name="直線コネクタ 457"/>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9" name="土木費最小値テキスト"/>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60" name="直線コネクタ 459"/>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61" name="土木費最大値テキスト"/>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62" name="直線コネクタ 461"/>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90742</xdr:rowOff>
    </xdr:from>
    <xdr:to>
      <xdr:col>55</xdr:col>
      <xdr:colOff>0</xdr:colOff>
      <xdr:row>96</xdr:row>
      <xdr:rowOff>123217</xdr:rowOff>
    </xdr:to>
    <xdr:cxnSp macro="">
      <xdr:nvCxnSpPr>
        <xdr:cNvPr id="463" name="直線コネクタ 462"/>
        <xdr:cNvCxnSpPr/>
      </xdr:nvCxnSpPr>
      <xdr:spPr>
        <a:xfrm flipV="1">
          <a:off x="9639300" y="16378492"/>
          <a:ext cx="838200" cy="20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54495</xdr:rowOff>
    </xdr:from>
    <xdr:ext cx="534377" cy="259045"/>
    <xdr:sp macro="" textlink="">
      <xdr:nvSpPr>
        <xdr:cNvPr id="464" name="土木費平均値テキスト"/>
        <xdr:cNvSpPr txBox="1"/>
      </xdr:nvSpPr>
      <xdr:spPr>
        <a:xfrm>
          <a:off x="10528300" y="16513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65" name="フローチャート: 判断 464"/>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123217</xdr:rowOff>
    </xdr:from>
    <xdr:to>
      <xdr:col>50</xdr:col>
      <xdr:colOff>114300</xdr:colOff>
      <xdr:row>97</xdr:row>
      <xdr:rowOff>45250</xdr:rowOff>
    </xdr:to>
    <xdr:cxnSp macro="">
      <xdr:nvCxnSpPr>
        <xdr:cNvPr id="466" name="直線コネクタ 465"/>
        <xdr:cNvCxnSpPr/>
      </xdr:nvCxnSpPr>
      <xdr:spPr>
        <a:xfrm flipV="1">
          <a:off x="8750300" y="16582417"/>
          <a:ext cx="889000" cy="9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7" name="フローチャート: 判断 466"/>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27109</xdr:rowOff>
    </xdr:from>
    <xdr:ext cx="534377" cy="259045"/>
    <xdr:sp macro="" textlink="">
      <xdr:nvSpPr>
        <xdr:cNvPr id="468" name="テキスト ボックス 467"/>
        <xdr:cNvSpPr txBox="1"/>
      </xdr:nvSpPr>
      <xdr:spPr>
        <a:xfrm>
          <a:off x="9372111" y="1665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45250</xdr:rowOff>
    </xdr:from>
    <xdr:to>
      <xdr:col>45</xdr:col>
      <xdr:colOff>177800</xdr:colOff>
      <xdr:row>97</xdr:row>
      <xdr:rowOff>126061</xdr:rowOff>
    </xdr:to>
    <xdr:cxnSp macro="">
      <xdr:nvCxnSpPr>
        <xdr:cNvPr id="469" name="直線コネクタ 468"/>
        <xdr:cNvCxnSpPr/>
      </xdr:nvCxnSpPr>
      <xdr:spPr>
        <a:xfrm flipV="1">
          <a:off x="7861300" y="16675900"/>
          <a:ext cx="889000" cy="8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85852</xdr:rowOff>
    </xdr:from>
    <xdr:to>
      <xdr:col>46</xdr:col>
      <xdr:colOff>38100</xdr:colOff>
      <xdr:row>97</xdr:row>
      <xdr:rowOff>16002</xdr:rowOff>
    </xdr:to>
    <xdr:sp macro="" textlink="">
      <xdr:nvSpPr>
        <xdr:cNvPr id="470" name="フローチャート: 判断 469"/>
        <xdr:cNvSpPr/>
      </xdr:nvSpPr>
      <xdr:spPr>
        <a:xfrm>
          <a:off x="8699500" y="1654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32529</xdr:rowOff>
    </xdr:from>
    <xdr:ext cx="534377" cy="259045"/>
    <xdr:sp macro="" textlink="">
      <xdr:nvSpPr>
        <xdr:cNvPr id="471" name="テキスト ボックス 470"/>
        <xdr:cNvSpPr txBox="1"/>
      </xdr:nvSpPr>
      <xdr:spPr>
        <a:xfrm>
          <a:off x="8483111" y="1632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59537</xdr:rowOff>
    </xdr:from>
    <xdr:to>
      <xdr:col>41</xdr:col>
      <xdr:colOff>50800</xdr:colOff>
      <xdr:row>97</xdr:row>
      <xdr:rowOff>126061</xdr:rowOff>
    </xdr:to>
    <xdr:cxnSp macro="">
      <xdr:nvCxnSpPr>
        <xdr:cNvPr id="472" name="直線コネクタ 471"/>
        <xdr:cNvCxnSpPr/>
      </xdr:nvCxnSpPr>
      <xdr:spPr>
        <a:xfrm>
          <a:off x="6972300" y="16347287"/>
          <a:ext cx="889000" cy="40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98752</xdr:rowOff>
    </xdr:from>
    <xdr:to>
      <xdr:col>41</xdr:col>
      <xdr:colOff>101600</xdr:colOff>
      <xdr:row>97</xdr:row>
      <xdr:rowOff>28902</xdr:rowOff>
    </xdr:to>
    <xdr:sp macro="" textlink="">
      <xdr:nvSpPr>
        <xdr:cNvPr id="473" name="フローチャート: 判断 472"/>
        <xdr:cNvSpPr/>
      </xdr:nvSpPr>
      <xdr:spPr>
        <a:xfrm>
          <a:off x="7810500" y="165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45429</xdr:rowOff>
    </xdr:from>
    <xdr:ext cx="534377" cy="259045"/>
    <xdr:sp macro="" textlink="">
      <xdr:nvSpPr>
        <xdr:cNvPr id="474" name="テキスト ボックス 473"/>
        <xdr:cNvSpPr txBox="1"/>
      </xdr:nvSpPr>
      <xdr:spPr>
        <a:xfrm>
          <a:off x="7594111" y="163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90905</xdr:rowOff>
    </xdr:from>
    <xdr:to>
      <xdr:col>36</xdr:col>
      <xdr:colOff>165100</xdr:colOff>
      <xdr:row>97</xdr:row>
      <xdr:rowOff>21055</xdr:rowOff>
    </xdr:to>
    <xdr:sp macro="" textlink="">
      <xdr:nvSpPr>
        <xdr:cNvPr id="475" name="フローチャート: 判断 474"/>
        <xdr:cNvSpPr/>
      </xdr:nvSpPr>
      <xdr:spPr>
        <a:xfrm>
          <a:off x="6921500" y="165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12182</xdr:rowOff>
    </xdr:from>
    <xdr:ext cx="534377" cy="259045"/>
    <xdr:sp macro="" textlink="">
      <xdr:nvSpPr>
        <xdr:cNvPr id="476" name="テキスト ボックス 475"/>
        <xdr:cNvSpPr txBox="1"/>
      </xdr:nvSpPr>
      <xdr:spPr>
        <a:xfrm>
          <a:off x="6705111" y="1664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39942</xdr:rowOff>
    </xdr:from>
    <xdr:to>
      <xdr:col>55</xdr:col>
      <xdr:colOff>50800</xdr:colOff>
      <xdr:row>95</xdr:row>
      <xdr:rowOff>141542</xdr:rowOff>
    </xdr:to>
    <xdr:sp macro="" textlink="">
      <xdr:nvSpPr>
        <xdr:cNvPr id="482" name="楕円 481"/>
        <xdr:cNvSpPr/>
      </xdr:nvSpPr>
      <xdr:spPr>
        <a:xfrm>
          <a:off x="10426700" y="163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62819</xdr:rowOff>
    </xdr:from>
    <xdr:ext cx="534377" cy="259045"/>
    <xdr:sp macro="" textlink="">
      <xdr:nvSpPr>
        <xdr:cNvPr id="483" name="土木費該当値テキスト"/>
        <xdr:cNvSpPr txBox="1"/>
      </xdr:nvSpPr>
      <xdr:spPr>
        <a:xfrm>
          <a:off x="10528300" y="1617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72417</xdr:rowOff>
    </xdr:from>
    <xdr:to>
      <xdr:col>50</xdr:col>
      <xdr:colOff>165100</xdr:colOff>
      <xdr:row>97</xdr:row>
      <xdr:rowOff>2567</xdr:rowOff>
    </xdr:to>
    <xdr:sp macro="" textlink="">
      <xdr:nvSpPr>
        <xdr:cNvPr id="484" name="楕円 483"/>
        <xdr:cNvSpPr/>
      </xdr:nvSpPr>
      <xdr:spPr>
        <a:xfrm>
          <a:off x="9588500" y="1653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19094</xdr:rowOff>
    </xdr:from>
    <xdr:ext cx="534377" cy="259045"/>
    <xdr:sp macro="" textlink="">
      <xdr:nvSpPr>
        <xdr:cNvPr id="485" name="テキスト ボックス 484"/>
        <xdr:cNvSpPr txBox="1"/>
      </xdr:nvSpPr>
      <xdr:spPr>
        <a:xfrm>
          <a:off x="9372111" y="1630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165900</xdr:rowOff>
    </xdr:from>
    <xdr:to>
      <xdr:col>46</xdr:col>
      <xdr:colOff>38100</xdr:colOff>
      <xdr:row>97</xdr:row>
      <xdr:rowOff>96050</xdr:rowOff>
    </xdr:to>
    <xdr:sp macro="" textlink="">
      <xdr:nvSpPr>
        <xdr:cNvPr id="486" name="楕円 485"/>
        <xdr:cNvSpPr/>
      </xdr:nvSpPr>
      <xdr:spPr>
        <a:xfrm>
          <a:off x="8699500" y="166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87177</xdr:rowOff>
    </xdr:from>
    <xdr:ext cx="534377" cy="259045"/>
    <xdr:sp macro="" textlink="">
      <xdr:nvSpPr>
        <xdr:cNvPr id="487" name="テキスト ボックス 486"/>
        <xdr:cNvSpPr txBox="1"/>
      </xdr:nvSpPr>
      <xdr:spPr>
        <a:xfrm>
          <a:off x="8483111" y="1671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75261</xdr:rowOff>
    </xdr:from>
    <xdr:to>
      <xdr:col>41</xdr:col>
      <xdr:colOff>101600</xdr:colOff>
      <xdr:row>98</xdr:row>
      <xdr:rowOff>5411</xdr:rowOff>
    </xdr:to>
    <xdr:sp macro="" textlink="">
      <xdr:nvSpPr>
        <xdr:cNvPr id="488" name="楕円 487"/>
        <xdr:cNvSpPr/>
      </xdr:nvSpPr>
      <xdr:spPr>
        <a:xfrm>
          <a:off x="7810500" y="1670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167988</xdr:rowOff>
    </xdr:from>
    <xdr:ext cx="534377" cy="259045"/>
    <xdr:sp macro="" textlink="">
      <xdr:nvSpPr>
        <xdr:cNvPr id="489" name="テキスト ボックス 488"/>
        <xdr:cNvSpPr txBox="1"/>
      </xdr:nvSpPr>
      <xdr:spPr>
        <a:xfrm>
          <a:off x="7594111" y="1679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8737</xdr:rowOff>
    </xdr:from>
    <xdr:to>
      <xdr:col>36</xdr:col>
      <xdr:colOff>165100</xdr:colOff>
      <xdr:row>95</xdr:row>
      <xdr:rowOff>110337</xdr:rowOff>
    </xdr:to>
    <xdr:sp macro="" textlink="">
      <xdr:nvSpPr>
        <xdr:cNvPr id="490" name="楕円 489"/>
        <xdr:cNvSpPr/>
      </xdr:nvSpPr>
      <xdr:spPr>
        <a:xfrm>
          <a:off x="6921500" y="1629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126864</xdr:rowOff>
    </xdr:from>
    <xdr:ext cx="534377" cy="259045"/>
    <xdr:sp macro="" textlink="">
      <xdr:nvSpPr>
        <xdr:cNvPr id="491" name="テキスト ボックス 490"/>
        <xdr:cNvSpPr txBox="1"/>
      </xdr:nvSpPr>
      <xdr:spPr>
        <a:xfrm>
          <a:off x="6705111" y="1607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169285</xdr:rowOff>
    </xdr:from>
    <xdr:to>
      <xdr:col>85</xdr:col>
      <xdr:colOff>126364</xdr:colOff>
      <xdr:row>37</xdr:row>
      <xdr:rowOff>146196</xdr:rowOff>
    </xdr:to>
    <xdr:cxnSp macro="">
      <xdr:nvCxnSpPr>
        <xdr:cNvPr id="515" name="直線コネクタ 514"/>
        <xdr:cNvCxnSpPr/>
      </xdr:nvCxnSpPr>
      <xdr:spPr>
        <a:xfrm flipV="1">
          <a:off x="16317595" y="5141335"/>
          <a:ext cx="1269" cy="134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150023</xdr:rowOff>
    </xdr:from>
    <xdr:ext cx="534377" cy="259045"/>
    <xdr:sp macro="" textlink="">
      <xdr:nvSpPr>
        <xdr:cNvPr id="516" name="消防費最小値テキスト"/>
        <xdr:cNvSpPr txBox="1"/>
      </xdr:nvSpPr>
      <xdr:spPr>
        <a:xfrm>
          <a:off x="16370300"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146196</xdr:rowOff>
    </xdr:from>
    <xdr:to>
      <xdr:col>86</xdr:col>
      <xdr:colOff>25400</xdr:colOff>
      <xdr:row>37</xdr:row>
      <xdr:rowOff>146196</xdr:rowOff>
    </xdr:to>
    <xdr:cxnSp macro="">
      <xdr:nvCxnSpPr>
        <xdr:cNvPr id="517" name="直線コネクタ 516"/>
        <xdr:cNvCxnSpPr/>
      </xdr:nvCxnSpPr>
      <xdr:spPr>
        <a:xfrm>
          <a:off x="16230600" y="648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115962</xdr:rowOff>
    </xdr:from>
    <xdr:ext cx="534377" cy="259045"/>
    <xdr:sp macro="" textlink="">
      <xdr:nvSpPr>
        <xdr:cNvPr id="518" name="消防費最大値テキスト"/>
        <xdr:cNvSpPr txBox="1"/>
      </xdr:nvSpPr>
      <xdr:spPr>
        <a:xfrm>
          <a:off x="16370300" y="49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169285</xdr:rowOff>
    </xdr:from>
    <xdr:to>
      <xdr:col>86</xdr:col>
      <xdr:colOff>25400</xdr:colOff>
      <xdr:row>29</xdr:row>
      <xdr:rowOff>169285</xdr:rowOff>
    </xdr:to>
    <xdr:cxnSp macro="">
      <xdr:nvCxnSpPr>
        <xdr:cNvPr id="519" name="直線コネクタ 518"/>
        <xdr:cNvCxnSpPr/>
      </xdr:nvCxnSpPr>
      <xdr:spPr>
        <a:xfrm>
          <a:off x="16230600" y="514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70701</xdr:rowOff>
    </xdr:from>
    <xdr:to>
      <xdr:col>85</xdr:col>
      <xdr:colOff>127000</xdr:colOff>
      <xdr:row>36</xdr:row>
      <xdr:rowOff>105925</xdr:rowOff>
    </xdr:to>
    <xdr:cxnSp macro="">
      <xdr:nvCxnSpPr>
        <xdr:cNvPr id="520" name="直線コネクタ 519"/>
        <xdr:cNvCxnSpPr/>
      </xdr:nvCxnSpPr>
      <xdr:spPr>
        <a:xfrm>
          <a:off x="15481300" y="6242901"/>
          <a:ext cx="838200" cy="3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45578</xdr:rowOff>
    </xdr:from>
    <xdr:ext cx="534377" cy="259045"/>
    <xdr:sp macro="" textlink="">
      <xdr:nvSpPr>
        <xdr:cNvPr id="521" name="消防費平均値テキスト"/>
        <xdr:cNvSpPr txBox="1"/>
      </xdr:nvSpPr>
      <xdr:spPr>
        <a:xfrm>
          <a:off x="16370300" y="6046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22701</xdr:rowOff>
    </xdr:from>
    <xdr:to>
      <xdr:col>85</xdr:col>
      <xdr:colOff>177800</xdr:colOff>
      <xdr:row>36</xdr:row>
      <xdr:rowOff>124301</xdr:rowOff>
    </xdr:to>
    <xdr:sp macro="" textlink="">
      <xdr:nvSpPr>
        <xdr:cNvPr id="522" name="フローチャート: 判断 521"/>
        <xdr:cNvSpPr/>
      </xdr:nvSpPr>
      <xdr:spPr>
        <a:xfrm>
          <a:off x="16268700" y="619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70701</xdr:rowOff>
    </xdr:from>
    <xdr:to>
      <xdr:col>81</xdr:col>
      <xdr:colOff>50800</xdr:colOff>
      <xdr:row>36</xdr:row>
      <xdr:rowOff>136938</xdr:rowOff>
    </xdr:to>
    <xdr:cxnSp macro="">
      <xdr:nvCxnSpPr>
        <xdr:cNvPr id="523" name="直線コネクタ 522"/>
        <xdr:cNvCxnSpPr/>
      </xdr:nvCxnSpPr>
      <xdr:spPr>
        <a:xfrm flipV="1">
          <a:off x="14592300" y="6242901"/>
          <a:ext cx="889000" cy="6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29197</xdr:rowOff>
    </xdr:from>
    <xdr:to>
      <xdr:col>81</xdr:col>
      <xdr:colOff>101600</xdr:colOff>
      <xdr:row>36</xdr:row>
      <xdr:rowOff>130797</xdr:rowOff>
    </xdr:to>
    <xdr:sp macro="" textlink="">
      <xdr:nvSpPr>
        <xdr:cNvPr id="524" name="フローチャート: 判断 523"/>
        <xdr:cNvSpPr/>
      </xdr:nvSpPr>
      <xdr:spPr>
        <a:xfrm>
          <a:off x="15430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121924</xdr:rowOff>
    </xdr:from>
    <xdr:ext cx="534377" cy="259045"/>
    <xdr:sp macro="" textlink="">
      <xdr:nvSpPr>
        <xdr:cNvPr id="525" name="テキスト ボックス 524"/>
        <xdr:cNvSpPr txBox="1"/>
      </xdr:nvSpPr>
      <xdr:spPr>
        <a:xfrm>
          <a:off x="15214111" y="629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136938</xdr:rowOff>
    </xdr:from>
    <xdr:to>
      <xdr:col>76</xdr:col>
      <xdr:colOff>114300</xdr:colOff>
      <xdr:row>36</xdr:row>
      <xdr:rowOff>167056</xdr:rowOff>
    </xdr:to>
    <xdr:cxnSp macro="">
      <xdr:nvCxnSpPr>
        <xdr:cNvPr id="526" name="直線コネクタ 525"/>
        <xdr:cNvCxnSpPr/>
      </xdr:nvCxnSpPr>
      <xdr:spPr>
        <a:xfrm flipV="1">
          <a:off x="13703300" y="6309138"/>
          <a:ext cx="889000" cy="3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152260</xdr:rowOff>
    </xdr:from>
    <xdr:to>
      <xdr:col>76</xdr:col>
      <xdr:colOff>165100</xdr:colOff>
      <xdr:row>36</xdr:row>
      <xdr:rowOff>82410</xdr:rowOff>
    </xdr:to>
    <xdr:sp macro="" textlink="">
      <xdr:nvSpPr>
        <xdr:cNvPr id="527" name="フローチャート: 判断 526"/>
        <xdr:cNvSpPr/>
      </xdr:nvSpPr>
      <xdr:spPr>
        <a:xfrm>
          <a:off x="14541500" y="615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98937</xdr:rowOff>
    </xdr:from>
    <xdr:ext cx="534377" cy="259045"/>
    <xdr:sp macro="" textlink="">
      <xdr:nvSpPr>
        <xdr:cNvPr id="528" name="テキスト ボックス 527"/>
        <xdr:cNvSpPr txBox="1"/>
      </xdr:nvSpPr>
      <xdr:spPr>
        <a:xfrm>
          <a:off x="14325111" y="592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131489</xdr:rowOff>
    </xdr:from>
    <xdr:to>
      <xdr:col>71</xdr:col>
      <xdr:colOff>177800</xdr:colOff>
      <xdr:row>36</xdr:row>
      <xdr:rowOff>167056</xdr:rowOff>
    </xdr:to>
    <xdr:cxnSp macro="">
      <xdr:nvCxnSpPr>
        <xdr:cNvPr id="529" name="直線コネクタ 528"/>
        <xdr:cNvCxnSpPr/>
      </xdr:nvCxnSpPr>
      <xdr:spPr>
        <a:xfrm>
          <a:off x="12814300" y="6303689"/>
          <a:ext cx="889000" cy="3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137668</xdr:rowOff>
    </xdr:from>
    <xdr:to>
      <xdr:col>72</xdr:col>
      <xdr:colOff>38100</xdr:colOff>
      <xdr:row>36</xdr:row>
      <xdr:rowOff>67818</xdr:rowOff>
    </xdr:to>
    <xdr:sp macro="" textlink="">
      <xdr:nvSpPr>
        <xdr:cNvPr id="530" name="フローチャート: 判断 529"/>
        <xdr:cNvSpPr/>
      </xdr:nvSpPr>
      <xdr:spPr>
        <a:xfrm>
          <a:off x="13652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84345</xdr:rowOff>
    </xdr:from>
    <xdr:ext cx="534377" cy="259045"/>
    <xdr:sp macro="" textlink="">
      <xdr:nvSpPr>
        <xdr:cNvPr id="531" name="テキスト ボックス 530"/>
        <xdr:cNvSpPr txBox="1"/>
      </xdr:nvSpPr>
      <xdr:spPr>
        <a:xfrm>
          <a:off x="13436111" y="59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142164</xdr:rowOff>
    </xdr:from>
    <xdr:to>
      <xdr:col>67</xdr:col>
      <xdr:colOff>101600</xdr:colOff>
      <xdr:row>36</xdr:row>
      <xdr:rowOff>72314</xdr:rowOff>
    </xdr:to>
    <xdr:sp macro="" textlink="">
      <xdr:nvSpPr>
        <xdr:cNvPr id="532" name="フローチャート: 判断 531"/>
        <xdr:cNvSpPr/>
      </xdr:nvSpPr>
      <xdr:spPr>
        <a:xfrm>
          <a:off x="12763500" y="61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88841</xdr:rowOff>
    </xdr:from>
    <xdr:ext cx="534377" cy="259045"/>
    <xdr:sp macro="" textlink="">
      <xdr:nvSpPr>
        <xdr:cNvPr id="533" name="テキスト ボックス 532"/>
        <xdr:cNvSpPr txBox="1"/>
      </xdr:nvSpPr>
      <xdr:spPr>
        <a:xfrm>
          <a:off x="12547111" y="5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55125</xdr:rowOff>
    </xdr:from>
    <xdr:to>
      <xdr:col>85</xdr:col>
      <xdr:colOff>177800</xdr:colOff>
      <xdr:row>36</xdr:row>
      <xdr:rowOff>156725</xdr:rowOff>
    </xdr:to>
    <xdr:sp macro="" textlink="">
      <xdr:nvSpPr>
        <xdr:cNvPr id="539" name="楕円 538"/>
        <xdr:cNvSpPr/>
      </xdr:nvSpPr>
      <xdr:spPr>
        <a:xfrm>
          <a:off x="16268700" y="622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33552</xdr:rowOff>
    </xdr:from>
    <xdr:ext cx="534377" cy="259045"/>
    <xdr:sp macro="" textlink="">
      <xdr:nvSpPr>
        <xdr:cNvPr id="540" name="消防費該当値テキスト"/>
        <xdr:cNvSpPr txBox="1"/>
      </xdr:nvSpPr>
      <xdr:spPr>
        <a:xfrm>
          <a:off x="16370300" y="620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19901</xdr:rowOff>
    </xdr:from>
    <xdr:to>
      <xdr:col>81</xdr:col>
      <xdr:colOff>101600</xdr:colOff>
      <xdr:row>36</xdr:row>
      <xdr:rowOff>121501</xdr:rowOff>
    </xdr:to>
    <xdr:sp macro="" textlink="">
      <xdr:nvSpPr>
        <xdr:cNvPr id="541" name="楕円 540"/>
        <xdr:cNvSpPr/>
      </xdr:nvSpPr>
      <xdr:spPr>
        <a:xfrm>
          <a:off x="15430500" y="619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138028</xdr:rowOff>
    </xdr:from>
    <xdr:ext cx="534377" cy="259045"/>
    <xdr:sp macro="" textlink="">
      <xdr:nvSpPr>
        <xdr:cNvPr id="542" name="テキスト ボックス 541"/>
        <xdr:cNvSpPr txBox="1"/>
      </xdr:nvSpPr>
      <xdr:spPr>
        <a:xfrm>
          <a:off x="15214111" y="596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86138</xdr:rowOff>
    </xdr:from>
    <xdr:to>
      <xdr:col>76</xdr:col>
      <xdr:colOff>165100</xdr:colOff>
      <xdr:row>37</xdr:row>
      <xdr:rowOff>16288</xdr:rowOff>
    </xdr:to>
    <xdr:sp macro="" textlink="">
      <xdr:nvSpPr>
        <xdr:cNvPr id="543" name="楕円 542"/>
        <xdr:cNvSpPr/>
      </xdr:nvSpPr>
      <xdr:spPr>
        <a:xfrm>
          <a:off x="14541500" y="625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7415</xdr:rowOff>
    </xdr:from>
    <xdr:ext cx="534377" cy="259045"/>
    <xdr:sp macro="" textlink="">
      <xdr:nvSpPr>
        <xdr:cNvPr id="544" name="テキスト ボックス 543"/>
        <xdr:cNvSpPr txBox="1"/>
      </xdr:nvSpPr>
      <xdr:spPr>
        <a:xfrm>
          <a:off x="14325111" y="63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116256</xdr:rowOff>
    </xdr:from>
    <xdr:to>
      <xdr:col>72</xdr:col>
      <xdr:colOff>38100</xdr:colOff>
      <xdr:row>37</xdr:row>
      <xdr:rowOff>46406</xdr:rowOff>
    </xdr:to>
    <xdr:sp macro="" textlink="">
      <xdr:nvSpPr>
        <xdr:cNvPr id="545" name="楕円 544"/>
        <xdr:cNvSpPr/>
      </xdr:nvSpPr>
      <xdr:spPr>
        <a:xfrm>
          <a:off x="13652500" y="62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37533</xdr:rowOff>
    </xdr:from>
    <xdr:ext cx="534377" cy="259045"/>
    <xdr:sp macro="" textlink="">
      <xdr:nvSpPr>
        <xdr:cNvPr id="546" name="テキスト ボックス 545"/>
        <xdr:cNvSpPr txBox="1"/>
      </xdr:nvSpPr>
      <xdr:spPr>
        <a:xfrm>
          <a:off x="13436111" y="638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80689</xdr:rowOff>
    </xdr:from>
    <xdr:to>
      <xdr:col>67</xdr:col>
      <xdr:colOff>101600</xdr:colOff>
      <xdr:row>37</xdr:row>
      <xdr:rowOff>10839</xdr:rowOff>
    </xdr:to>
    <xdr:sp macro="" textlink="">
      <xdr:nvSpPr>
        <xdr:cNvPr id="547" name="楕円 546"/>
        <xdr:cNvSpPr/>
      </xdr:nvSpPr>
      <xdr:spPr>
        <a:xfrm>
          <a:off x="12763500" y="625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1966</xdr:rowOff>
    </xdr:from>
    <xdr:ext cx="534377" cy="259045"/>
    <xdr:sp macro="" textlink="">
      <xdr:nvSpPr>
        <xdr:cNvPr id="548" name="テキスト ボックス 547"/>
        <xdr:cNvSpPr txBox="1"/>
      </xdr:nvSpPr>
      <xdr:spPr>
        <a:xfrm>
          <a:off x="12547111" y="634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72" name="直線コネクタ 571"/>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73" name="教育費最小値テキスト"/>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74" name="直線コネクタ 573"/>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75" name="教育費最大値テキスト"/>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6" name="直線コネクタ 575"/>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124414</xdr:rowOff>
    </xdr:from>
    <xdr:to>
      <xdr:col>85</xdr:col>
      <xdr:colOff>127000</xdr:colOff>
      <xdr:row>56</xdr:row>
      <xdr:rowOff>149378</xdr:rowOff>
    </xdr:to>
    <xdr:cxnSp macro="">
      <xdr:nvCxnSpPr>
        <xdr:cNvPr id="577" name="直線コネクタ 576"/>
        <xdr:cNvCxnSpPr/>
      </xdr:nvCxnSpPr>
      <xdr:spPr>
        <a:xfrm>
          <a:off x="15481300" y="9725614"/>
          <a:ext cx="838200" cy="2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59710</xdr:rowOff>
    </xdr:from>
    <xdr:ext cx="534377" cy="259045"/>
    <xdr:sp macro="" textlink="">
      <xdr:nvSpPr>
        <xdr:cNvPr id="578" name="教育費平均値テキスト"/>
        <xdr:cNvSpPr txBox="1"/>
      </xdr:nvSpPr>
      <xdr:spPr>
        <a:xfrm>
          <a:off x="16370300" y="9489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9" name="フローチャート: 判断 578"/>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147990</xdr:rowOff>
    </xdr:from>
    <xdr:to>
      <xdr:col>81</xdr:col>
      <xdr:colOff>50800</xdr:colOff>
      <xdr:row>56</xdr:row>
      <xdr:rowOff>124414</xdr:rowOff>
    </xdr:to>
    <xdr:cxnSp macro="">
      <xdr:nvCxnSpPr>
        <xdr:cNvPr id="580" name="直線コネクタ 579"/>
        <xdr:cNvCxnSpPr/>
      </xdr:nvCxnSpPr>
      <xdr:spPr>
        <a:xfrm>
          <a:off x="14592300" y="9406290"/>
          <a:ext cx="889000" cy="31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81" name="フローチャート: 判断 580"/>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167624</xdr:rowOff>
    </xdr:from>
    <xdr:ext cx="534377" cy="259045"/>
    <xdr:sp macro="" textlink="">
      <xdr:nvSpPr>
        <xdr:cNvPr id="582" name="テキスト ボックス 581"/>
        <xdr:cNvSpPr txBox="1"/>
      </xdr:nvSpPr>
      <xdr:spPr>
        <a:xfrm>
          <a:off x="15214111" y="94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132400</xdr:rowOff>
    </xdr:from>
    <xdr:to>
      <xdr:col>76</xdr:col>
      <xdr:colOff>114300</xdr:colOff>
      <xdr:row>54</xdr:row>
      <xdr:rowOff>147990</xdr:rowOff>
    </xdr:to>
    <xdr:cxnSp macro="">
      <xdr:nvCxnSpPr>
        <xdr:cNvPr id="583" name="直線コネクタ 582"/>
        <xdr:cNvCxnSpPr/>
      </xdr:nvCxnSpPr>
      <xdr:spPr>
        <a:xfrm>
          <a:off x="13703300" y="9047800"/>
          <a:ext cx="889000" cy="35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59083</xdr:rowOff>
    </xdr:from>
    <xdr:to>
      <xdr:col>76</xdr:col>
      <xdr:colOff>165100</xdr:colOff>
      <xdr:row>56</xdr:row>
      <xdr:rowOff>160683</xdr:rowOff>
    </xdr:to>
    <xdr:sp macro="" textlink="">
      <xdr:nvSpPr>
        <xdr:cNvPr id="584" name="フローチャート: 判断 583"/>
        <xdr:cNvSpPr/>
      </xdr:nvSpPr>
      <xdr:spPr>
        <a:xfrm>
          <a:off x="14541500" y="966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151810</xdr:rowOff>
    </xdr:from>
    <xdr:ext cx="534377" cy="259045"/>
    <xdr:sp macro="" textlink="">
      <xdr:nvSpPr>
        <xdr:cNvPr id="585" name="テキスト ボックス 584"/>
        <xdr:cNvSpPr txBox="1"/>
      </xdr:nvSpPr>
      <xdr:spPr>
        <a:xfrm>
          <a:off x="14325111" y="975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132400</xdr:rowOff>
    </xdr:from>
    <xdr:to>
      <xdr:col>71</xdr:col>
      <xdr:colOff>177800</xdr:colOff>
      <xdr:row>55</xdr:row>
      <xdr:rowOff>49250</xdr:rowOff>
    </xdr:to>
    <xdr:cxnSp macro="">
      <xdr:nvCxnSpPr>
        <xdr:cNvPr id="586" name="直線コネクタ 585"/>
        <xdr:cNvCxnSpPr/>
      </xdr:nvCxnSpPr>
      <xdr:spPr>
        <a:xfrm flipV="1">
          <a:off x="12814300" y="9047800"/>
          <a:ext cx="889000" cy="43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7" name="フローチャート: 判断 586"/>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127692</xdr:rowOff>
    </xdr:from>
    <xdr:ext cx="534377" cy="259045"/>
    <xdr:sp macro="" textlink="">
      <xdr:nvSpPr>
        <xdr:cNvPr id="588" name="テキスト ボックス 587"/>
        <xdr:cNvSpPr txBox="1"/>
      </xdr:nvSpPr>
      <xdr:spPr>
        <a:xfrm>
          <a:off x="13436111" y="972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9" name="フローチャート: 判断 588"/>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160459</xdr:rowOff>
    </xdr:from>
    <xdr:ext cx="534377" cy="259045"/>
    <xdr:sp macro="" textlink="">
      <xdr:nvSpPr>
        <xdr:cNvPr id="590" name="テキスト ボックス 589"/>
        <xdr:cNvSpPr txBox="1"/>
      </xdr:nvSpPr>
      <xdr:spPr>
        <a:xfrm>
          <a:off x="12547111" y="976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98578</xdr:rowOff>
    </xdr:from>
    <xdr:to>
      <xdr:col>85</xdr:col>
      <xdr:colOff>177800</xdr:colOff>
      <xdr:row>57</xdr:row>
      <xdr:rowOff>28728</xdr:rowOff>
    </xdr:to>
    <xdr:sp macro="" textlink="">
      <xdr:nvSpPr>
        <xdr:cNvPr id="596" name="楕円 595"/>
        <xdr:cNvSpPr/>
      </xdr:nvSpPr>
      <xdr:spPr>
        <a:xfrm>
          <a:off x="16268700" y="969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77005</xdr:rowOff>
    </xdr:from>
    <xdr:ext cx="534377" cy="259045"/>
    <xdr:sp macro="" textlink="">
      <xdr:nvSpPr>
        <xdr:cNvPr id="597" name="教育費該当値テキスト"/>
        <xdr:cNvSpPr txBox="1"/>
      </xdr:nvSpPr>
      <xdr:spPr>
        <a:xfrm>
          <a:off x="16370300" y="96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73614</xdr:rowOff>
    </xdr:from>
    <xdr:to>
      <xdr:col>81</xdr:col>
      <xdr:colOff>101600</xdr:colOff>
      <xdr:row>57</xdr:row>
      <xdr:rowOff>3764</xdr:rowOff>
    </xdr:to>
    <xdr:sp macro="" textlink="">
      <xdr:nvSpPr>
        <xdr:cNvPr id="598" name="楕円 597"/>
        <xdr:cNvSpPr/>
      </xdr:nvSpPr>
      <xdr:spPr>
        <a:xfrm>
          <a:off x="15430500" y="967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166341</xdr:rowOff>
    </xdr:from>
    <xdr:ext cx="534377" cy="259045"/>
    <xdr:sp macro="" textlink="">
      <xdr:nvSpPr>
        <xdr:cNvPr id="599" name="テキスト ボックス 598"/>
        <xdr:cNvSpPr txBox="1"/>
      </xdr:nvSpPr>
      <xdr:spPr>
        <a:xfrm>
          <a:off x="15214111" y="976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97190</xdr:rowOff>
    </xdr:from>
    <xdr:to>
      <xdr:col>76</xdr:col>
      <xdr:colOff>165100</xdr:colOff>
      <xdr:row>55</xdr:row>
      <xdr:rowOff>27340</xdr:rowOff>
    </xdr:to>
    <xdr:sp macro="" textlink="">
      <xdr:nvSpPr>
        <xdr:cNvPr id="600" name="楕円 599"/>
        <xdr:cNvSpPr/>
      </xdr:nvSpPr>
      <xdr:spPr>
        <a:xfrm>
          <a:off x="14541500" y="935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43867</xdr:rowOff>
    </xdr:from>
    <xdr:ext cx="534377" cy="259045"/>
    <xdr:sp macro="" textlink="">
      <xdr:nvSpPr>
        <xdr:cNvPr id="601" name="テキスト ボックス 600"/>
        <xdr:cNvSpPr txBox="1"/>
      </xdr:nvSpPr>
      <xdr:spPr>
        <a:xfrm>
          <a:off x="14325111" y="9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81600</xdr:rowOff>
    </xdr:from>
    <xdr:to>
      <xdr:col>72</xdr:col>
      <xdr:colOff>38100</xdr:colOff>
      <xdr:row>53</xdr:row>
      <xdr:rowOff>11750</xdr:rowOff>
    </xdr:to>
    <xdr:sp macro="" textlink="">
      <xdr:nvSpPr>
        <xdr:cNvPr id="602" name="楕円 601"/>
        <xdr:cNvSpPr/>
      </xdr:nvSpPr>
      <xdr:spPr>
        <a:xfrm>
          <a:off x="13652500" y="89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28277</xdr:rowOff>
    </xdr:from>
    <xdr:ext cx="599010" cy="259045"/>
    <xdr:sp macro="" textlink="">
      <xdr:nvSpPr>
        <xdr:cNvPr id="603" name="テキスト ボックス 602"/>
        <xdr:cNvSpPr txBox="1"/>
      </xdr:nvSpPr>
      <xdr:spPr>
        <a:xfrm>
          <a:off x="13403795" y="877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169900</xdr:rowOff>
    </xdr:from>
    <xdr:to>
      <xdr:col>67</xdr:col>
      <xdr:colOff>101600</xdr:colOff>
      <xdr:row>55</xdr:row>
      <xdr:rowOff>100050</xdr:rowOff>
    </xdr:to>
    <xdr:sp macro="" textlink="">
      <xdr:nvSpPr>
        <xdr:cNvPr id="604" name="楕円 603"/>
        <xdr:cNvSpPr/>
      </xdr:nvSpPr>
      <xdr:spPr>
        <a:xfrm>
          <a:off x="12763500" y="94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116577</xdr:rowOff>
    </xdr:from>
    <xdr:ext cx="534377" cy="259045"/>
    <xdr:sp macro="" textlink="">
      <xdr:nvSpPr>
        <xdr:cNvPr id="605" name="テキスト ボックス 604"/>
        <xdr:cNvSpPr txBox="1"/>
      </xdr:nvSpPr>
      <xdr:spPr>
        <a:xfrm>
          <a:off x="12547111" y="920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9" name="直線コネクタ 628"/>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30" name="災害復旧費最小値テキスト"/>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32" name="災害復旧費最大値テキスト"/>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33" name="直線コネクタ 632"/>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80798</xdr:rowOff>
    </xdr:from>
    <xdr:to>
      <xdr:col>85</xdr:col>
      <xdr:colOff>127000</xdr:colOff>
      <xdr:row>79</xdr:row>
      <xdr:rowOff>39382</xdr:rowOff>
    </xdr:to>
    <xdr:cxnSp macro="">
      <xdr:nvCxnSpPr>
        <xdr:cNvPr id="634" name="直線コネクタ 633"/>
        <xdr:cNvCxnSpPr/>
      </xdr:nvCxnSpPr>
      <xdr:spPr>
        <a:xfrm>
          <a:off x="15481300" y="13453898"/>
          <a:ext cx="838200" cy="1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168419</xdr:rowOff>
    </xdr:from>
    <xdr:ext cx="469744" cy="259045"/>
    <xdr:sp macro="" textlink="">
      <xdr:nvSpPr>
        <xdr:cNvPr id="635" name="災害復旧費平均値テキスト"/>
        <xdr:cNvSpPr txBox="1"/>
      </xdr:nvSpPr>
      <xdr:spPr>
        <a:xfrm>
          <a:off x="16370300" y="13370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6" name="フローチャート: 判断 635"/>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42507</xdr:rowOff>
    </xdr:from>
    <xdr:to>
      <xdr:col>81</xdr:col>
      <xdr:colOff>50800</xdr:colOff>
      <xdr:row>78</xdr:row>
      <xdr:rowOff>80798</xdr:rowOff>
    </xdr:to>
    <xdr:cxnSp macro="">
      <xdr:nvCxnSpPr>
        <xdr:cNvPr id="637" name="直線コネクタ 636"/>
        <xdr:cNvCxnSpPr/>
      </xdr:nvCxnSpPr>
      <xdr:spPr>
        <a:xfrm>
          <a:off x="14592300" y="13415607"/>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8" name="フローチャート: 判断 637"/>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44569</xdr:rowOff>
    </xdr:from>
    <xdr:ext cx="469744" cy="259045"/>
    <xdr:sp macro="" textlink="">
      <xdr:nvSpPr>
        <xdr:cNvPr id="639" name="テキスト ボックス 638"/>
        <xdr:cNvSpPr txBox="1"/>
      </xdr:nvSpPr>
      <xdr:spPr>
        <a:xfrm>
          <a:off x="15246428" y="135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42507</xdr:rowOff>
    </xdr:from>
    <xdr:to>
      <xdr:col>76</xdr:col>
      <xdr:colOff>114300</xdr:colOff>
      <xdr:row>78</xdr:row>
      <xdr:rowOff>130251</xdr:rowOff>
    </xdr:to>
    <xdr:cxnSp macro="">
      <xdr:nvCxnSpPr>
        <xdr:cNvPr id="640" name="直線コネクタ 639"/>
        <xdr:cNvCxnSpPr/>
      </xdr:nvCxnSpPr>
      <xdr:spPr>
        <a:xfrm flipV="1">
          <a:off x="13703300" y="13415607"/>
          <a:ext cx="889000" cy="8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144411</xdr:rowOff>
    </xdr:from>
    <xdr:to>
      <xdr:col>76</xdr:col>
      <xdr:colOff>165100</xdr:colOff>
      <xdr:row>79</xdr:row>
      <xdr:rowOff>74561</xdr:rowOff>
    </xdr:to>
    <xdr:sp macro="" textlink="">
      <xdr:nvSpPr>
        <xdr:cNvPr id="641" name="フローチャート: 判断 640"/>
        <xdr:cNvSpPr/>
      </xdr:nvSpPr>
      <xdr:spPr>
        <a:xfrm>
          <a:off x="14541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65688</xdr:rowOff>
    </xdr:from>
    <xdr:ext cx="469744" cy="259045"/>
    <xdr:sp macro="" textlink="">
      <xdr:nvSpPr>
        <xdr:cNvPr id="642" name="テキスト ボックス 641"/>
        <xdr:cNvSpPr txBox="1"/>
      </xdr:nvSpPr>
      <xdr:spPr>
        <a:xfrm>
          <a:off x="14357428" y="136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7138</xdr:rowOff>
    </xdr:from>
    <xdr:to>
      <xdr:col>71</xdr:col>
      <xdr:colOff>177800</xdr:colOff>
      <xdr:row>78</xdr:row>
      <xdr:rowOff>130251</xdr:rowOff>
    </xdr:to>
    <xdr:cxnSp macro="">
      <xdr:nvCxnSpPr>
        <xdr:cNvPr id="643" name="直線コネクタ 642"/>
        <xdr:cNvCxnSpPr/>
      </xdr:nvCxnSpPr>
      <xdr:spPr>
        <a:xfrm>
          <a:off x="12814300" y="13208788"/>
          <a:ext cx="889000" cy="29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4" name="フローチャート: 判断 643"/>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26788</xdr:rowOff>
    </xdr:from>
    <xdr:ext cx="469744" cy="259045"/>
    <xdr:sp macro="" textlink="">
      <xdr:nvSpPr>
        <xdr:cNvPr id="645" name="テキスト ボックス 644"/>
        <xdr:cNvSpPr txBox="1"/>
      </xdr:nvSpPr>
      <xdr:spPr>
        <a:xfrm>
          <a:off x="13468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6" name="フローチャート: 判断 645"/>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14367</xdr:rowOff>
    </xdr:from>
    <xdr:ext cx="469744" cy="259045"/>
    <xdr:sp macro="" textlink="">
      <xdr:nvSpPr>
        <xdr:cNvPr id="647" name="テキスト ボックス 646"/>
        <xdr:cNvSpPr txBox="1"/>
      </xdr:nvSpPr>
      <xdr:spPr>
        <a:xfrm>
          <a:off x="12579428"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160032</xdr:rowOff>
    </xdr:from>
    <xdr:to>
      <xdr:col>85</xdr:col>
      <xdr:colOff>177800</xdr:colOff>
      <xdr:row>79</xdr:row>
      <xdr:rowOff>90182</xdr:rowOff>
    </xdr:to>
    <xdr:sp macro="" textlink="">
      <xdr:nvSpPr>
        <xdr:cNvPr id="653" name="楕円 652"/>
        <xdr:cNvSpPr/>
      </xdr:nvSpPr>
      <xdr:spPr>
        <a:xfrm>
          <a:off x="16268700" y="1353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123968</xdr:rowOff>
    </xdr:from>
    <xdr:ext cx="378565" cy="259045"/>
    <xdr:sp macro="" textlink="">
      <xdr:nvSpPr>
        <xdr:cNvPr id="654" name="災害復旧費該当値テキスト"/>
        <xdr:cNvSpPr txBox="1"/>
      </xdr:nvSpPr>
      <xdr:spPr>
        <a:xfrm>
          <a:off x="16370300" y="13497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29998</xdr:rowOff>
    </xdr:from>
    <xdr:to>
      <xdr:col>81</xdr:col>
      <xdr:colOff>101600</xdr:colOff>
      <xdr:row>78</xdr:row>
      <xdr:rowOff>131598</xdr:rowOff>
    </xdr:to>
    <xdr:sp macro="" textlink="">
      <xdr:nvSpPr>
        <xdr:cNvPr id="655" name="楕円 654"/>
        <xdr:cNvSpPr/>
      </xdr:nvSpPr>
      <xdr:spPr>
        <a:xfrm>
          <a:off x="15430500" y="1340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148125</xdr:rowOff>
    </xdr:from>
    <xdr:ext cx="534377" cy="259045"/>
    <xdr:sp macro="" textlink="">
      <xdr:nvSpPr>
        <xdr:cNvPr id="656" name="テキスト ボックス 655"/>
        <xdr:cNvSpPr txBox="1"/>
      </xdr:nvSpPr>
      <xdr:spPr>
        <a:xfrm>
          <a:off x="15214111" y="1317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163157</xdr:rowOff>
    </xdr:from>
    <xdr:to>
      <xdr:col>76</xdr:col>
      <xdr:colOff>165100</xdr:colOff>
      <xdr:row>78</xdr:row>
      <xdr:rowOff>93307</xdr:rowOff>
    </xdr:to>
    <xdr:sp macro="" textlink="">
      <xdr:nvSpPr>
        <xdr:cNvPr id="657" name="楕円 656"/>
        <xdr:cNvSpPr/>
      </xdr:nvSpPr>
      <xdr:spPr>
        <a:xfrm>
          <a:off x="14541500" y="1336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109834</xdr:rowOff>
    </xdr:from>
    <xdr:ext cx="534377" cy="259045"/>
    <xdr:sp macro="" textlink="">
      <xdr:nvSpPr>
        <xdr:cNvPr id="658" name="テキスト ボックス 657"/>
        <xdr:cNvSpPr txBox="1"/>
      </xdr:nvSpPr>
      <xdr:spPr>
        <a:xfrm>
          <a:off x="14325111" y="131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79451</xdr:rowOff>
    </xdr:from>
    <xdr:to>
      <xdr:col>72</xdr:col>
      <xdr:colOff>38100</xdr:colOff>
      <xdr:row>79</xdr:row>
      <xdr:rowOff>9601</xdr:rowOff>
    </xdr:to>
    <xdr:sp macro="" textlink="">
      <xdr:nvSpPr>
        <xdr:cNvPr id="659" name="楕円 658"/>
        <xdr:cNvSpPr/>
      </xdr:nvSpPr>
      <xdr:spPr>
        <a:xfrm>
          <a:off x="13652500" y="134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26128</xdr:rowOff>
    </xdr:from>
    <xdr:ext cx="469744" cy="259045"/>
    <xdr:sp macro="" textlink="">
      <xdr:nvSpPr>
        <xdr:cNvPr id="660" name="テキスト ボックス 659"/>
        <xdr:cNvSpPr txBox="1"/>
      </xdr:nvSpPr>
      <xdr:spPr>
        <a:xfrm>
          <a:off x="13468428" y="1322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127788</xdr:rowOff>
    </xdr:from>
    <xdr:to>
      <xdr:col>67</xdr:col>
      <xdr:colOff>101600</xdr:colOff>
      <xdr:row>77</xdr:row>
      <xdr:rowOff>57938</xdr:rowOff>
    </xdr:to>
    <xdr:sp macro="" textlink="">
      <xdr:nvSpPr>
        <xdr:cNvPr id="661" name="楕円 660"/>
        <xdr:cNvSpPr/>
      </xdr:nvSpPr>
      <xdr:spPr>
        <a:xfrm>
          <a:off x="12763500" y="131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74465</xdr:rowOff>
    </xdr:from>
    <xdr:ext cx="534377" cy="259045"/>
    <xdr:sp macro="" textlink="">
      <xdr:nvSpPr>
        <xdr:cNvPr id="662" name="テキスト ボックス 661"/>
        <xdr:cNvSpPr txBox="1"/>
      </xdr:nvSpPr>
      <xdr:spPr>
        <a:xfrm>
          <a:off x="12547111" y="129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6" name="直線コネクタ 685"/>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7" name="公債費最小値テキスト"/>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8" name="直線コネクタ 687"/>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9" name="公債費最大値テキスト"/>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90" name="直線コネクタ 689"/>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165562</xdr:rowOff>
    </xdr:from>
    <xdr:to>
      <xdr:col>85</xdr:col>
      <xdr:colOff>127000</xdr:colOff>
      <xdr:row>95</xdr:row>
      <xdr:rowOff>166249</xdr:rowOff>
    </xdr:to>
    <xdr:cxnSp macro="">
      <xdr:nvCxnSpPr>
        <xdr:cNvPr id="691" name="直線コネクタ 690"/>
        <xdr:cNvCxnSpPr/>
      </xdr:nvCxnSpPr>
      <xdr:spPr>
        <a:xfrm flipV="1">
          <a:off x="15481300" y="16453312"/>
          <a:ext cx="8382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88952</xdr:rowOff>
    </xdr:from>
    <xdr:ext cx="534377" cy="259045"/>
    <xdr:sp macro="" textlink="">
      <xdr:nvSpPr>
        <xdr:cNvPr id="692" name="公債費平均値テキスト"/>
        <xdr:cNvSpPr txBox="1"/>
      </xdr:nvSpPr>
      <xdr:spPr>
        <a:xfrm>
          <a:off x="16370300" y="1654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93" name="フローチャート: 判断 692"/>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92211</xdr:rowOff>
    </xdr:from>
    <xdr:to>
      <xdr:col>81</xdr:col>
      <xdr:colOff>50800</xdr:colOff>
      <xdr:row>95</xdr:row>
      <xdr:rowOff>166249</xdr:rowOff>
    </xdr:to>
    <xdr:cxnSp macro="">
      <xdr:nvCxnSpPr>
        <xdr:cNvPr id="694" name="直線コネクタ 693"/>
        <xdr:cNvCxnSpPr/>
      </xdr:nvCxnSpPr>
      <xdr:spPr>
        <a:xfrm>
          <a:off x="14592300" y="16379961"/>
          <a:ext cx="889000" cy="7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95" name="フローチャート: 判断 694"/>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25516</xdr:rowOff>
    </xdr:from>
    <xdr:ext cx="534377" cy="259045"/>
    <xdr:sp macro="" textlink="">
      <xdr:nvSpPr>
        <xdr:cNvPr id="696" name="テキスト ボックス 695"/>
        <xdr:cNvSpPr txBox="1"/>
      </xdr:nvSpPr>
      <xdr:spPr>
        <a:xfrm>
          <a:off x="15214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92211</xdr:rowOff>
    </xdr:from>
    <xdr:to>
      <xdr:col>76</xdr:col>
      <xdr:colOff>114300</xdr:colOff>
      <xdr:row>95</xdr:row>
      <xdr:rowOff>95047</xdr:rowOff>
    </xdr:to>
    <xdr:cxnSp macro="">
      <xdr:nvCxnSpPr>
        <xdr:cNvPr id="697" name="直線コネクタ 696"/>
        <xdr:cNvCxnSpPr/>
      </xdr:nvCxnSpPr>
      <xdr:spPr>
        <a:xfrm flipV="1">
          <a:off x="13703300" y="16379961"/>
          <a:ext cx="889000" cy="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57231</xdr:rowOff>
    </xdr:from>
    <xdr:to>
      <xdr:col>76</xdr:col>
      <xdr:colOff>165100</xdr:colOff>
      <xdr:row>96</xdr:row>
      <xdr:rowOff>158831</xdr:rowOff>
    </xdr:to>
    <xdr:sp macro="" textlink="">
      <xdr:nvSpPr>
        <xdr:cNvPr id="698" name="フローチャート: 判断 697"/>
        <xdr:cNvSpPr/>
      </xdr:nvSpPr>
      <xdr:spPr>
        <a:xfrm>
          <a:off x="14541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149958</xdr:rowOff>
    </xdr:from>
    <xdr:ext cx="534377" cy="259045"/>
    <xdr:sp macro="" textlink="">
      <xdr:nvSpPr>
        <xdr:cNvPr id="699" name="テキスト ボックス 698"/>
        <xdr:cNvSpPr txBox="1"/>
      </xdr:nvSpPr>
      <xdr:spPr>
        <a:xfrm>
          <a:off x="14325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37058</xdr:rowOff>
    </xdr:from>
    <xdr:to>
      <xdr:col>71</xdr:col>
      <xdr:colOff>177800</xdr:colOff>
      <xdr:row>95</xdr:row>
      <xdr:rowOff>95047</xdr:rowOff>
    </xdr:to>
    <xdr:cxnSp macro="">
      <xdr:nvCxnSpPr>
        <xdr:cNvPr id="700" name="直線コネクタ 699"/>
        <xdr:cNvCxnSpPr/>
      </xdr:nvCxnSpPr>
      <xdr:spPr>
        <a:xfrm>
          <a:off x="12814300" y="16324808"/>
          <a:ext cx="889000" cy="5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701" name="フローチャート: 判断 700"/>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137096</xdr:rowOff>
    </xdr:from>
    <xdr:ext cx="534377" cy="259045"/>
    <xdr:sp macro="" textlink="">
      <xdr:nvSpPr>
        <xdr:cNvPr id="702" name="テキスト ボックス 701"/>
        <xdr:cNvSpPr txBox="1"/>
      </xdr:nvSpPr>
      <xdr:spPr>
        <a:xfrm>
          <a:off x="13436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3" name="フローチャート: 判断 702"/>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134269</xdr:rowOff>
    </xdr:from>
    <xdr:ext cx="534377" cy="259045"/>
    <xdr:sp macro="" textlink="">
      <xdr:nvSpPr>
        <xdr:cNvPr id="704" name="テキスト ボックス 703"/>
        <xdr:cNvSpPr txBox="1"/>
      </xdr:nvSpPr>
      <xdr:spPr>
        <a:xfrm>
          <a:off x="12547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114762</xdr:rowOff>
    </xdr:from>
    <xdr:to>
      <xdr:col>85</xdr:col>
      <xdr:colOff>177800</xdr:colOff>
      <xdr:row>96</xdr:row>
      <xdr:rowOff>44912</xdr:rowOff>
    </xdr:to>
    <xdr:sp macro="" textlink="">
      <xdr:nvSpPr>
        <xdr:cNvPr id="710" name="楕円 709"/>
        <xdr:cNvSpPr/>
      </xdr:nvSpPr>
      <xdr:spPr>
        <a:xfrm>
          <a:off x="16268700" y="1640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137639</xdr:rowOff>
    </xdr:from>
    <xdr:ext cx="534377" cy="259045"/>
    <xdr:sp macro="" textlink="">
      <xdr:nvSpPr>
        <xdr:cNvPr id="711" name="公債費該当値テキスト"/>
        <xdr:cNvSpPr txBox="1"/>
      </xdr:nvSpPr>
      <xdr:spPr>
        <a:xfrm>
          <a:off x="16370300" y="1625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115449</xdr:rowOff>
    </xdr:from>
    <xdr:to>
      <xdr:col>81</xdr:col>
      <xdr:colOff>101600</xdr:colOff>
      <xdr:row>96</xdr:row>
      <xdr:rowOff>45599</xdr:rowOff>
    </xdr:to>
    <xdr:sp macro="" textlink="">
      <xdr:nvSpPr>
        <xdr:cNvPr id="712" name="楕円 711"/>
        <xdr:cNvSpPr/>
      </xdr:nvSpPr>
      <xdr:spPr>
        <a:xfrm>
          <a:off x="15430500" y="1640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62126</xdr:rowOff>
    </xdr:from>
    <xdr:ext cx="534377" cy="259045"/>
    <xdr:sp macro="" textlink="">
      <xdr:nvSpPr>
        <xdr:cNvPr id="713" name="テキスト ボックス 712"/>
        <xdr:cNvSpPr txBox="1"/>
      </xdr:nvSpPr>
      <xdr:spPr>
        <a:xfrm>
          <a:off x="15214111" y="1617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41411</xdr:rowOff>
    </xdr:from>
    <xdr:to>
      <xdr:col>76</xdr:col>
      <xdr:colOff>165100</xdr:colOff>
      <xdr:row>95</xdr:row>
      <xdr:rowOff>143011</xdr:rowOff>
    </xdr:to>
    <xdr:sp macro="" textlink="">
      <xdr:nvSpPr>
        <xdr:cNvPr id="714" name="楕円 713"/>
        <xdr:cNvSpPr/>
      </xdr:nvSpPr>
      <xdr:spPr>
        <a:xfrm>
          <a:off x="14541500" y="1632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159538</xdr:rowOff>
    </xdr:from>
    <xdr:ext cx="534377" cy="259045"/>
    <xdr:sp macro="" textlink="">
      <xdr:nvSpPr>
        <xdr:cNvPr id="715" name="テキスト ボックス 714"/>
        <xdr:cNvSpPr txBox="1"/>
      </xdr:nvSpPr>
      <xdr:spPr>
        <a:xfrm>
          <a:off x="14325111" y="1610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44247</xdr:rowOff>
    </xdr:from>
    <xdr:to>
      <xdr:col>72</xdr:col>
      <xdr:colOff>38100</xdr:colOff>
      <xdr:row>95</xdr:row>
      <xdr:rowOff>145847</xdr:rowOff>
    </xdr:to>
    <xdr:sp macro="" textlink="">
      <xdr:nvSpPr>
        <xdr:cNvPr id="716" name="楕円 715"/>
        <xdr:cNvSpPr/>
      </xdr:nvSpPr>
      <xdr:spPr>
        <a:xfrm>
          <a:off x="13652500" y="1633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162374</xdr:rowOff>
    </xdr:from>
    <xdr:ext cx="534377" cy="259045"/>
    <xdr:sp macro="" textlink="">
      <xdr:nvSpPr>
        <xdr:cNvPr id="717" name="テキスト ボックス 716"/>
        <xdr:cNvSpPr txBox="1"/>
      </xdr:nvSpPr>
      <xdr:spPr>
        <a:xfrm>
          <a:off x="13436111" y="1610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157708</xdr:rowOff>
    </xdr:from>
    <xdr:to>
      <xdr:col>67</xdr:col>
      <xdr:colOff>101600</xdr:colOff>
      <xdr:row>95</xdr:row>
      <xdr:rowOff>87858</xdr:rowOff>
    </xdr:to>
    <xdr:sp macro="" textlink="">
      <xdr:nvSpPr>
        <xdr:cNvPr id="718" name="楕円 717"/>
        <xdr:cNvSpPr/>
      </xdr:nvSpPr>
      <xdr:spPr>
        <a:xfrm>
          <a:off x="12763500" y="162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104385</xdr:rowOff>
    </xdr:from>
    <xdr:ext cx="534377" cy="259045"/>
    <xdr:sp macro="" textlink="">
      <xdr:nvSpPr>
        <xdr:cNvPr id="719" name="テキスト ボックス 718"/>
        <xdr:cNvSpPr txBox="1"/>
      </xdr:nvSpPr>
      <xdr:spPr>
        <a:xfrm>
          <a:off x="12547111" y="1604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41" name="直線コネクタ 740"/>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44" name="諸支出金最大値テキスト"/>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45" name="直線コネクタ 744"/>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49141</xdr:rowOff>
    </xdr:from>
    <xdr:ext cx="378565" cy="259045"/>
    <xdr:sp macro="" textlink="">
      <xdr:nvSpPr>
        <xdr:cNvPr id="747" name="諸支出金平均値テキスト"/>
        <xdr:cNvSpPr txBox="1"/>
      </xdr:nvSpPr>
      <xdr:spPr>
        <a:xfrm>
          <a:off x="22212300" y="6392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8" name="フローチャート: 判断 747"/>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50" name="フローチャート: 判断 749"/>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51" name="テキスト ボックス 750"/>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8941</xdr:rowOff>
    </xdr:from>
    <xdr:to>
      <xdr:col>107</xdr:col>
      <xdr:colOff>50800</xdr:colOff>
      <xdr:row>38</xdr:row>
      <xdr:rowOff>139700</xdr:rowOff>
    </xdr:to>
    <xdr:cxnSp macro="">
      <xdr:nvCxnSpPr>
        <xdr:cNvPr id="752" name="直線コネクタ 751"/>
        <xdr:cNvCxnSpPr/>
      </xdr:nvCxnSpPr>
      <xdr:spPr>
        <a:xfrm>
          <a:off x="19545300" y="5838241"/>
          <a:ext cx="889000" cy="81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45923</xdr:rowOff>
    </xdr:from>
    <xdr:to>
      <xdr:col>107</xdr:col>
      <xdr:colOff>101600</xdr:colOff>
      <xdr:row>37</xdr:row>
      <xdr:rowOff>147523</xdr:rowOff>
    </xdr:to>
    <xdr:sp macro="" textlink="">
      <xdr:nvSpPr>
        <xdr:cNvPr id="753" name="フローチャート: 判断 752"/>
        <xdr:cNvSpPr/>
      </xdr:nvSpPr>
      <xdr:spPr>
        <a:xfrm>
          <a:off x="20383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164050</xdr:rowOff>
    </xdr:from>
    <xdr:ext cx="378565" cy="259045"/>
    <xdr:sp macro="" textlink="">
      <xdr:nvSpPr>
        <xdr:cNvPr id="754" name="テキスト ボックス 753"/>
        <xdr:cNvSpPr txBox="1"/>
      </xdr:nvSpPr>
      <xdr:spPr>
        <a:xfrm>
          <a:off x="20245017" y="61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8941</xdr:rowOff>
    </xdr:from>
    <xdr:to>
      <xdr:col>102</xdr:col>
      <xdr:colOff>114300</xdr:colOff>
      <xdr:row>38</xdr:row>
      <xdr:rowOff>139700</xdr:rowOff>
    </xdr:to>
    <xdr:cxnSp macro="">
      <xdr:nvCxnSpPr>
        <xdr:cNvPr id="755" name="直線コネクタ 754"/>
        <xdr:cNvCxnSpPr/>
      </xdr:nvCxnSpPr>
      <xdr:spPr>
        <a:xfrm flipV="1">
          <a:off x="18656300" y="5838241"/>
          <a:ext cx="889000" cy="81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56" name="フローチャート: 判断 755"/>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95216</xdr:rowOff>
    </xdr:from>
    <xdr:ext cx="378565" cy="259045"/>
    <xdr:sp macro="" textlink="">
      <xdr:nvSpPr>
        <xdr:cNvPr id="757" name="テキスト ボックス 756"/>
        <xdr:cNvSpPr txBox="1"/>
      </xdr:nvSpPr>
      <xdr:spPr>
        <a:xfrm>
          <a:off x="19356017" y="6610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7975</xdr:rowOff>
    </xdr:from>
    <xdr:to>
      <xdr:col>98</xdr:col>
      <xdr:colOff>38100</xdr:colOff>
      <xdr:row>35</xdr:row>
      <xdr:rowOff>109575</xdr:rowOff>
    </xdr:to>
    <xdr:sp macro="" textlink="">
      <xdr:nvSpPr>
        <xdr:cNvPr id="758" name="フローチャート: 判断 757"/>
        <xdr:cNvSpPr/>
      </xdr:nvSpPr>
      <xdr:spPr>
        <a:xfrm>
          <a:off x="18605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126102</xdr:rowOff>
    </xdr:from>
    <xdr:ext cx="469744" cy="259045"/>
    <xdr:sp macro="" textlink="">
      <xdr:nvSpPr>
        <xdr:cNvPr id="759" name="テキスト ボックス 758"/>
        <xdr:cNvSpPr txBox="1"/>
      </xdr:nvSpPr>
      <xdr:spPr>
        <a:xfrm>
          <a:off x="18421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4691</xdr:rowOff>
    </xdr:from>
    <xdr:ext cx="249299" cy="259045"/>
    <xdr:sp macro="" textlink="">
      <xdr:nvSpPr>
        <xdr:cNvPr id="766" name="諸支出金該当値テキスト"/>
        <xdr:cNvSpPr txBox="1"/>
      </xdr:nvSpPr>
      <xdr:spPr>
        <a:xfrm>
          <a:off x="22212300" y="6519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129591</xdr:rowOff>
    </xdr:from>
    <xdr:to>
      <xdr:col>102</xdr:col>
      <xdr:colOff>165100</xdr:colOff>
      <xdr:row>34</xdr:row>
      <xdr:rowOff>59741</xdr:rowOff>
    </xdr:to>
    <xdr:sp macro="" textlink="">
      <xdr:nvSpPr>
        <xdr:cNvPr id="771" name="楕円 770"/>
        <xdr:cNvSpPr/>
      </xdr:nvSpPr>
      <xdr:spPr>
        <a:xfrm>
          <a:off x="19494500" y="578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76268</xdr:rowOff>
    </xdr:from>
    <xdr:ext cx="469744" cy="259045"/>
    <xdr:sp macro="" textlink="">
      <xdr:nvSpPr>
        <xdr:cNvPr id="772" name="テキスト ボックス 771"/>
        <xdr:cNvSpPr txBox="1"/>
      </xdr:nvSpPr>
      <xdr:spPr>
        <a:xfrm>
          <a:off x="19310428" y="556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8" name="直線コネクタ 79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フローチャート: 判断 80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3" name="フローチャート: 判断 812"/>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4" name="テキスト ボックス 813"/>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191,162</a:t>
          </a:r>
          <a:r>
            <a:rPr kumimoji="1"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円となっており，類似団体と比較しても高い水準となっているが，これは扶助費</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の</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増加</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によるものである。</a:t>
          </a:r>
          <a:endPar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扶助費については削減の難しい経費ではあるが，目標値の設定や資格審査の適正化，各種手当の見直しを図っていく事で歳出の</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適正化に努める</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endPar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また，土木費については</a:t>
          </a:r>
          <a:r>
            <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83,925</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円となっており，これは住宅の建設や道路・橋梁の改良に係る事業費の増加によるものである。</a:t>
          </a:r>
          <a:endPar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普通建設事業については，公共施設等総合管理計画等に基づき，事業の適正化を図り，事業費の減少を目指す。</a:t>
          </a:r>
          <a:endParaRPr kumimoji="1" lang="en-US" altLang="ja-JP" sz="1300" b="0" i="0" u="none" strike="noStrike" kern="0" cap="none" spc="0" normalizeH="0" baseline="0" noProof="0">
            <a:ln>
              <a:noFill/>
            </a:ln>
            <a:solidFill>
              <a:srgbClr val="FF0000"/>
            </a:solidFill>
            <a:effectLst/>
            <a:uLnTx/>
            <a:uFillTx/>
            <a:latin typeface="+mn-lt"/>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実質単年度収支は赤字</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となったが</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実質収支額は，継続的に黒字を確保している。財政調整基金残高については，財政健全化の取組を着実に実施したことにより，財政調整基金の積み立てが図られ，標準財政規模に対する財政調整基金残高も上昇し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財政調整基金は本町の財政運営に重要な役割を果たす基金であり，今後も中長期的な見通しにより健全な財政運営に努め，</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適切に</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基金の積み立てを行う。</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全会計において黒字となっているが，一般会計からの特別会計への繰出金は年々増加しており，一般会計の負担が大きくなっている。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今後も簡易水道再編推進事業や</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，新設を行っている公共下水道事業</a:t>
          </a:r>
          <a:r>
            <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への繰出金の増加が予想されるため，公営企業会計は独立採算の原則に立ち返った企業経営に努め，その他特別会計についても引き続き持続可能な財政運営に努める。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7992940</v>
      </c>
      <c r="BO4" s="441"/>
      <c r="BP4" s="441"/>
      <c r="BQ4" s="441"/>
      <c r="BR4" s="441"/>
      <c r="BS4" s="441"/>
      <c r="BT4" s="441"/>
      <c r="BU4" s="442"/>
      <c r="BV4" s="440">
        <v>7429500</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3.2</v>
      </c>
      <c r="CU4" s="622"/>
      <c r="CV4" s="622"/>
      <c r="CW4" s="622"/>
      <c r="CX4" s="622"/>
      <c r="CY4" s="622"/>
      <c r="CZ4" s="622"/>
      <c r="DA4" s="623"/>
      <c r="DB4" s="621">
        <v>5.9</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7821727</v>
      </c>
      <c r="BO5" s="446"/>
      <c r="BP5" s="446"/>
      <c r="BQ5" s="446"/>
      <c r="BR5" s="446"/>
      <c r="BS5" s="446"/>
      <c r="BT5" s="446"/>
      <c r="BU5" s="447"/>
      <c r="BV5" s="445">
        <v>7142556</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89.6</v>
      </c>
      <c r="CU5" s="416"/>
      <c r="CV5" s="416"/>
      <c r="CW5" s="416"/>
      <c r="CX5" s="416"/>
      <c r="CY5" s="416"/>
      <c r="CZ5" s="416"/>
      <c r="DA5" s="417"/>
      <c r="DB5" s="415">
        <v>88.4</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171213</v>
      </c>
      <c r="BO6" s="446"/>
      <c r="BP6" s="446"/>
      <c r="BQ6" s="446"/>
      <c r="BR6" s="446"/>
      <c r="BS6" s="446"/>
      <c r="BT6" s="446"/>
      <c r="BU6" s="447"/>
      <c r="BV6" s="445">
        <v>286944</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93.5</v>
      </c>
      <c r="CU6" s="596"/>
      <c r="CV6" s="596"/>
      <c r="CW6" s="596"/>
      <c r="CX6" s="596"/>
      <c r="CY6" s="596"/>
      <c r="CZ6" s="596"/>
      <c r="DA6" s="597"/>
      <c r="DB6" s="595">
        <v>92.1</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22230</v>
      </c>
      <c r="BO7" s="446"/>
      <c r="BP7" s="446"/>
      <c r="BQ7" s="446"/>
      <c r="BR7" s="446"/>
      <c r="BS7" s="446"/>
      <c r="BT7" s="446"/>
      <c r="BU7" s="447"/>
      <c r="BV7" s="445">
        <v>11766</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4661332</v>
      </c>
      <c r="CU7" s="446"/>
      <c r="CV7" s="446"/>
      <c r="CW7" s="446"/>
      <c r="CX7" s="446"/>
      <c r="CY7" s="446"/>
      <c r="CZ7" s="446"/>
      <c r="DA7" s="447"/>
      <c r="DB7" s="445">
        <v>4656222</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148983</v>
      </c>
      <c r="BO8" s="446"/>
      <c r="BP8" s="446"/>
      <c r="BQ8" s="446"/>
      <c r="BR8" s="446"/>
      <c r="BS8" s="446"/>
      <c r="BT8" s="446"/>
      <c r="BU8" s="447"/>
      <c r="BV8" s="445">
        <v>275178</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0.24</v>
      </c>
      <c r="CU8" s="559"/>
      <c r="CV8" s="559"/>
      <c r="CW8" s="559"/>
      <c r="CX8" s="559"/>
      <c r="CY8" s="559"/>
      <c r="CZ8" s="559"/>
      <c r="DA8" s="560"/>
      <c r="DB8" s="558">
        <v>0.23</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11160</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103</v>
      </c>
      <c r="AV9" s="503"/>
      <c r="AW9" s="503"/>
      <c r="AX9" s="503"/>
      <c r="AY9" s="425" t="s">
        <v>110</v>
      </c>
      <c r="AZ9" s="426"/>
      <c r="BA9" s="426"/>
      <c r="BB9" s="426"/>
      <c r="BC9" s="426"/>
      <c r="BD9" s="426"/>
      <c r="BE9" s="426"/>
      <c r="BF9" s="426"/>
      <c r="BG9" s="426"/>
      <c r="BH9" s="426"/>
      <c r="BI9" s="426"/>
      <c r="BJ9" s="426"/>
      <c r="BK9" s="426"/>
      <c r="BL9" s="426"/>
      <c r="BM9" s="427"/>
      <c r="BN9" s="445">
        <v>-126195</v>
      </c>
      <c r="BO9" s="446"/>
      <c r="BP9" s="446"/>
      <c r="BQ9" s="446"/>
      <c r="BR9" s="446"/>
      <c r="BS9" s="446"/>
      <c r="BT9" s="446"/>
      <c r="BU9" s="447"/>
      <c r="BV9" s="445">
        <v>-132030</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14.4</v>
      </c>
      <c r="CU9" s="416"/>
      <c r="CV9" s="416"/>
      <c r="CW9" s="416"/>
      <c r="CX9" s="416"/>
      <c r="CY9" s="416"/>
      <c r="CZ9" s="416"/>
      <c r="DA9" s="417"/>
      <c r="DB9" s="415">
        <v>14.3</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12090</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1251</v>
      </c>
      <c r="BO10" s="446"/>
      <c r="BP10" s="446"/>
      <c r="BQ10" s="446"/>
      <c r="BR10" s="446"/>
      <c r="BS10" s="446"/>
      <c r="BT10" s="446"/>
      <c r="BU10" s="447"/>
      <c r="BV10" s="445">
        <v>21319</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103</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11045</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128</v>
      </c>
      <c r="AV12" s="503"/>
      <c r="AW12" s="503"/>
      <c r="AX12" s="503"/>
      <c r="AY12" s="425" t="s">
        <v>129</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11000</v>
      </c>
      <c r="S13" s="549"/>
      <c r="T13" s="549"/>
      <c r="U13" s="549"/>
      <c r="V13" s="550"/>
      <c r="W13" s="536" t="s">
        <v>134</v>
      </c>
      <c r="X13" s="458"/>
      <c r="Y13" s="458"/>
      <c r="Z13" s="458"/>
      <c r="AA13" s="458"/>
      <c r="AB13" s="459"/>
      <c r="AC13" s="421">
        <v>778</v>
      </c>
      <c r="AD13" s="422"/>
      <c r="AE13" s="422"/>
      <c r="AF13" s="422"/>
      <c r="AG13" s="423"/>
      <c r="AH13" s="421">
        <v>895</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-124944</v>
      </c>
      <c r="BO13" s="446"/>
      <c r="BP13" s="446"/>
      <c r="BQ13" s="446"/>
      <c r="BR13" s="446"/>
      <c r="BS13" s="446"/>
      <c r="BT13" s="446"/>
      <c r="BU13" s="447"/>
      <c r="BV13" s="445">
        <v>-110711</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9.6</v>
      </c>
      <c r="CU13" s="416"/>
      <c r="CV13" s="416"/>
      <c r="CW13" s="416"/>
      <c r="CX13" s="416"/>
      <c r="CY13" s="416"/>
      <c r="CZ13" s="416"/>
      <c r="DA13" s="417"/>
      <c r="DB13" s="415">
        <v>10.6</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11283</v>
      </c>
      <c r="S14" s="549"/>
      <c r="T14" s="549"/>
      <c r="U14" s="549"/>
      <c r="V14" s="550"/>
      <c r="W14" s="551"/>
      <c r="X14" s="461"/>
      <c r="Y14" s="461"/>
      <c r="Z14" s="461"/>
      <c r="AA14" s="461"/>
      <c r="AB14" s="462"/>
      <c r="AC14" s="541">
        <v>15.6</v>
      </c>
      <c r="AD14" s="542"/>
      <c r="AE14" s="542"/>
      <c r="AF14" s="542"/>
      <c r="AG14" s="543"/>
      <c r="AH14" s="541">
        <v>17.2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v>31.2</v>
      </c>
      <c r="CU14" s="553"/>
      <c r="CV14" s="553"/>
      <c r="CW14" s="553"/>
      <c r="CX14" s="553"/>
      <c r="CY14" s="553"/>
      <c r="CZ14" s="553"/>
      <c r="DA14" s="554"/>
      <c r="DB14" s="552">
        <v>45.7</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133</v>
      </c>
      <c r="N15" s="546"/>
      <c r="O15" s="546"/>
      <c r="P15" s="546"/>
      <c r="Q15" s="547"/>
      <c r="R15" s="548">
        <v>11236</v>
      </c>
      <c r="S15" s="549"/>
      <c r="T15" s="549"/>
      <c r="U15" s="549"/>
      <c r="V15" s="550"/>
      <c r="W15" s="536" t="s">
        <v>141</v>
      </c>
      <c r="X15" s="458"/>
      <c r="Y15" s="458"/>
      <c r="Z15" s="458"/>
      <c r="AA15" s="458"/>
      <c r="AB15" s="459"/>
      <c r="AC15" s="421">
        <v>658</v>
      </c>
      <c r="AD15" s="422"/>
      <c r="AE15" s="422"/>
      <c r="AF15" s="422"/>
      <c r="AG15" s="423"/>
      <c r="AH15" s="421">
        <v>679</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997539</v>
      </c>
      <c r="BO15" s="441"/>
      <c r="BP15" s="441"/>
      <c r="BQ15" s="441"/>
      <c r="BR15" s="441"/>
      <c r="BS15" s="441"/>
      <c r="BT15" s="441"/>
      <c r="BU15" s="442"/>
      <c r="BV15" s="440">
        <v>1006464</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13.2</v>
      </c>
      <c r="AD16" s="542"/>
      <c r="AE16" s="542"/>
      <c r="AF16" s="542"/>
      <c r="AG16" s="543"/>
      <c r="AH16" s="541">
        <v>13.1</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4198073</v>
      </c>
      <c r="BO16" s="446"/>
      <c r="BP16" s="446"/>
      <c r="BQ16" s="446"/>
      <c r="BR16" s="446"/>
      <c r="BS16" s="446"/>
      <c r="BT16" s="446"/>
      <c r="BU16" s="447"/>
      <c r="BV16" s="445">
        <v>4210215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3541</v>
      </c>
      <c r="AD17" s="422"/>
      <c r="AE17" s="422"/>
      <c r="AF17" s="422"/>
      <c r="AG17" s="423"/>
      <c r="AH17" s="421">
        <v>3626</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1259711</v>
      </c>
      <c r="BO17" s="446"/>
      <c r="BP17" s="446"/>
      <c r="BQ17" s="446"/>
      <c r="BR17" s="446"/>
      <c r="BS17" s="446"/>
      <c r="BT17" s="446"/>
      <c r="BU17" s="447"/>
      <c r="BV17" s="445">
        <v>1269409</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104.92</v>
      </c>
      <c r="M18" s="510"/>
      <c r="N18" s="510"/>
      <c r="O18" s="510"/>
      <c r="P18" s="510"/>
      <c r="Q18" s="510"/>
      <c r="R18" s="511"/>
      <c r="S18" s="511"/>
      <c r="T18" s="511"/>
      <c r="U18" s="511"/>
      <c r="V18" s="512"/>
      <c r="W18" s="526"/>
      <c r="X18" s="527"/>
      <c r="Y18" s="527"/>
      <c r="Z18" s="527"/>
      <c r="AA18" s="527"/>
      <c r="AB18" s="537"/>
      <c r="AC18" s="409">
        <v>71.099999999999994</v>
      </c>
      <c r="AD18" s="410"/>
      <c r="AE18" s="410"/>
      <c r="AF18" s="410"/>
      <c r="AG18" s="513"/>
      <c r="AH18" s="409">
        <v>69.7</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4213535</v>
      </c>
      <c r="BO18" s="446"/>
      <c r="BP18" s="446"/>
      <c r="BQ18" s="446"/>
      <c r="BR18" s="446"/>
      <c r="BS18" s="446"/>
      <c r="BT18" s="446"/>
      <c r="BU18" s="447"/>
      <c r="BV18" s="445">
        <v>4122854</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106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5027870</v>
      </c>
      <c r="BO19" s="446"/>
      <c r="BP19" s="446"/>
      <c r="BQ19" s="446"/>
      <c r="BR19" s="446"/>
      <c r="BS19" s="446"/>
      <c r="BT19" s="446"/>
      <c r="BU19" s="447"/>
      <c r="BV19" s="445">
        <v>5171120</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4960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7945784</v>
      </c>
      <c r="BO23" s="446"/>
      <c r="BP23" s="446"/>
      <c r="BQ23" s="446"/>
      <c r="BR23" s="446"/>
      <c r="BS23" s="446"/>
      <c r="BT23" s="446"/>
      <c r="BU23" s="447"/>
      <c r="BV23" s="445">
        <v>8043212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6462</v>
      </c>
      <c r="R24" s="422"/>
      <c r="S24" s="422"/>
      <c r="T24" s="422"/>
      <c r="U24" s="422"/>
      <c r="V24" s="423"/>
      <c r="W24" s="487"/>
      <c r="X24" s="478"/>
      <c r="Y24" s="479"/>
      <c r="Z24" s="418" t="s">
        <v>165</v>
      </c>
      <c r="AA24" s="419"/>
      <c r="AB24" s="419"/>
      <c r="AC24" s="419"/>
      <c r="AD24" s="419"/>
      <c r="AE24" s="419"/>
      <c r="AF24" s="419"/>
      <c r="AG24" s="420"/>
      <c r="AH24" s="421">
        <v>148</v>
      </c>
      <c r="AI24" s="422"/>
      <c r="AJ24" s="422"/>
      <c r="AK24" s="422"/>
      <c r="AL24" s="423"/>
      <c r="AM24" s="421">
        <v>398120</v>
      </c>
      <c r="AN24" s="422"/>
      <c r="AO24" s="422"/>
      <c r="AP24" s="422"/>
      <c r="AQ24" s="422"/>
      <c r="AR24" s="423"/>
      <c r="AS24" s="421">
        <v>2690</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7389282</v>
      </c>
      <c r="BO24" s="446"/>
      <c r="BP24" s="446"/>
      <c r="BQ24" s="446"/>
      <c r="BR24" s="446"/>
      <c r="BS24" s="446"/>
      <c r="BT24" s="446"/>
      <c r="BU24" s="447"/>
      <c r="BV24" s="445">
        <v>7389240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1</v>
      </c>
      <c r="M25" s="422"/>
      <c r="N25" s="422"/>
      <c r="O25" s="422"/>
      <c r="P25" s="423"/>
      <c r="Q25" s="421">
        <v>5211</v>
      </c>
      <c r="R25" s="422"/>
      <c r="S25" s="422"/>
      <c r="T25" s="422"/>
      <c r="U25" s="422"/>
      <c r="V25" s="423"/>
      <c r="W25" s="487"/>
      <c r="X25" s="478"/>
      <c r="Y25" s="479"/>
      <c r="Z25" s="418" t="s">
        <v>168</v>
      </c>
      <c r="AA25" s="419"/>
      <c r="AB25" s="419"/>
      <c r="AC25" s="419"/>
      <c r="AD25" s="419"/>
      <c r="AE25" s="419"/>
      <c r="AF25" s="419"/>
      <c r="AG25" s="420"/>
      <c r="AH25" s="421" t="s">
        <v>132</v>
      </c>
      <c r="AI25" s="422"/>
      <c r="AJ25" s="422"/>
      <c r="AK25" s="422"/>
      <c r="AL25" s="423"/>
      <c r="AM25" s="421" t="s">
        <v>122</v>
      </c>
      <c r="AN25" s="422"/>
      <c r="AO25" s="422"/>
      <c r="AP25" s="422"/>
      <c r="AQ25" s="422"/>
      <c r="AR25" s="423"/>
      <c r="AS25" s="421" t="s">
        <v>169</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896828</v>
      </c>
      <c r="BO25" s="441"/>
      <c r="BP25" s="441"/>
      <c r="BQ25" s="441"/>
      <c r="BR25" s="441"/>
      <c r="BS25" s="441"/>
      <c r="BT25" s="441"/>
      <c r="BU25" s="442"/>
      <c r="BV25" s="440">
        <v>1159633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171</v>
      </c>
      <c r="F26" s="419"/>
      <c r="G26" s="419"/>
      <c r="H26" s="419"/>
      <c r="I26" s="419"/>
      <c r="J26" s="419"/>
      <c r="K26" s="420"/>
      <c r="L26" s="421">
        <v>1</v>
      </c>
      <c r="M26" s="422"/>
      <c r="N26" s="422"/>
      <c r="O26" s="422"/>
      <c r="P26" s="423"/>
      <c r="Q26" s="421">
        <v>4923</v>
      </c>
      <c r="R26" s="422"/>
      <c r="S26" s="422"/>
      <c r="T26" s="422"/>
      <c r="U26" s="422"/>
      <c r="V26" s="423"/>
      <c r="W26" s="487"/>
      <c r="X26" s="478"/>
      <c r="Y26" s="479"/>
      <c r="Z26" s="418" t="s">
        <v>172</v>
      </c>
      <c r="AA26" s="500"/>
      <c r="AB26" s="500"/>
      <c r="AC26" s="500"/>
      <c r="AD26" s="500"/>
      <c r="AE26" s="500"/>
      <c r="AF26" s="500"/>
      <c r="AG26" s="501"/>
      <c r="AH26" s="421" t="s">
        <v>169</v>
      </c>
      <c r="AI26" s="422"/>
      <c r="AJ26" s="422"/>
      <c r="AK26" s="422"/>
      <c r="AL26" s="423"/>
      <c r="AM26" s="421" t="s">
        <v>173</v>
      </c>
      <c r="AN26" s="422"/>
      <c r="AO26" s="422"/>
      <c r="AP26" s="422"/>
      <c r="AQ26" s="422"/>
      <c r="AR26" s="423"/>
      <c r="AS26" s="421" t="s">
        <v>169</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t="s">
        <v>169</v>
      </c>
      <c r="BO26" s="446"/>
      <c r="BP26" s="446"/>
      <c r="BQ26" s="446"/>
      <c r="BR26" s="446"/>
      <c r="BS26" s="446"/>
      <c r="BT26" s="446"/>
      <c r="BU26" s="447"/>
      <c r="BV26" s="445" t="s">
        <v>169</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175</v>
      </c>
      <c r="F27" s="419"/>
      <c r="G27" s="419"/>
      <c r="H27" s="419"/>
      <c r="I27" s="419"/>
      <c r="J27" s="419"/>
      <c r="K27" s="420"/>
      <c r="L27" s="421">
        <v>1</v>
      </c>
      <c r="M27" s="422"/>
      <c r="N27" s="422"/>
      <c r="O27" s="422"/>
      <c r="P27" s="423"/>
      <c r="Q27" s="421">
        <v>2840</v>
      </c>
      <c r="R27" s="422"/>
      <c r="S27" s="422"/>
      <c r="T27" s="422"/>
      <c r="U27" s="422"/>
      <c r="V27" s="423"/>
      <c r="W27" s="487"/>
      <c r="X27" s="478"/>
      <c r="Y27" s="479"/>
      <c r="Z27" s="418" t="s">
        <v>176</v>
      </c>
      <c r="AA27" s="419"/>
      <c r="AB27" s="419"/>
      <c r="AC27" s="419"/>
      <c r="AD27" s="419"/>
      <c r="AE27" s="419"/>
      <c r="AF27" s="419"/>
      <c r="AG27" s="420"/>
      <c r="AH27" s="421">
        <v>9</v>
      </c>
      <c r="AI27" s="422"/>
      <c r="AJ27" s="422"/>
      <c r="AK27" s="422"/>
      <c r="AL27" s="423"/>
      <c r="AM27" s="421">
        <v>27523</v>
      </c>
      <c r="AN27" s="422"/>
      <c r="AO27" s="422"/>
      <c r="AP27" s="422"/>
      <c r="AQ27" s="422"/>
      <c r="AR27" s="423"/>
      <c r="AS27" s="421">
        <v>3058</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v>173493</v>
      </c>
      <c r="BO27" s="449"/>
      <c r="BP27" s="449"/>
      <c r="BQ27" s="449"/>
      <c r="BR27" s="449"/>
      <c r="BS27" s="449"/>
      <c r="BT27" s="449"/>
      <c r="BU27" s="450"/>
      <c r="BV27" s="448">
        <v>173493</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178</v>
      </c>
      <c r="F28" s="419"/>
      <c r="G28" s="419"/>
      <c r="H28" s="419"/>
      <c r="I28" s="419"/>
      <c r="J28" s="419"/>
      <c r="K28" s="420"/>
      <c r="L28" s="421">
        <v>1</v>
      </c>
      <c r="M28" s="422"/>
      <c r="N28" s="422"/>
      <c r="O28" s="422"/>
      <c r="P28" s="423"/>
      <c r="Q28" s="421">
        <v>2340</v>
      </c>
      <c r="R28" s="422"/>
      <c r="S28" s="422"/>
      <c r="T28" s="422"/>
      <c r="U28" s="422"/>
      <c r="V28" s="423"/>
      <c r="W28" s="487"/>
      <c r="X28" s="478"/>
      <c r="Y28" s="479"/>
      <c r="Z28" s="418" t="s">
        <v>179</v>
      </c>
      <c r="AA28" s="419"/>
      <c r="AB28" s="419"/>
      <c r="AC28" s="419"/>
      <c r="AD28" s="419"/>
      <c r="AE28" s="419"/>
      <c r="AF28" s="419"/>
      <c r="AG28" s="420"/>
      <c r="AH28" s="421" t="s">
        <v>169</v>
      </c>
      <c r="AI28" s="422"/>
      <c r="AJ28" s="422"/>
      <c r="AK28" s="422"/>
      <c r="AL28" s="423"/>
      <c r="AM28" s="421" t="s">
        <v>169</v>
      </c>
      <c r="AN28" s="422"/>
      <c r="AO28" s="422"/>
      <c r="AP28" s="422"/>
      <c r="AQ28" s="422"/>
      <c r="AR28" s="423"/>
      <c r="AS28" s="421" t="s">
        <v>169</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1052304</v>
      </c>
      <c r="BO28" s="441"/>
      <c r="BP28" s="441"/>
      <c r="BQ28" s="441"/>
      <c r="BR28" s="441"/>
      <c r="BS28" s="441"/>
      <c r="BT28" s="441"/>
      <c r="BU28" s="442"/>
      <c r="BV28" s="440">
        <v>911053</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181</v>
      </c>
      <c r="F29" s="419"/>
      <c r="G29" s="419"/>
      <c r="H29" s="419"/>
      <c r="I29" s="419"/>
      <c r="J29" s="419"/>
      <c r="K29" s="420"/>
      <c r="L29" s="421">
        <v>14</v>
      </c>
      <c r="M29" s="422"/>
      <c r="N29" s="422"/>
      <c r="O29" s="422"/>
      <c r="P29" s="423"/>
      <c r="Q29" s="421">
        <v>2170</v>
      </c>
      <c r="R29" s="422"/>
      <c r="S29" s="422"/>
      <c r="T29" s="422"/>
      <c r="U29" s="422"/>
      <c r="V29" s="423"/>
      <c r="W29" s="488"/>
      <c r="X29" s="489"/>
      <c r="Y29" s="490"/>
      <c r="Z29" s="418" t="s">
        <v>182</v>
      </c>
      <c r="AA29" s="419"/>
      <c r="AB29" s="419"/>
      <c r="AC29" s="419"/>
      <c r="AD29" s="419"/>
      <c r="AE29" s="419"/>
      <c r="AF29" s="419"/>
      <c r="AG29" s="420"/>
      <c r="AH29" s="421">
        <v>157</v>
      </c>
      <c r="AI29" s="422"/>
      <c r="AJ29" s="422"/>
      <c r="AK29" s="422"/>
      <c r="AL29" s="423"/>
      <c r="AM29" s="421">
        <v>425643</v>
      </c>
      <c r="AN29" s="422"/>
      <c r="AO29" s="422"/>
      <c r="AP29" s="422"/>
      <c r="AQ29" s="422"/>
      <c r="AR29" s="423"/>
      <c r="AS29" s="421">
        <v>2711</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261037</v>
      </c>
      <c r="BO29" s="446"/>
      <c r="BP29" s="446"/>
      <c r="BQ29" s="446"/>
      <c r="BR29" s="446"/>
      <c r="BS29" s="446"/>
      <c r="BT29" s="446"/>
      <c r="BU29" s="447"/>
      <c r="BV29" s="445">
        <v>260988</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87.6</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894811</v>
      </c>
      <c r="BO30" s="449"/>
      <c r="BP30" s="449"/>
      <c r="BQ30" s="449"/>
      <c r="BR30" s="449"/>
      <c r="BS30" s="449"/>
      <c r="BT30" s="449"/>
      <c r="BU30" s="450"/>
      <c r="BV30" s="448">
        <v>729683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193</v>
      </c>
      <c r="V33" s="408"/>
      <c r="W33" s="407" t="s">
        <v>194</v>
      </c>
      <c r="X33" s="407"/>
      <c r="Y33" s="407"/>
      <c r="Z33" s="407"/>
      <c r="AA33" s="407"/>
      <c r="AB33" s="407"/>
      <c r="AC33" s="407"/>
      <c r="AD33" s="407"/>
      <c r="AE33" s="407"/>
      <c r="AF33" s="407"/>
      <c r="AG33" s="407"/>
      <c r="AH33" s="407"/>
      <c r="AI33" s="407"/>
      <c r="AJ33" s="407"/>
      <c r="AK33" s="407"/>
      <c r="AL33" s="195"/>
      <c r="AM33" s="408" t="s">
        <v>191</v>
      </c>
      <c r="AN33" s="408"/>
      <c r="AO33" s="407" t="s">
        <v>195</v>
      </c>
      <c r="AP33" s="407"/>
      <c r="AQ33" s="407"/>
      <c r="AR33" s="407"/>
      <c r="AS33" s="407"/>
      <c r="AT33" s="407"/>
      <c r="AU33" s="407"/>
      <c r="AV33" s="407"/>
      <c r="AW33" s="407"/>
      <c r="AX33" s="407"/>
      <c r="AY33" s="407"/>
      <c r="AZ33" s="407"/>
      <c r="BA33" s="407"/>
      <c r="BB33" s="407"/>
      <c r="BC33" s="407"/>
      <c r="BD33" s="196"/>
      <c r="BE33" s="407" t="s">
        <v>196</v>
      </c>
      <c r="BF33" s="407"/>
      <c r="BG33" s="407" t="s">
        <v>197</v>
      </c>
      <c r="BH33" s="407"/>
      <c r="BI33" s="407"/>
      <c r="BJ33" s="407"/>
      <c r="BK33" s="407"/>
      <c r="BL33" s="407"/>
      <c r="BM33" s="407"/>
      <c r="BN33" s="407"/>
      <c r="BO33" s="407"/>
      <c r="BP33" s="407"/>
      <c r="BQ33" s="407"/>
      <c r="BR33" s="407"/>
      <c r="BS33" s="407"/>
      <c r="BT33" s="407"/>
      <c r="BU33" s="407"/>
      <c r="BV33" s="196"/>
      <c r="BW33" s="408" t="s">
        <v>196</v>
      </c>
      <c r="BX33" s="408"/>
      <c r="BY33" s="407" t="s">
        <v>198</v>
      </c>
      <c r="BZ33" s="407"/>
      <c r="CA33" s="407"/>
      <c r="CB33" s="407"/>
      <c r="CC33" s="407"/>
      <c r="CD33" s="407"/>
      <c r="CE33" s="407"/>
      <c r="CF33" s="407"/>
      <c r="CG33" s="407"/>
      <c r="CH33" s="407"/>
      <c r="CI33" s="407"/>
      <c r="CJ33" s="407"/>
      <c r="CK33" s="407"/>
      <c r="CL33" s="407"/>
      <c r="CM33" s="407"/>
      <c r="CN33" s="195"/>
      <c r="CO33" s="408" t="s">
        <v>191</v>
      </c>
      <c r="CP33" s="408"/>
      <c r="CQ33" s="407" t="s">
        <v>199</v>
      </c>
      <c r="CR33" s="407"/>
      <c r="CS33" s="407"/>
      <c r="CT33" s="407"/>
      <c r="CU33" s="407"/>
      <c r="CV33" s="407"/>
      <c r="CW33" s="407"/>
      <c r="CX33" s="407"/>
      <c r="CY33" s="407"/>
      <c r="CZ33" s="407"/>
      <c r="DA33" s="407"/>
      <c r="DB33" s="407"/>
      <c r="DC33" s="407"/>
      <c r="DD33" s="407"/>
      <c r="DE33" s="407"/>
      <c r="DF33" s="195"/>
      <c r="DG33" s="406" t="s">
        <v>200</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水道事業特別会計</v>
      </c>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簡易水道特別会計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鹿児島県市町村総合事務組合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IF('各会計、関係団体の財政状況及び健全化判断比率'!B33="","",'各会計、関係団体の財政状況及び健全化判断比率'!B33)</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徳之島地区消防組合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8</v>
      </c>
      <c r="BF36" s="404"/>
      <c r="BG36" s="403" t="str">
        <f>IF('各会計、関係団体の財政状況及び健全化判断比率'!B34="","",'各会計、関係団体の財政状況及び健全化判断比率'!B34)</f>
        <v>公共下水道事業特別会計</v>
      </c>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奄美群島広域事務組合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徳之島地区介護保険組合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徳之島愛ランド広域連合（一般会計）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徳之島愛ランド広域連合（徳之島食肉センター特別会計）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鹿児島県後期高齢者医療広域連合（一般会計）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鹿児島県後期高齢者医療広域連合（後期高齢者医療特別会計）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pWVpdx1uILMFdWWYBbzzZ6zH4IAeryPwtAX1QPvIILystXgs79t95iDWShMqwnYgsmj+wphyXRXvUd/9gfTW9g==" saltValue="W8xXna3lNJNF/sOJLhdMf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24" t="s">
        <v>562</v>
      </c>
      <c r="D34" s="1224"/>
      <c r="E34" s="1225"/>
      <c r="F34" s="32" t="s">
        <v>563</v>
      </c>
      <c r="G34" s="33">
        <v>2.83</v>
      </c>
      <c r="H34" s="33">
        <v>3.92</v>
      </c>
      <c r="I34" s="33">
        <v>4.13</v>
      </c>
      <c r="J34" s="34">
        <v>4.13</v>
      </c>
      <c r="K34" s="22"/>
      <c r="L34" s="22"/>
      <c r="M34" s="22"/>
      <c r="N34" s="22"/>
      <c r="O34" s="22"/>
      <c r="P34" s="22"/>
    </row>
    <row r="35" spans="1:16" ht="39" customHeight="1">
      <c r="A35" s="22"/>
      <c r="B35" s="35"/>
      <c r="C35" s="1218" t="s">
        <v>564</v>
      </c>
      <c r="D35" s="1219"/>
      <c r="E35" s="1220"/>
      <c r="F35" s="36">
        <v>5.0599999999999996</v>
      </c>
      <c r="G35" s="37">
        <v>4.53</v>
      </c>
      <c r="H35" s="37">
        <v>8.66</v>
      </c>
      <c r="I35" s="37">
        <v>5.9</v>
      </c>
      <c r="J35" s="38">
        <v>3.19</v>
      </c>
      <c r="K35" s="22"/>
      <c r="L35" s="22"/>
      <c r="M35" s="22"/>
      <c r="N35" s="22"/>
      <c r="O35" s="22"/>
      <c r="P35" s="22"/>
    </row>
    <row r="36" spans="1:16" ht="39" customHeight="1">
      <c r="A36" s="22"/>
      <c r="B36" s="35"/>
      <c r="C36" s="1218" t="s">
        <v>565</v>
      </c>
      <c r="D36" s="1219"/>
      <c r="E36" s="1220"/>
      <c r="F36" s="36">
        <v>0.46</v>
      </c>
      <c r="G36" s="37">
        <v>0.18</v>
      </c>
      <c r="H36" s="37">
        <v>0.69</v>
      </c>
      <c r="I36" s="37">
        <v>0.7</v>
      </c>
      <c r="J36" s="38">
        <v>1.07</v>
      </c>
      <c r="K36" s="22"/>
      <c r="L36" s="22"/>
      <c r="M36" s="22"/>
      <c r="N36" s="22"/>
      <c r="O36" s="22"/>
      <c r="P36" s="22"/>
    </row>
    <row r="37" spans="1:16" ht="39" customHeight="1">
      <c r="A37" s="22"/>
      <c r="B37" s="35"/>
      <c r="C37" s="1218" t="s">
        <v>566</v>
      </c>
      <c r="D37" s="1219"/>
      <c r="E37" s="1220"/>
      <c r="F37" s="36">
        <v>0.05</v>
      </c>
      <c r="G37" s="37">
        <v>0.09</v>
      </c>
      <c r="H37" s="37">
        <v>0.1</v>
      </c>
      <c r="I37" s="37">
        <v>0.57999999999999996</v>
      </c>
      <c r="J37" s="38">
        <v>0.66</v>
      </c>
      <c r="K37" s="22"/>
      <c r="L37" s="22"/>
      <c r="M37" s="22"/>
      <c r="N37" s="22"/>
      <c r="O37" s="22"/>
      <c r="P37" s="22"/>
    </row>
    <row r="38" spans="1:16" ht="39" customHeight="1">
      <c r="A38" s="22"/>
      <c r="B38" s="35"/>
      <c r="C38" s="1218" t="s">
        <v>567</v>
      </c>
      <c r="D38" s="1219"/>
      <c r="E38" s="1220"/>
      <c r="F38" s="36">
        <v>0</v>
      </c>
      <c r="G38" s="37">
        <v>0.04</v>
      </c>
      <c r="H38" s="37">
        <v>0.03</v>
      </c>
      <c r="I38" s="37">
        <v>0.02</v>
      </c>
      <c r="J38" s="38">
        <v>0.02</v>
      </c>
      <c r="K38" s="22"/>
      <c r="L38" s="22"/>
      <c r="M38" s="22"/>
      <c r="N38" s="22"/>
      <c r="O38" s="22"/>
      <c r="P38" s="22"/>
    </row>
    <row r="39" spans="1:16" ht="39" customHeight="1">
      <c r="A39" s="22"/>
      <c r="B39" s="35"/>
      <c r="C39" s="1218" t="s">
        <v>568</v>
      </c>
      <c r="D39" s="1219"/>
      <c r="E39" s="1220"/>
      <c r="F39" s="36">
        <v>0.03</v>
      </c>
      <c r="G39" s="37">
        <v>0.03</v>
      </c>
      <c r="H39" s="37">
        <v>0.03</v>
      </c>
      <c r="I39" s="37">
        <v>0.03</v>
      </c>
      <c r="J39" s="38">
        <v>0.02</v>
      </c>
      <c r="K39" s="22"/>
      <c r="L39" s="22"/>
      <c r="M39" s="22"/>
      <c r="N39" s="22"/>
      <c r="O39" s="22"/>
      <c r="P39" s="22"/>
    </row>
    <row r="40" spans="1:16" ht="39" customHeight="1">
      <c r="A40" s="22"/>
      <c r="B40" s="35"/>
      <c r="C40" s="1218" t="s">
        <v>569</v>
      </c>
      <c r="D40" s="1219"/>
      <c r="E40" s="1220"/>
      <c r="F40" s="36">
        <v>0</v>
      </c>
      <c r="G40" s="37">
        <v>0</v>
      </c>
      <c r="H40" s="37">
        <v>0</v>
      </c>
      <c r="I40" s="37">
        <v>0.01</v>
      </c>
      <c r="J40" s="38">
        <v>0.01</v>
      </c>
      <c r="K40" s="22"/>
      <c r="L40" s="22"/>
      <c r="M40" s="22"/>
      <c r="N40" s="22"/>
      <c r="O40" s="22"/>
      <c r="P40" s="22"/>
    </row>
    <row r="41" spans="1:16" ht="39" customHeight="1">
      <c r="A41" s="22"/>
      <c r="B41" s="35"/>
      <c r="C41" s="1218" t="s">
        <v>570</v>
      </c>
      <c r="D41" s="1219"/>
      <c r="E41" s="1220"/>
      <c r="F41" s="36">
        <v>0</v>
      </c>
      <c r="G41" s="37">
        <v>0</v>
      </c>
      <c r="H41" s="37">
        <v>0</v>
      </c>
      <c r="I41" s="37">
        <v>0</v>
      </c>
      <c r="J41" s="38">
        <v>0</v>
      </c>
      <c r="K41" s="22"/>
      <c r="L41" s="22"/>
      <c r="M41" s="22"/>
      <c r="N41" s="22"/>
      <c r="O41" s="22"/>
      <c r="P41" s="22"/>
    </row>
    <row r="42" spans="1:16" ht="39" customHeight="1">
      <c r="A42" s="22"/>
      <c r="B42" s="39"/>
      <c r="C42" s="1218" t="s">
        <v>571</v>
      </c>
      <c r="D42" s="1219"/>
      <c r="E42" s="1220"/>
      <c r="F42" s="36" t="s">
        <v>510</v>
      </c>
      <c r="G42" s="37" t="s">
        <v>510</v>
      </c>
      <c r="H42" s="37" t="s">
        <v>510</v>
      </c>
      <c r="I42" s="37" t="s">
        <v>510</v>
      </c>
      <c r="J42" s="38" t="s">
        <v>510</v>
      </c>
      <c r="K42" s="22"/>
      <c r="L42" s="22"/>
      <c r="M42" s="22"/>
      <c r="N42" s="22"/>
      <c r="O42" s="22"/>
      <c r="P42" s="22"/>
    </row>
    <row r="43" spans="1:16" ht="39" customHeight="1" thickBot="1">
      <c r="A43" s="22"/>
      <c r="B43" s="40"/>
      <c r="C43" s="1221" t="s">
        <v>572</v>
      </c>
      <c r="D43" s="1222"/>
      <c r="E43" s="1223"/>
      <c r="F43" s="41">
        <v>0.01</v>
      </c>
      <c r="G43" s="42">
        <v>0</v>
      </c>
      <c r="H43" s="42">
        <v>0</v>
      </c>
      <c r="I43" s="42">
        <v>0</v>
      </c>
      <c r="J43" s="43" t="s">
        <v>510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9CMGL5xNUabM0XFGfZjJxlAN6MAw1XQejM/Tcwgt13UkYA7sAdB8hfkhzqaQpv3ScbaaS7kib+ZXw98vkXQ==" saltValue="g9m3DJSyIQpqgCkD45Ni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34" t="s">
        <v>11</v>
      </c>
      <c r="C45" s="1235"/>
      <c r="D45" s="58"/>
      <c r="E45" s="1240" t="s">
        <v>12</v>
      </c>
      <c r="F45" s="1240"/>
      <c r="G45" s="1240"/>
      <c r="H45" s="1240"/>
      <c r="I45" s="1240"/>
      <c r="J45" s="1241"/>
      <c r="K45" s="59">
        <v>1068</v>
      </c>
      <c r="L45" s="60">
        <v>966</v>
      </c>
      <c r="M45" s="60">
        <v>959</v>
      </c>
      <c r="N45" s="60">
        <v>833</v>
      </c>
      <c r="O45" s="61">
        <v>817</v>
      </c>
      <c r="P45" s="48"/>
      <c r="Q45" s="48"/>
      <c r="R45" s="48"/>
      <c r="S45" s="48"/>
      <c r="T45" s="48"/>
      <c r="U45" s="48"/>
    </row>
    <row r="46" spans="1:21" ht="30.75" customHeight="1">
      <c r="A46" s="48"/>
      <c r="B46" s="1236"/>
      <c r="C46" s="1237"/>
      <c r="D46" s="62"/>
      <c r="E46" s="1228" t="s">
        <v>13</v>
      </c>
      <c r="F46" s="1228"/>
      <c r="G46" s="1228"/>
      <c r="H46" s="1228"/>
      <c r="I46" s="1228"/>
      <c r="J46" s="1229"/>
      <c r="K46" s="63" t="s">
        <v>510</v>
      </c>
      <c r="L46" s="64" t="s">
        <v>510</v>
      </c>
      <c r="M46" s="64" t="s">
        <v>510</v>
      </c>
      <c r="N46" s="64" t="s">
        <v>510</v>
      </c>
      <c r="O46" s="65" t="s">
        <v>510</v>
      </c>
      <c r="P46" s="48"/>
      <c r="Q46" s="48"/>
      <c r="R46" s="48"/>
      <c r="S46" s="48"/>
      <c r="T46" s="48"/>
      <c r="U46" s="48"/>
    </row>
    <row r="47" spans="1:21" ht="30.75" customHeight="1">
      <c r="A47" s="48"/>
      <c r="B47" s="1236"/>
      <c r="C47" s="1237"/>
      <c r="D47" s="62"/>
      <c r="E47" s="1228" t="s">
        <v>14</v>
      </c>
      <c r="F47" s="1228"/>
      <c r="G47" s="1228"/>
      <c r="H47" s="1228"/>
      <c r="I47" s="1228"/>
      <c r="J47" s="1229"/>
      <c r="K47" s="63" t="s">
        <v>510</v>
      </c>
      <c r="L47" s="64" t="s">
        <v>510</v>
      </c>
      <c r="M47" s="64" t="s">
        <v>510</v>
      </c>
      <c r="N47" s="64" t="s">
        <v>510</v>
      </c>
      <c r="O47" s="65" t="s">
        <v>510</v>
      </c>
      <c r="P47" s="48"/>
      <c r="Q47" s="48"/>
      <c r="R47" s="48"/>
      <c r="S47" s="48"/>
      <c r="T47" s="48"/>
      <c r="U47" s="48"/>
    </row>
    <row r="48" spans="1:21" ht="30.75" customHeight="1">
      <c r="A48" s="48"/>
      <c r="B48" s="1236"/>
      <c r="C48" s="1237"/>
      <c r="D48" s="62"/>
      <c r="E48" s="1228" t="s">
        <v>15</v>
      </c>
      <c r="F48" s="1228"/>
      <c r="G48" s="1228"/>
      <c r="H48" s="1228"/>
      <c r="I48" s="1228"/>
      <c r="J48" s="1229"/>
      <c r="K48" s="63">
        <v>132</v>
      </c>
      <c r="L48" s="64">
        <v>137</v>
      </c>
      <c r="M48" s="64">
        <v>151</v>
      </c>
      <c r="N48" s="64">
        <v>154</v>
      </c>
      <c r="O48" s="65">
        <v>157</v>
      </c>
      <c r="P48" s="48"/>
      <c r="Q48" s="48"/>
      <c r="R48" s="48"/>
      <c r="S48" s="48"/>
      <c r="T48" s="48"/>
      <c r="U48" s="48"/>
    </row>
    <row r="49" spans="1:21" ht="30.75" customHeight="1">
      <c r="A49" s="48"/>
      <c r="B49" s="1236"/>
      <c r="C49" s="1237"/>
      <c r="D49" s="62"/>
      <c r="E49" s="1228" t="s">
        <v>16</v>
      </c>
      <c r="F49" s="1228"/>
      <c r="G49" s="1228"/>
      <c r="H49" s="1228"/>
      <c r="I49" s="1228"/>
      <c r="J49" s="1229"/>
      <c r="K49" s="63">
        <v>142</v>
      </c>
      <c r="L49" s="64">
        <v>142</v>
      </c>
      <c r="M49" s="64">
        <v>171</v>
      </c>
      <c r="N49" s="64">
        <v>169</v>
      </c>
      <c r="O49" s="65">
        <v>124</v>
      </c>
      <c r="P49" s="48"/>
      <c r="Q49" s="48"/>
      <c r="R49" s="48"/>
      <c r="S49" s="48"/>
      <c r="T49" s="48"/>
      <c r="U49" s="48"/>
    </row>
    <row r="50" spans="1:21" ht="30.75" customHeight="1">
      <c r="A50" s="48"/>
      <c r="B50" s="1236"/>
      <c r="C50" s="1237"/>
      <c r="D50" s="62"/>
      <c r="E50" s="1228" t="s">
        <v>17</v>
      </c>
      <c r="F50" s="1228"/>
      <c r="G50" s="1228"/>
      <c r="H50" s="1228"/>
      <c r="I50" s="1228"/>
      <c r="J50" s="1229"/>
      <c r="K50" s="63">
        <v>1</v>
      </c>
      <c r="L50" s="64">
        <v>1</v>
      </c>
      <c r="M50" s="64">
        <v>1</v>
      </c>
      <c r="N50" s="64">
        <v>1</v>
      </c>
      <c r="O50" s="65">
        <v>1</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t="s">
        <v>510</v>
      </c>
      <c r="N51" s="64">
        <v>0</v>
      </c>
      <c r="O51" s="65" t="s">
        <v>510</v>
      </c>
      <c r="P51" s="48"/>
      <c r="Q51" s="48"/>
      <c r="R51" s="48"/>
      <c r="S51" s="48"/>
      <c r="T51" s="48"/>
      <c r="U51" s="48"/>
    </row>
    <row r="52" spans="1:21" ht="30.75" customHeight="1">
      <c r="A52" s="48"/>
      <c r="B52" s="1226" t="s">
        <v>19</v>
      </c>
      <c r="C52" s="1227"/>
      <c r="D52" s="66"/>
      <c r="E52" s="1228" t="s">
        <v>20</v>
      </c>
      <c r="F52" s="1228"/>
      <c r="G52" s="1228"/>
      <c r="H52" s="1228"/>
      <c r="I52" s="1228"/>
      <c r="J52" s="1229"/>
      <c r="K52" s="63">
        <v>808</v>
      </c>
      <c r="L52" s="64">
        <v>818</v>
      </c>
      <c r="M52" s="64">
        <v>822</v>
      </c>
      <c r="N52" s="64">
        <v>799</v>
      </c>
      <c r="O52" s="65">
        <v>765</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535</v>
      </c>
      <c r="L53" s="69">
        <v>428</v>
      </c>
      <c r="M53" s="69">
        <v>460</v>
      </c>
      <c r="N53" s="69">
        <v>358</v>
      </c>
      <c r="O53" s="70">
        <v>334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Kt/ApHApiugsERH8LupLZgwXrs+wm9/mO0Khu3LAEuzhuqZ4vX+KaZ0QZK38GKFJN42DQiX0Qt8K/+wW3gK1Yg==" saltValue="LrM/pI5Bc2dv6Z+gnZy03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553</v>
      </c>
      <c r="J40" s="79" t="s">
        <v>554</v>
      </c>
      <c r="K40" s="79" t="s">
        <v>555</v>
      </c>
      <c r="L40" s="79" t="s">
        <v>556</v>
      </c>
      <c r="M40" s="80" t="s">
        <v>557</v>
      </c>
    </row>
    <row r="41" spans="2:13" ht="27.75" customHeight="1">
      <c r="B41" s="1254" t="s">
        <v>24</v>
      </c>
      <c r="C41" s="1255"/>
      <c r="D41" s="81"/>
      <c r="E41" s="1256" t="s">
        <v>25</v>
      </c>
      <c r="F41" s="1256"/>
      <c r="G41" s="1256"/>
      <c r="H41" s="1257"/>
      <c r="I41" s="82">
        <v>8158</v>
      </c>
      <c r="J41" s="83">
        <v>8338</v>
      </c>
      <c r="K41" s="83">
        <v>8270</v>
      </c>
      <c r="L41" s="83">
        <v>8043</v>
      </c>
      <c r="M41" s="84">
        <v>7946</v>
      </c>
    </row>
    <row r="42" spans="2:13" ht="27.75" customHeight="1">
      <c r="B42" s="1244"/>
      <c r="C42" s="1245"/>
      <c r="D42" s="85"/>
      <c r="E42" s="1248" t="s">
        <v>26</v>
      </c>
      <c r="F42" s="1248"/>
      <c r="G42" s="1248"/>
      <c r="H42" s="1249"/>
      <c r="I42" s="86">
        <v>600</v>
      </c>
      <c r="J42" s="87">
        <v>600</v>
      </c>
      <c r="K42" s="87">
        <v>585</v>
      </c>
      <c r="L42" s="87">
        <v>585</v>
      </c>
      <c r="M42" s="88">
        <v>584</v>
      </c>
    </row>
    <row r="43" spans="2:13" ht="27.75" customHeight="1">
      <c r="B43" s="1244"/>
      <c r="C43" s="1245"/>
      <c r="D43" s="85"/>
      <c r="E43" s="1248" t="s">
        <v>27</v>
      </c>
      <c r="F43" s="1248"/>
      <c r="G43" s="1248"/>
      <c r="H43" s="1249"/>
      <c r="I43" s="86">
        <v>2010</v>
      </c>
      <c r="J43" s="87">
        <v>2115</v>
      </c>
      <c r="K43" s="87">
        <v>2037</v>
      </c>
      <c r="L43" s="87">
        <v>2013</v>
      </c>
      <c r="M43" s="88">
        <v>1970</v>
      </c>
    </row>
    <row r="44" spans="2:13" ht="27.75" customHeight="1">
      <c r="B44" s="1244"/>
      <c r="C44" s="1245"/>
      <c r="D44" s="85"/>
      <c r="E44" s="1248" t="s">
        <v>28</v>
      </c>
      <c r="F44" s="1248"/>
      <c r="G44" s="1248"/>
      <c r="H44" s="1249"/>
      <c r="I44" s="86">
        <v>728</v>
      </c>
      <c r="J44" s="87">
        <v>593</v>
      </c>
      <c r="K44" s="87">
        <v>430</v>
      </c>
      <c r="L44" s="87">
        <v>266</v>
      </c>
      <c r="M44" s="88">
        <v>152</v>
      </c>
    </row>
    <row r="45" spans="2:13" ht="27.75" customHeight="1">
      <c r="B45" s="1244"/>
      <c r="C45" s="1245"/>
      <c r="D45" s="85"/>
      <c r="E45" s="1248" t="s">
        <v>29</v>
      </c>
      <c r="F45" s="1248"/>
      <c r="G45" s="1248"/>
      <c r="H45" s="1249"/>
      <c r="I45" s="86">
        <v>721</v>
      </c>
      <c r="J45" s="87">
        <v>598</v>
      </c>
      <c r="K45" s="87">
        <v>654</v>
      </c>
      <c r="L45" s="87">
        <v>565</v>
      </c>
      <c r="M45" s="88">
        <v>470</v>
      </c>
    </row>
    <row r="46" spans="2:13" ht="27.75" customHeight="1">
      <c r="B46" s="1244"/>
      <c r="C46" s="1245"/>
      <c r="D46" s="89"/>
      <c r="E46" s="1248" t="s">
        <v>30</v>
      </c>
      <c r="F46" s="1248"/>
      <c r="G46" s="1248"/>
      <c r="H46" s="1249"/>
      <c r="I46" s="86" t="s">
        <v>510</v>
      </c>
      <c r="J46" s="87" t="s">
        <v>510</v>
      </c>
      <c r="K46" s="87" t="s">
        <v>510</v>
      </c>
      <c r="L46" s="87" t="s">
        <v>510</v>
      </c>
      <c r="M46" s="88" t="s">
        <v>510</v>
      </c>
    </row>
    <row r="47" spans="2:13" ht="27.75" customHeight="1">
      <c r="B47" s="1244"/>
      <c r="C47" s="1245"/>
      <c r="D47" s="90"/>
      <c r="E47" s="1258" t="s">
        <v>31</v>
      </c>
      <c r="F47" s="1259"/>
      <c r="G47" s="1259"/>
      <c r="H47" s="1260"/>
      <c r="I47" s="86" t="s">
        <v>510</v>
      </c>
      <c r="J47" s="87" t="s">
        <v>510</v>
      </c>
      <c r="K47" s="87" t="s">
        <v>510</v>
      </c>
      <c r="L47" s="87" t="s">
        <v>510</v>
      </c>
      <c r="M47" s="88" t="s">
        <v>510</v>
      </c>
    </row>
    <row r="48" spans="2:13" ht="27.75" customHeight="1">
      <c r="B48" s="1244"/>
      <c r="C48" s="1245"/>
      <c r="D48" s="85"/>
      <c r="E48" s="1248" t="s">
        <v>32</v>
      </c>
      <c r="F48" s="1248"/>
      <c r="G48" s="1248"/>
      <c r="H48" s="1249"/>
      <c r="I48" s="86" t="s">
        <v>510</v>
      </c>
      <c r="J48" s="87" t="s">
        <v>510</v>
      </c>
      <c r="K48" s="87" t="s">
        <v>510</v>
      </c>
      <c r="L48" s="87" t="s">
        <v>510</v>
      </c>
      <c r="M48" s="88" t="s">
        <v>510</v>
      </c>
    </row>
    <row r="49" spans="2:13" ht="27.75" customHeight="1">
      <c r="B49" s="1246"/>
      <c r="C49" s="1247"/>
      <c r="D49" s="85"/>
      <c r="E49" s="1248" t="s">
        <v>33</v>
      </c>
      <c r="F49" s="1248"/>
      <c r="G49" s="1248"/>
      <c r="H49" s="1249"/>
      <c r="I49" s="86" t="s">
        <v>510</v>
      </c>
      <c r="J49" s="87" t="s">
        <v>510</v>
      </c>
      <c r="K49" s="87" t="s">
        <v>510</v>
      </c>
      <c r="L49" s="87" t="s">
        <v>510</v>
      </c>
      <c r="M49" s="88" t="s">
        <v>510</v>
      </c>
    </row>
    <row r="50" spans="2:13" ht="27.75" customHeight="1">
      <c r="B50" s="1242" t="s">
        <v>34</v>
      </c>
      <c r="C50" s="1243"/>
      <c r="D50" s="91"/>
      <c r="E50" s="1248" t="s">
        <v>35</v>
      </c>
      <c r="F50" s="1248"/>
      <c r="G50" s="1248"/>
      <c r="H50" s="1249"/>
      <c r="I50" s="86">
        <v>1632</v>
      </c>
      <c r="J50" s="87">
        <v>1663</v>
      </c>
      <c r="K50" s="87">
        <v>1821</v>
      </c>
      <c r="L50" s="87">
        <v>2278</v>
      </c>
      <c r="M50" s="88">
        <v>2642</v>
      </c>
    </row>
    <row r="51" spans="2:13" ht="27.75" customHeight="1">
      <c r="B51" s="1244"/>
      <c r="C51" s="1245"/>
      <c r="D51" s="85"/>
      <c r="E51" s="1248" t="s">
        <v>36</v>
      </c>
      <c r="F51" s="1248"/>
      <c r="G51" s="1248"/>
      <c r="H51" s="1249"/>
      <c r="I51" s="86">
        <v>1285</v>
      </c>
      <c r="J51" s="87">
        <v>1137</v>
      </c>
      <c r="K51" s="87">
        <v>978</v>
      </c>
      <c r="L51" s="87">
        <v>966</v>
      </c>
      <c r="M51" s="88">
        <v>921</v>
      </c>
    </row>
    <row r="52" spans="2:13" ht="27.75" customHeight="1">
      <c r="B52" s="1246"/>
      <c r="C52" s="1247"/>
      <c r="D52" s="85"/>
      <c r="E52" s="1248" t="s">
        <v>37</v>
      </c>
      <c r="F52" s="1248"/>
      <c r="G52" s="1248"/>
      <c r="H52" s="1249"/>
      <c r="I52" s="86">
        <v>6532</v>
      </c>
      <c r="J52" s="87">
        <v>6688</v>
      </c>
      <c r="K52" s="87">
        <v>6613</v>
      </c>
      <c r="L52" s="87">
        <v>6418</v>
      </c>
      <c r="M52" s="88">
        <v>6311</v>
      </c>
    </row>
    <row r="53" spans="2:13" ht="27.75" customHeight="1" thickBot="1">
      <c r="B53" s="1250" t="s">
        <v>38</v>
      </c>
      <c r="C53" s="1251"/>
      <c r="D53" s="92"/>
      <c r="E53" s="1252" t="s">
        <v>39</v>
      </c>
      <c r="F53" s="1252"/>
      <c r="G53" s="1252"/>
      <c r="H53" s="1253"/>
      <c r="I53" s="93">
        <v>2769</v>
      </c>
      <c r="J53" s="94">
        <v>2756</v>
      </c>
      <c r="K53" s="94">
        <v>2563</v>
      </c>
      <c r="L53" s="94">
        <v>1810</v>
      </c>
      <c r="M53" s="95">
        <v>1248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c3H7IPNeL6Vpg6L+LD0GEhpjB8bdJP1p7fq4R9k8F/cuNhzeqLRg/9wXVUnPkZ0BgLLNeHj+QQsQ+rbzm++Sw==" saltValue="ogGnEB+QkYnMtO+eJXjV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555</v>
      </c>
      <c r="G54" s="104" t="s">
        <v>556</v>
      </c>
      <c r="H54" s="105" t="s">
        <v>557</v>
      </c>
    </row>
    <row r="55" spans="2:8" ht="52.5" customHeight="1">
      <c r="B55" s="106"/>
      <c r="C55" s="1269" t="s">
        <v>42</v>
      </c>
      <c r="D55" s="1269"/>
      <c r="E55" s="1270"/>
      <c r="F55" s="107">
        <v>680</v>
      </c>
      <c r="G55" s="107">
        <v>911</v>
      </c>
      <c r="H55" s="108">
        <v>1052</v>
      </c>
    </row>
    <row r="56" spans="2:8" ht="52.5" customHeight="1">
      <c r="B56" s="109"/>
      <c r="C56" s="1271" t="s">
        <v>43</v>
      </c>
      <c r="D56" s="1271"/>
      <c r="E56" s="1272"/>
      <c r="F56" s="110">
        <v>261</v>
      </c>
      <c r="G56" s="110">
        <v>261</v>
      </c>
      <c r="H56" s="111">
        <v>261</v>
      </c>
    </row>
    <row r="57" spans="2:8" ht="53.25" customHeight="1">
      <c r="B57" s="109"/>
      <c r="C57" s="1273" t="s">
        <v>44</v>
      </c>
      <c r="D57" s="1273"/>
      <c r="E57" s="1274"/>
      <c r="F57" s="112">
        <v>498</v>
      </c>
      <c r="G57" s="112">
        <v>730</v>
      </c>
      <c r="H57" s="113">
        <v>895</v>
      </c>
    </row>
    <row r="58" spans="2:8" ht="45.75" customHeight="1">
      <c r="B58" s="114"/>
      <c r="C58" s="1261" t="s">
        <v>584</v>
      </c>
      <c r="D58" s="1262"/>
      <c r="E58" s="1263"/>
      <c r="F58" s="115">
        <v>360</v>
      </c>
      <c r="G58" s="115">
        <v>480</v>
      </c>
      <c r="H58" s="116">
        <v>480</v>
      </c>
    </row>
    <row r="59" spans="2:8" ht="45.75" customHeight="1">
      <c r="B59" s="114"/>
      <c r="C59" s="1261" t="s">
        <v>585</v>
      </c>
      <c r="D59" s="1262"/>
      <c r="E59" s="1263"/>
      <c r="F59" s="115">
        <v>11</v>
      </c>
      <c r="G59" s="115">
        <v>96</v>
      </c>
      <c r="H59" s="116">
        <v>229</v>
      </c>
    </row>
    <row r="60" spans="2:8" ht="45.75" customHeight="1">
      <c r="B60" s="114"/>
      <c r="C60" s="1261" t="s">
        <v>586</v>
      </c>
      <c r="D60" s="1262"/>
      <c r="E60" s="1263"/>
      <c r="F60" s="115">
        <v>48</v>
      </c>
      <c r="G60" s="115">
        <v>72</v>
      </c>
      <c r="H60" s="116">
        <v>102</v>
      </c>
    </row>
    <row r="61" spans="2:8" ht="45.75" customHeight="1">
      <c r="B61" s="114"/>
      <c r="C61" s="1261" t="s">
        <v>588</v>
      </c>
      <c r="D61" s="1262"/>
      <c r="E61" s="1263"/>
      <c r="F61" s="115">
        <v>32</v>
      </c>
      <c r="G61" s="115">
        <v>32</v>
      </c>
      <c r="H61" s="116">
        <v>32</v>
      </c>
    </row>
    <row r="62" spans="2:8" ht="45.75" customHeight="1" thickBot="1">
      <c r="B62" s="117"/>
      <c r="C62" s="1264" t="s">
        <v>587</v>
      </c>
      <c r="D62" s="1265"/>
      <c r="E62" s="1266"/>
      <c r="F62" s="118">
        <v>19</v>
      </c>
      <c r="G62" s="118">
        <v>19</v>
      </c>
      <c r="H62" s="119">
        <v>19</v>
      </c>
    </row>
    <row r="63" spans="2:8" ht="52.5" customHeight="1" thickBot="1">
      <c r="B63" s="120"/>
      <c r="C63" s="1267" t="s">
        <v>45</v>
      </c>
      <c r="D63" s="1267"/>
      <c r="E63" s="1268"/>
      <c r="F63" s="121">
        <v>1439</v>
      </c>
      <c r="G63" s="121">
        <v>1902</v>
      </c>
      <c r="H63" s="122">
        <v>2208</v>
      </c>
    </row>
    <row r="64" spans="2:8" ht="15" customHeight="1"/>
    <row r="65" ht="0" hidden="1" customHeight="1"/>
    <row r="66" ht="0" hidden="1" customHeight="1"/>
  </sheetData>
  <sheetProtection algorithmName="SHA-512" hashValue="oIWNPLXuXiLtlY9/vjeCO05MiW4HktyAXu/qA7JlYAeAhxhzhsp6s802ADRlfQ/B0BH7YqW2r0RvxjB9vKajxg==" saltValue="TpjoZk5Tv1Mh2V0aEKSx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590</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590</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7" t="s">
        <v>602</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4"/>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4"/>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4"/>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4"/>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593</v>
      </c>
    </row>
    <row r="50" spans="1:109">
      <c r="B50" s="374"/>
      <c r="G50" s="1286"/>
      <c r="H50" s="1286"/>
      <c r="I50" s="1286"/>
      <c r="J50" s="1286"/>
      <c r="K50" s="384"/>
      <c r="L50" s="384"/>
      <c r="M50" s="385"/>
      <c r="N50" s="38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553</v>
      </c>
      <c r="BQ50" s="1290"/>
      <c r="BR50" s="1290"/>
      <c r="BS50" s="1290"/>
      <c r="BT50" s="1290"/>
      <c r="BU50" s="1290"/>
      <c r="BV50" s="1290"/>
      <c r="BW50" s="1290"/>
      <c r="BX50" s="1290" t="s">
        <v>554</v>
      </c>
      <c r="BY50" s="1290"/>
      <c r="BZ50" s="1290"/>
      <c r="CA50" s="1290"/>
      <c r="CB50" s="1290"/>
      <c r="CC50" s="1290"/>
      <c r="CD50" s="1290"/>
      <c r="CE50" s="1290"/>
      <c r="CF50" s="1290" t="s">
        <v>555</v>
      </c>
      <c r="CG50" s="1290"/>
      <c r="CH50" s="1290"/>
      <c r="CI50" s="1290"/>
      <c r="CJ50" s="1290"/>
      <c r="CK50" s="1290"/>
      <c r="CL50" s="1290"/>
      <c r="CM50" s="1290"/>
      <c r="CN50" s="1290" t="s">
        <v>556</v>
      </c>
      <c r="CO50" s="1290"/>
      <c r="CP50" s="1290"/>
      <c r="CQ50" s="1290"/>
      <c r="CR50" s="1290"/>
      <c r="CS50" s="1290"/>
      <c r="CT50" s="1290"/>
      <c r="CU50" s="1290"/>
      <c r="CV50" s="1290" t="s">
        <v>557</v>
      </c>
      <c r="CW50" s="1290"/>
      <c r="CX50" s="1290"/>
      <c r="CY50" s="1290"/>
      <c r="CZ50" s="1290"/>
      <c r="DA50" s="1290"/>
      <c r="DB50" s="1290"/>
      <c r="DC50" s="1290"/>
    </row>
    <row r="51" spans="1:109" ht="13.5" customHeight="1">
      <c r="B51" s="374"/>
      <c r="G51" s="1291"/>
      <c r="H51" s="1291"/>
      <c r="I51" s="1294"/>
      <c r="J51" s="1294"/>
      <c r="K51" s="1292"/>
      <c r="L51" s="1292"/>
      <c r="M51" s="1292"/>
      <c r="N51" s="1292"/>
      <c r="AM51" s="383"/>
      <c r="AN51" s="1293" t="s">
        <v>594</v>
      </c>
      <c r="AO51" s="1293"/>
      <c r="AP51" s="1293"/>
      <c r="AQ51" s="1293"/>
      <c r="AR51" s="1293"/>
      <c r="AS51" s="1293"/>
      <c r="AT51" s="1293"/>
      <c r="AU51" s="1293"/>
      <c r="AV51" s="1293"/>
      <c r="AW51" s="1293"/>
      <c r="AX51" s="1293"/>
      <c r="AY51" s="1293"/>
      <c r="AZ51" s="1293"/>
      <c r="BA51" s="1293"/>
      <c r="BB51" s="1293" t="s">
        <v>595</v>
      </c>
      <c r="BC51" s="1293"/>
      <c r="BD51" s="1293"/>
      <c r="BE51" s="1293"/>
      <c r="BF51" s="1293"/>
      <c r="BG51" s="1293"/>
      <c r="BH51" s="1293"/>
      <c r="BI51" s="1293"/>
      <c r="BJ51" s="1293"/>
      <c r="BK51" s="1293"/>
      <c r="BL51" s="1293"/>
      <c r="BM51" s="1293"/>
      <c r="BN51" s="1293"/>
      <c r="BO51" s="1293"/>
      <c r="BP51" s="1275"/>
      <c r="BQ51" s="1276"/>
      <c r="BR51" s="1276"/>
      <c r="BS51" s="1276"/>
      <c r="BT51" s="1276"/>
      <c r="BU51" s="1276"/>
      <c r="BV51" s="1276"/>
      <c r="BW51" s="1276"/>
      <c r="BX51" s="1275"/>
      <c r="BY51" s="1276"/>
      <c r="BZ51" s="1276"/>
      <c r="CA51" s="1276"/>
      <c r="CB51" s="1276"/>
      <c r="CC51" s="1276"/>
      <c r="CD51" s="1276"/>
      <c r="CE51" s="1276"/>
      <c r="CF51" s="1276">
        <v>64.5</v>
      </c>
      <c r="CG51" s="1276"/>
      <c r="CH51" s="1276"/>
      <c r="CI51" s="1276"/>
      <c r="CJ51" s="1276"/>
      <c r="CK51" s="1276"/>
      <c r="CL51" s="1276"/>
      <c r="CM51" s="1276"/>
      <c r="CN51" s="1276">
        <v>45.7</v>
      </c>
      <c r="CO51" s="1276"/>
      <c r="CP51" s="1276"/>
      <c r="CQ51" s="1276"/>
      <c r="CR51" s="1276"/>
      <c r="CS51" s="1276"/>
      <c r="CT51" s="1276"/>
      <c r="CU51" s="1276"/>
      <c r="CV51" s="1276">
        <v>31.2</v>
      </c>
      <c r="CW51" s="1276"/>
      <c r="CX51" s="1276"/>
      <c r="CY51" s="1276"/>
      <c r="CZ51" s="1276"/>
      <c r="DA51" s="1276"/>
      <c r="DB51" s="1276"/>
      <c r="DC51" s="1276"/>
    </row>
    <row r="52" spans="1:109">
      <c r="B52" s="374"/>
      <c r="G52" s="1291"/>
      <c r="H52" s="1291"/>
      <c r="I52" s="1294"/>
      <c r="J52" s="1294"/>
      <c r="K52" s="1292"/>
      <c r="L52" s="1292"/>
      <c r="M52" s="1292"/>
      <c r="N52" s="1292"/>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2"/>
      <c r="B53" s="374"/>
      <c r="G53" s="1291"/>
      <c r="H53" s="1291"/>
      <c r="I53" s="1286"/>
      <c r="J53" s="1286"/>
      <c r="K53" s="1292"/>
      <c r="L53" s="1292"/>
      <c r="M53" s="1292"/>
      <c r="N53" s="1292"/>
      <c r="AM53" s="383"/>
      <c r="AN53" s="1293"/>
      <c r="AO53" s="1293"/>
      <c r="AP53" s="1293"/>
      <c r="AQ53" s="1293"/>
      <c r="AR53" s="1293"/>
      <c r="AS53" s="1293"/>
      <c r="AT53" s="1293"/>
      <c r="AU53" s="1293"/>
      <c r="AV53" s="1293"/>
      <c r="AW53" s="1293"/>
      <c r="AX53" s="1293"/>
      <c r="AY53" s="1293"/>
      <c r="AZ53" s="1293"/>
      <c r="BA53" s="1293"/>
      <c r="BB53" s="1293" t="s">
        <v>596</v>
      </c>
      <c r="BC53" s="1293"/>
      <c r="BD53" s="1293"/>
      <c r="BE53" s="1293"/>
      <c r="BF53" s="1293"/>
      <c r="BG53" s="1293"/>
      <c r="BH53" s="1293"/>
      <c r="BI53" s="1293"/>
      <c r="BJ53" s="1293"/>
      <c r="BK53" s="1293"/>
      <c r="BL53" s="1293"/>
      <c r="BM53" s="1293"/>
      <c r="BN53" s="1293"/>
      <c r="BO53" s="1293"/>
      <c r="BP53" s="1275"/>
      <c r="BQ53" s="1276"/>
      <c r="BR53" s="1276"/>
      <c r="BS53" s="1276"/>
      <c r="BT53" s="1276"/>
      <c r="BU53" s="1276"/>
      <c r="BV53" s="1276"/>
      <c r="BW53" s="1276"/>
      <c r="BX53" s="1275"/>
      <c r="BY53" s="1276"/>
      <c r="BZ53" s="1276"/>
      <c r="CA53" s="1276"/>
      <c r="CB53" s="1276"/>
      <c r="CC53" s="1276"/>
      <c r="CD53" s="1276"/>
      <c r="CE53" s="1276"/>
      <c r="CF53" s="1276">
        <v>58.5</v>
      </c>
      <c r="CG53" s="1276"/>
      <c r="CH53" s="1276"/>
      <c r="CI53" s="1276"/>
      <c r="CJ53" s="1276"/>
      <c r="CK53" s="1276"/>
      <c r="CL53" s="1276"/>
      <c r="CM53" s="1276"/>
      <c r="CN53" s="1276">
        <v>60.4</v>
      </c>
      <c r="CO53" s="1276"/>
      <c r="CP53" s="1276"/>
      <c r="CQ53" s="1276"/>
      <c r="CR53" s="1276"/>
      <c r="CS53" s="1276"/>
      <c r="CT53" s="1276"/>
      <c r="CU53" s="1276"/>
      <c r="CV53" s="1276">
        <v>60.7</v>
      </c>
      <c r="CW53" s="1276"/>
      <c r="CX53" s="1276"/>
      <c r="CY53" s="1276"/>
      <c r="CZ53" s="1276"/>
      <c r="DA53" s="1276"/>
      <c r="DB53" s="1276"/>
      <c r="DC53" s="1276"/>
    </row>
    <row r="54" spans="1:109">
      <c r="A54" s="382"/>
      <c r="B54" s="374"/>
      <c r="G54" s="1291"/>
      <c r="H54" s="1291"/>
      <c r="I54" s="1286"/>
      <c r="J54" s="1286"/>
      <c r="K54" s="1292"/>
      <c r="L54" s="1292"/>
      <c r="M54" s="1292"/>
      <c r="N54" s="1292"/>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2"/>
      <c r="B55" s="374"/>
      <c r="G55" s="1286"/>
      <c r="H55" s="1286"/>
      <c r="I55" s="1286"/>
      <c r="J55" s="1286"/>
      <c r="K55" s="1292"/>
      <c r="L55" s="1292"/>
      <c r="M55" s="1292"/>
      <c r="N55" s="1292"/>
      <c r="AN55" s="1290" t="s">
        <v>597</v>
      </c>
      <c r="AO55" s="1290"/>
      <c r="AP55" s="1290"/>
      <c r="AQ55" s="1290"/>
      <c r="AR55" s="1290"/>
      <c r="AS55" s="1290"/>
      <c r="AT55" s="1290"/>
      <c r="AU55" s="1290"/>
      <c r="AV55" s="1290"/>
      <c r="AW55" s="1290"/>
      <c r="AX55" s="1290"/>
      <c r="AY55" s="1290"/>
      <c r="AZ55" s="1290"/>
      <c r="BA55" s="1290"/>
      <c r="BB55" s="1293" t="s">
        <v>595</v>
      </c>
      <c r="BC55" s="1293"/>
      <c r="BD55" s="1293"/>
      <c r="BE55" s="1293"/>
      <c r="BF55" s="1293"/>
      <c r="BG55" s="1293"/>
      <c r="BH55" s="1293"/>
      <c r="BI55" s="1293"/>
      <c r="BJ55" s="1293"/>
      <c r="BK55" s="1293"/>
      <c r="BL55" s="1293"/>
      <c r="BM55" s="1293"/>
      <c r="BN55" s="1293"/>
      <c r="BO55" s="1293"/>
      <c r="BP55" s="1275"/>
      <c r="BQ55" s="1276"/>
      <c r="BR55" s="1276"/>
      <c r="BS55" s="1276"/>
      <c r="BT55" s="1276"/>
      <c r="BU55" s="1276"/>
      <c r="BV55" s="1276"/>
      <c r="BW55" s="1276"/>
      <c r="BX55" s="1275"/>
      <c r="BY55" s="1276"/>
      <c r="BZ55" s="1276"/>
      <c r="CA55" s="1276"/>
      <c r="CB55" s="1276"/>
      <c r="CC55" s="1276"/>
      <c r="CD55" s="1276"/>
      <c r="CE55" s="1276"/>
      <c r="CF55" s="1276">
        <v>13.1</v>
      </c>
      <c r="CG55" s="1276"/>
      <c r="CH55" s="1276"/>
      <c r="CI55" s="1276"/>
      <c r="CJ55" s="1276"/>
      <c r="CK55" s="1276"/>
      <c r="CL55" s="1276"/>
      <c r="CM55" s="1276"/>
      <c r="CN55" s="1276">
        <v>0</v>
      </c>
      <c r="CO55" s="1276"/>
      <c r="CP55" s="1276"/>
      <c r="CQ55" s="1276"/>
      <c r="CR55" s="1276"/>
      <c r="CS55" s="1276"/>
      <c r="CT55" s="1276"/>
      <c r="CU55" s="1276"/>
      <c r="CV55" s="1276">
        <v>0</v>
      </c>
      <c r="CW55" s="1276"/>
      <c r="CX55" s="1276"/>
      <c r="CY55" s="1276"/>
      <c r="CZ55" s="1276"/>
      <c r="DA55" s="1276"/>
      <c r="DB55" s="1276"/>
      <c r="DC55" s="1276"/>
    </row>
    <row r="56" spans="1:109">
      <c r="A56" s="382"/>
      <c r="B56" s="374"/>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c r="B57" s="386"/>
      <c r="G57" s="1286"/>
      <c r="H57" s="1286"/>
      <c r="I57" s="1295"/>
      <c r="J57" s="1295"/>
      <c r="K57" s="1292"/>
      <c r="L57" s="1292"/>
      <c r="M57" s="1292"/>
      <c r="N57" s="1292"/>
      <c r="AM57" s="367"/>
      <c r="AN57" s="1290"/>
      <c r="AO57" s="1290"/>
      <c r="AP57" s="1290"/>
      <c r="AQ57" s="1290"/>
      <c r="AR57" s="1290"/>
      <c r="AS57" s="1290"/>
      <c r="AT57" s="1290"/>
      <c r="AU57" s="1290"/>
      <c r="AV57" s="1290"/>
      <c r="AW57" s="1290"/>
      <c r="AX57" s="1290"/>
      <c r="AY57" s="1290"/>
      <c r="AZ57" s="1290"/>
      <c r="BA57" s="1290"/>
      <c r="BB57" s="1293" t="s">
        <v>596</v>
      </c>
      <c r="BC57" s="1293"/>
      <c r="BD57" s="1293"/>
      <c r="BE57" s="1293"/>
      <c r="BF57" s="1293"/>
      <c r="BG57" s="1293"/>
      <c r="BH57" s="1293"/>
      <c r="BI57" s="1293"/>
      <c r="BJ57" s="1293"/>
      <c r="BK57" s="1293"/>
      <c r="BL57" s="1293"/>
      <c r="BM57" s="1293"/>
      <c r="BN57" s="1293"/>
      <c r="BO57" s="1293"/>
      <c r="BP57" s="1275"/>
      <c r="BQ57" s="1276"/>
      <c r="BR57" s="1276"/>
      <c r="BS57" s="1276"/>
      <c r="BT57" s="1276"/>
      <c r="BU57" s="1276"/>
      <c r="BV57" s="1276"/>
      <c r="BW57" s="1276"/>
      <c r="BX57" s="1275"/>
      <c r="BY57" s="1276"/>
      <c r="BZ57" s="1276"/>
      <c r="CA57" s="1276"/>
      <c r="CB57" s="1276"/>
      <c r="CC57" s="1276"/>
      <c r="CD57" s="1276"/>
      <c r="CE57" s="1276"/>
      <c r="CF57" s="1276">
        <v>53.4</v>
      </c>
      <c r="CG57" s="1276"/>
      <c r="CH57" s="1276"/>
      <c r="CI57" s="1276"/>
      <c r="CJ57" s="1276"/>
      <c r="CK57" s="1276"/>
      <c r="CL57" s="1276"/>
      <c r="CM57" s="1276"/>
      <c r="CN57" s="1276">
        <v>52.1</v>
      </c>
      <c r="CO57" s="1276"/>
      <c r="CP57" s="1276"/>
      <c r="CQ57" s="1276"/>
      <c r="CR57" s="1276"/>
      <c r="CS57" s="1276"/>
      <c r="CT57" s="1276"/>
      <c r="CU57" s="1276"/>
      <c r="CV57" s="1276">
        <v>58.2</v>
      </c>
      <c r="CW57" s="1276"/>
      <c r="CX57" s="1276"/>
      <c r="CY57" s="1276"/>
      <c r="CZ57" s="1276"/>
      <c r="DA57" s="1276"/>
      <c r="DB57" s="1276"/>
      <c r="DC57" s="1276"/>
      <c r="DD57" s="387"/>
      <c r="DE57" s="386"/>
    </row>
    <row r="58" spans="1:109" s="382" customFormat="1">
      <c r="A58" s="367"/>
      <c r="B58" s="386"/>
      <c r="G58" s="1286"/>
      <c r="H58" s="1286"/>
      <c r="I58" s="1295"/>
      <c r="J58" s="1295"/>
      <c r="K58" s="1292"/>
      <c r="L58" s="1292"/>
      <c r="M58" s="1292"/>
      <c r="N58" s="1292"/>
      <c r="AM58" s="367"/>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598</v>
      </c>
    </row>
    <row r="64" spans="1:109">
      <c r="B64" s="374"/>
      <c r="G64" s="381"/>
      <c r="I64" s="394"/>
      <c r="J64" s="394"/>
      <c r="K64" s="394"/>
      <c r="L64" s="394"/>
      <c r="M64" s="394"/>
      <c r="N64" s="395"/>
      <c r="AM64" s="381"/>
      <c r="AN64" s="381" t="s">
        <v>592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7" t="s">
        <v>601</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374"/>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374"/>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374"/>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374"/>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593</v>
      </c>
    </row>
    <row r="72" spans="2:107">
      <c r="B72" s="374"/>
      <c r="G72" s="1286"/>
      <c r="H72" s="1286"/>
      <c r="I72" s="1286"/>
      <c r="J72" s="1286"/>
      <c r="K72" s="384"/>
      <c r="L72" s="384"/>
      <c r="M72" s="385"/>
      <c r="N72" s="38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553</v>
      </c>
      <c r="BQ72" s="1290"/>
      <c r="BR72" s="1290"/>
      <c r="BS72" s="1290"/>
      <c r="BT72" s="1290"/>
      <c r="BU72" s="1290"/>
      <c r="BV72" s="1290"/>
      <c r="BW72" s="1290"/>
      <c r="BX72" s="1290" t="s">
        <v>554</v>
      </c>
      <c r="BY72" s="1290"/>
      <c r="BZ72" s="1290"/>
      <c r="CA72" s="1290"/>
      <c r="CB72" s="1290"/>
      <c r="CC72" s="1290"/>
      <c r="CD72" s="1290"/>
      <c r="CE72" s="1290"/>
      <c r="CF72" s="1290" t="s">
        <v>555</v>
      </c>
      <c r="CG72" s="1290"/>
      <c r="CH72" s="1290"/>
      <c r="CI72" s="1290"/>
      <c r="CJ72" s="1290"/>
      <c r="CK72" s="1290"/>
      <c r="CL72" s="1290"/>
      <c r="CM72" s="1290"/>
      <c r="CN72" s="1290" t="s">
        <v>556</v>
      </c>
      <c r="CO72" s="1290"/>
      <c r="CP72" s="1290"/>
      <c r="CQ72" s="1290"/>
      <c r="CR72" s="1290"/>
      <c r="CS72" s="1290"/>
      <c r="CT72" s="1290"/>
      <c r="CU72" s="1290"/>
      <c r="CV72" s="1290" t="s">
        <v>557</v>
      </c>
      <c r="CW72" s="1290"/>
      <c r="CX72" s="1290"/>
      <c r="CY72" s="1290"/>
      <c r="CZ72" s="1290"/>
      <c r="DA72" s="1290"/>
      <c r="DB72" s="1290"/>
      <c r="DC72" s="1290"/>
    </row>
    <row r="73" spans="2:107">
      <c r="B73" s="374"/>
      <c r="G73" s="1291"/>
      <c r="H73" s="1291"/>
      <c r="I73" s="1291"/>
      <c r="J73" s="1291"/>
      <c r="K73" s="1296"/>
      <c r="L73" s="1296"/>
      <c r="M73" s="1296"/>
      <c r="N73" s="1296"/>
      <c r="AM73" s="383"/>
      <c r="AN73" s="1293" t="s">
        <v>594</v>
      </c>
      <c r="AO73" s="1293"/>
      <c r="AP73" s="1293"/>
      <c r="AQ73" s="1293"/>
      <c r="AR73" s="1293"/>
      <c r="AS73" s="1293"/>
      <c r="AT73" s="1293"/>
      <c r="AU73" s="1293"/>
      <c r="AV73" s="1293"/>
      <c r="AW73" s="1293"/>
      <c r="AX73" s="1293"/>
      <c r="AY73" s="1293"/>
      <c r="AZ73" s="1293"/>
      <c r="BA73" s="1293"/>
      <c r="BB73" s="1293" t="s">
        <v>595</v>
      </c>
      <c r="BC73" s="1293"/>
      <c r="BD73" s="1293"/>
      <c r="BE73" s="1293"/>
      <c r="BF73" s="1293"/>
      <c r="BG73" s="1293"/>
      <c r="BH73" s="1293"/>
      <c r="BI73" s="1293"/>
      <c r="BJ73" s="1293"/>
      <c r="BK73" s="1293"/>
      <c r="BL73" s="1293"/>
      <c r="BM73" s="1293"/>
      <c r="BN73" s="1293"/>
      <c r="BO73" s="1293"/>
      <c r="BP73" s="1276">
        <v>70.900000000000006</v>
      </c>
      <c r="BQ73" s="1276"/>
      <c r="BR73" s="1276"/>
      <c r="BS73" s="1276"/>
      <c r="BT73" s="1276"/>
      <c r="BU73" s="1276"/>
      <c r="BV73" s="1276"/>
      <c r="BW73" s="1276"/>
      <c r="BX73" s="1276">
        <v>71.900000000000006</v>
      </c>
      <c r="BY73" s="1276"/>
      <c r="BZ73" s="1276"/>
      <c r="CA73" s="1276"/>
      <c r="CB73" s="1276"/>
      <c r="CC73" s="1276"/>
      <c r="CD73" s="1276"/>
      <c r="CE73" s="1276"/>
      <c r="CF73" s="1276">
        <v>64.5</v>
      </c>
      <c r="CG73" s="1276"/>
      <c r="CH73" s="1276"/>
      <c r="CI73" s="1276"/>
      <c r="CJ73" s="1276"/>
      <c r="CK73" s="1276"/>
      <c r="CL73" s="1276"/>
      <c r="CM73" s="1276"/>
      <c r="CN73" s="1276">
        <v>45.7</v>
      </c>
      <c r="CO73" s="1276"/>
      <c r="CP73" s="1276"/>
      <c r="CQ73" s="1276"/>
      <c r="CR73" s="1276"/>
      <c r="CS73" s="1276"/>
      <c r="CT73" s="1276"/>
      <c r="CU73" s="1276"/>
      <c r="CV73" s="1276">
        <v>31.2</v>
      </c>
      <c r="CW73" s="1276"/>
      <c r="CX73" s="1276"/>
      <c r="CY73" s="1276"/>
      <c r="CZ73" s="1276"/>
      <c r="DA73" s="1276"/>
      <c r="DB73" s="1276"/>
      <c r="DC73" s="1276"/>
    </row>
    <row r="74" spans="2:107">
      <c r="B74" s="374"/>
      <c r="G74" s="1291"/>
      <c r="H74" s="1291"/>
      <c r="I74" s="1291"/>
      <c r="J74" s="1291"/>
      <c r="K74" s="1296"/>
      <c r="L74" s="1296"/>
      <c r="M74" s="1296"/>
      <c r="N74" s="1296"/>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4"/>
      <c r="G75" s="1291"/>
      <c r="H75" s="1291"/>
      <c r="I75" s="1286"/>
      <c r="J75" s="1286"/>
      <c r="K75" s="1292"/>
      <c r="L75" s="1292"/>
      <c r="M75" s="1292"/>
      <c r="N75" s="1292"/>
      <c r="AM75" s="383"/>
      <c r="AN75" s="1293"/>
      <c r="AO75" s="1293"/>
      <c r="AP75" s="1293"/>
      <c r="AQ75" s="1293"/>
      <c r="AR75" s="1293"/>
      <c r="AS75" s="1293"/>
      <c r="AT75" s="1293"/>
      <c r="AU75" s="1293"/>
      <c r="AV75" s="1293"/>
      <c r="AW75" s="1293"/>
      <c r="AX75" s="1293"/>
      <c r="AY75" s="1293"/>
      <c r="AZ75" s="1293"/>
      <c r="BA75" s="1293"/>
      <c r="BB75" s="1293" t="s">
        <v>599</v>
      </c>
      <c r="BC75" s="1293"/>
      <c r="BD75" s="1293"/>
      <c r="BE75" s="1293"/>
      <c r="BF75" s="1293"/>
      <c r="BG75" s="1293"/>
      <c r="BH75" s="1293"/>
      <c r="BI75" s="1293"/>
      <c r="BJ75" s="1293"/>
      <c r="BK75" s="1293"/>
      <c r="BL75" s="1293"/>
      <c r="BM75" s="1293"/>
      <c r="BN75" s="1293"/>
      <c r="BO75" s="1293"/>
      <c r="BP75" s="1276">
        <v>14.6</v>
      </c>
      <c r="BQ75" s="1276"/>
      <c r="BR75" s="1276"/>
      <c r="BS75" s="1276"/>
      <c r="BT75" s="1276"/>
      <c r="BU75" s="1276"/>
      <c r="BV75" s="1276"/>
      <c r="BW75" s="1276"/>
      <c r="BX75" s="1276">
        <v>13.2</v>
      </c>
      <c r="BY75" s="1276"/>
      <c r="BZ75" s="1276"/>
      <c r="CA75" s="1276"/>
      <c r="CB75" s="1276"/>
      <c r="CC75" s="1276"/>
      <c r="CD75" s="1276"/>
      <c r="CE75" s="1276"/>
      <c r="CF75" s="1276">
        <v>12.1</v>
      </c>
      <c r="CG75" s="1276"/>
      <c r="CH75" s="1276"/>
      <c r="CI75" s="1276"/>
      <c r="CJ75" s="1276"/>
      <c r="CK75" s="1276"/>
      <c r="CL75" s="1276"/>
      <c r="CM75" s="1276"/>
      <c r="CN75" s="1276">
        <v>10.6</v>
      </c>
      <c r="CO75" s="1276"/>
      <c r="CP75" s="1276"/>
      <c r="CQ75" s="1276"/>
      <c r="CR75" s="1276"/>
      <c r="CS75" s="1276"/>
      <c r="CT75" s="1276"/>
      <c r="CU75" s="1276"/>
      <c r="CV75" s="1276">
        <v>9.6</v>
      </c>
      <c r="CW75" s="1276"/>
      <c r="CX75" s="1276"/>
      <c r="CY75" s="1276"/>
      <c r="CZ75" s="1276"/>
      <c r="DA75" s="1276"/>
      <c r="DB75" s="1276"/>
      <c r="DC75" s="1276"/>
    </row>
    <row r="76" spans="2:107">
      <c r="B76" s="374"/>
      <c r="G76" s="1291"/>
      <c r="H76" s="1291"/>
      <c r="I76" s="1286"/>
      <c r="J76" s="1286"/>
      <c r="K76" s="1292"/>
      <c r="L76" s="1292"/>
      <c r="M76" s="1292"/>
      <c r="N76" s="1292"/>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4"/>
      <c r="G77" s="1286"/>
      <c r="H77" s="1286"/>
      <c r="I77" s="1286"/>
      <c r="J77" s="1286"/>
      <c r="K77" s="1296"/>
      <c r="L77" s="1296"/>
      <c r="M77" s="1296"/>
      <c r="N77" s="1296"/>
      <c r="AN77" s="1290" t="s">
        <v>597</v>
      </c>
      <c r="AO77" s="1290"/>
      <c r="AP77" s="1290"/>
      <c r="AQ77" s="1290"/>
      <c r="AR77" s="1290"/>
      <c r="AS77" s="1290"/>
      <c r="AT77" s="1290"/>
      <c r="AU77" s="1290"/>
      <c r="AV77" s="1290"/>
      <c r="AW77" s="1290"/>
      <c r="AX77" s="1290"/>
      <c r="AY77" s="1290"/>
      <c r="AZ77" s="1290"/>
      <c r="BA77" s="1290"/>
      <c r="BB77" s="1293" t="s">
        <v>595</v>
      </c>
      <c r="BC77" s="1293"/>
      <c r="BD77" s="1293"/>
      <c r="BE77" s="1293"/>
      <c r="BF77" s="1293"/>
      <c r="BG77" s="1293"/>
      <c r="BH77" s="1293"/>
      <c r="BI77" s="1293"/>
      <c r="BJ77" s="1293"/>
      <c r="BK77" s="1293"/>
      <c r="BL77" s="1293"/>
      <c r="BM77" s="1293"/>
      <c r="BN77" s="1293"/>
      <c r="BO77" s="1293"/>
      <c r="BP77" s="1276">
        <v>18.899999999999999</v>
      </c>
      <c r="BQ77" s="1276"/>
      <c r="BR77" s="1276"/>
      <c r="BS77" s="1276"/>
      <c r="BT77" s="1276"/>
      <c r="BU77" s="1276"/>
      <c r="BV77" s="1276"/>
      <c r="BW77" s="1276"/>
      <c r="BX77" s="1276">
        <v>10.199999999999999</v>
      </c>
      <c r="BY77" s="1276"/>
      <c r="BZ77" s="1276"/>
      <c r="CA77" s="1276"/>
      <c r="CB77" s="1276"/>
      <c r="CC77" s="1276"/>
      <c r="CD77" s="1276"/>
      <c r="CE77" s="1276"/>
      <c r="CF77" s="1276">
        <v>13.1</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c r="B78" s="374"/>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4"/>
      <c r="G79" s="1286"/>
      <c r="H79" s="1286"/>
      <c r="I79" s="1295"/>
      <c r="J79" s="1295"/>
      <c r="K79" s="1297"/>
      <c r="L79" s="1297"/>
      <c r="M79" s="1297"/>
      <c r="N79" s="1297"/>
      <c r="AN79" s="1290"/>
      <c r="AO79" s="1290"/>
      <c r="AP79" s="1290"/>
      <c r="AQ79" s="1290"/>
      <c r="AR79" s="1290"/>
      <c r="AS79" s="1290"/>
      <c r="AT79" s="1290"/>
      <c r="AU79" s="1290"/>
      <c r="AV79" s="1290"/>
      <c r="AW79" s="1290"/>
      <c r="AX79" s="1290"/>
      <c r="AY79" s="1290"/>
      <c r="AZ79" s="1290"/>
      <c r="BA79" s="1290"/>
      <c r="BB79" s="1293" t="s">
        <v>599</v>
      </c>
      <c r="BC79" s="1293"/>
      <c r="BD79" s="1293"/>
      <c r="BE79" s="1293"/>
      <c r="BF79" s="1293"/>
      <c r="BG79" s="1293"/>
      <c r="BH79" s="1293"/>
      <c r="BI79" s="1293"/>
      <c r="BJ79" s="1293"/>
      <c r="BK79" s="1293"/>
      <c r="BL79" s="1293"/>
      <c r="BM79" s="1293"/>
      <c r="BN79" s="1293"/>
      <c r="BO79" s="1293"/>
      <c r="BP79" s="1276">
        <v>10.1</v>
      </c>
      <c r="BQ79" s="1276"/>
      <c r="BR79" s="1276"/>
      <c r="BS79" s="1276"/>
      <c r="BT79" s="1276"/>
      <c r="BU79" s="1276"/>
      <c r="BV79" s="1276"/>
      <c r="BW79" s="1276"/>
      <c r="BX79" s="1276">
        <v>9.1</v>
      </c>
      <c r="BY79" s="1276"/>
      <c r="BZ79" s="1276"/>
      <c r="CA79" s="1276"/>
      <c r="CB79" s="1276"/>
      <c r="CC79" s="1276"/>
      <c r="CD79" s="1276"/>
      <c r="CE79" s="1276"/>
      <c r="CF79" s="1276">
        <v>8.9</v>
      </c>
      <c r="CG79" s="1276"/>
      <c r="CH79" s="1276"/>
      <c r="CI79" s="1276"/>
      <c r="CJ79" s="1276"/>
      <c r="CK79" s="1276"/>
      <c r="CL79" s="1276"/>
      <c r="CM79" s="1276"/>
      <c r="CN79" s="1276">
        <v>7.9</v>
      </c>
      <c r="CO79" s="1276"/>
      <c r="CP79" s="1276"/>
      <c r="CQ79" s="1276"/>
      <c r="CR79" s="1276"/>
      <c r="CS79" s="1276"/>
      <c r="CT79" s="1276"/>
      <c r="CU79" s="1276"/>
      <c r="CV79" s="1276">
        <v>7.9</v>
      </c>
      <c r="CW79" s="1276"/>
      <c r="CX79" s="1276"/>
      <c r="CY79" s="1276"/>
      <c r="CZ79" s="1276"/>
      <c r="DA79" s="1276"/>
      <c r="DB79" s="1276"/>
      <c r="DC79" s="1276"/>
    </row>
    <row r="80" spans="2:107">
      <c r="B80" s="374"/>
      <c r="G80" s="1286"/>
      <c r="H80" s="1286"/>
      <c r="I80" s="1295"/>
      <c r="J80" s="1295"/>
      <c r="K80" s="1297"/>
      <c r="L80" s="1297"/>
      <c r="M80" s="1297"/>
      <c r="N80" s="1297"/>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u0U+4e8hL50ShhhYhhk4ykYUdXTOgE+HVXSGw9IM8AF+Y0HalJOxANGtUfR2NFmq8WfICxecBiokE+r5L9xzTw==" saltValue="pD4iqD4woI17QmUcqW+iH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OKcmTNW6R4pY1LDIWkqB0BzDZp3wVtL2DikwMfmRW4emC1osvVLkGKzYBOaJWH6z3iFCKH1UX5nyVWuDy9z+g==" saltValue="Sy6BCvlb3xF5OynGuKYHU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sOSWHPNdUPIqKS/jK5RQ3RUKc5+lmhmnLqoIKV8UWLB/br/A2DRDCCrJJOm/809Acm2msFTsTqi6MvXWzenA==" saltValue="Vx0LAOk5YfKBJ3tlMDccx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550</v>
      </c>
      <c r="G2" s="136"/>
      <c r="H2" s="137"/>
    </row>
    <row r="3" spans="1:8">
      <c r="A3" s="133" t="s">
        <v>543</v>
      </c>
      <c r="B3" s="138"/>
      <c r="C3" s="139"/>
      <c r="D3" s="140">
        <v>161169</v>
      </c>
      <c r="E3" s="141"/>
      <c r="F3" s="142">
        <v>82748</v>
      </c>
      <c r="G3" s="143"/>
      <c r="H3" s="144"/>
    </row>
    <row r="4" spans="1:8">
      <c r="A4" s="145"/>
      <c r="B4" s="146"/>
      <c r="C4" s="147"/>
      <c r="D4" s="148">
        <v>54088</v>
      </c>
      <c r="E4" s="149"/>
      <c r="F4" s="150">
        <v>44732</v>
      </c>
      <c r="G4" s="151"/>
      <c r="H4" s="152"/>
    </row>
    <row r="5" spans="1:8">
      <c r="A5" s="133" t="s">
        <v>545</v>
      </c>
      <c r="B5" s="138"/>
      <c r="C5" s="139"/>
      <c r="D5" s="140">
        <v>153616</v>
      </c>
      <c r="E5" s="141"/>
      <c r="F5" s="142">
        <v>91837</v>
      </c>
      <c r="G5" s="143"/>
      <c r="H5" s="144"/>
    </row>
    <row r="6" spans="1:8">
      <c r="A6" s="145"/>
      <c r="B6" s="146"/>
      <c r="C6" s="147"/>
      <c r="D6" s="148">
        <v>26530</v>
      </c>
      <c r="E6" s="149"/>
      <c r="F6" s="150">
        <v>54439</v>
      </c>
      <c r="G6" s="151"/>
      <c r="H6" s="152"/>
    </row>
    <row r="7" spans="1:8">
      <c r="A7" s="133" t="s">
        <v>546</v>
      </c>
      <c r="B7" s="138"/>
      <c r="C7" s="139"/>
      <c r="D7" s="140">
        <v>103795</v>
      </c>
      <c r="E7" s="141"/>
      <c r="F7" s="142">
        <v>75972</v>
      </c>
      <c r="G7" s="143"/>
      <c r="H7" s="144"/>
    </row>
    <row r="8" spans="1:8">
      <c r="A8" s="145"/>
      <c r="B8" s="146"/>
      <c r="C8" s="147"/>
      <c r="D8" s="148">
        <v>27074</v>
      </c>
      <c r="E8" s="149"/>
      <c r="F8" s="150">
        <v>40712</v>
      </c>
      <c r="G8" s="151"/>
      <c r="H8" s="152"/>
    </row>
    <row r="9" spans="1:8">
      <c r="A9" s="133" t="s">
        <v>547</v>
      </c>
      <c r="B9" s="138"/>
      <c r="C9" s="139"/>
      <c r="D9" s="140">
        <v>62511</v>
      </c>
      <c r="E9" s="141"/>
      <c r="F9" s="142">
        <v>79466</v>
      </c>
      <c r="G9" s="143"/>
      <c r="H9" s="144"/>
    </row>
    <row r="10" spans="1:8">
      <c r="A10" s="145"/>
      <c r="B10" s="146"/>
      <c r="C10" s="147"/>
      <c r="D10" s="148">
        <v>18336</v>
      </c>
      <c r="E10" s="149"/>
      <c r="F10" s="150">
        <v>44645</v>
      </c>
      <c r="G10" s="151"/>
      <c r="H10" s="152"/>
    </row>
    <row r="11" spans="1:8">
      <c r="A11" s="133" t="s">
        <v>548</v>
      </c>
      <c r="B11" s="138"/>
      <c r="C11" s="139"/>
      <c r="D11" s="140">
        <v>107491</v>
      </c>
      <c r="E11" s="141"/>
      <c r="F11" s="142">
        <v>90072</v>
      </c>
      <c r="G11" s="143"/>
      <c r="H11" s="144"/>
    </row>
    <row r="12" spans="1:8">
      <c r="A12" s="145"/>
      <c r="B12" s="146"/>
      <c r="C12" s="153"/>
      <c r="D12" s="148">
        <v>32929</v>
      </c>
      <c r="E12" s="149"/>
      <c r="F12" s="150">
        <v>46083</v>
      </c>
      <c r="G12" s="151"/>
      <c r="H12" s="152"/>
    </row>
    <row r="13" spans="1:8">
      <c r="A13" s="133"/>
      <c r="B13" s="138"/>
      <c r="C13" s="154"/>
      <c r="D13" s="155">
        <v>117716</v>
      </c>
      <c r="E13" s="156"/>
      <c r="F13" s="157">
        <v>84019</v>
      </c>
      <c r="G13" s="158"/>
      <c r="H13" s="144"/>
    </row>
    <row r="14" spans="1:8">
      <c r="A14" s="145"/>
      <c r="B14" s="146"/>
      <c r="C14" s="147"/>
      <c r="D14" s="148">
        <v>31791</v>
      </c>
      <c r="E14" s="149"/>
      <c r="F14" s="150">
        <v>46122</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5.0599999999999996</v>
      </c>
      <c r="C19" s="159">
        <f>ROUND(VALUE(SUBSTITUTE(実質収支比率等に係る経年分析!G$48,"▲","-")),2)</f>
        <v>4.54</v>
      </c>
      <c r="D19" s="159">
        <f>ROUND(VALUE(SUBSTITUTE(実質収支比率等に係る経年分析!H$48,"▲","-")),2)</f>
        <v>8.66</v>
      </c>
      <c r="E19" s="159">
        <f>ROUND(VALUE(SUBSTITUTE(実質収支比率等に係る経年分析!I$48,"▲","-")),2)</f>
        <v>5.91</v>
      </c>
      <c r="F19" s="159">
        <f>ROUND(VALUE(SUBSTITUTE(実質収支比率等に係る経年分析!J$48,"▲","-")),2)</f>
        <v>3.2</v>
      </c>
    </row>
    <row r="20" spans="1:11">
      <c r="A20" s="159" t="s">
        <v>49</v>
      </c>
      <c r="B20" s="159">
        <f>ROUND(VALUE(SUBSTITUTE(実質収支比率等に係る経年分析!F$47,"▲","-")),2)</f>
        <v>13.18</v>
      </c>
      <c r="C20" s="159">
        <f>ROUND(VALUE(SUBSTITUTE(実質収支比率等に係る経年分析!G$47,"▲","-")),2)</f>
        <v>12.52</v>
      </c>
      <c r="D20" s="159">
        <f>ROUND(VALUE(SUBSTITUTE(実質収支比率等に係る経年分析!H$47,"▲","-")),2)</f>
        <v>14.46</v>
      </c>
      <c r="E20" s="159">
        <f>ROUND(VALUE(SUBSTITUTE(実質収支比率等に係る経年分析!I$47,"▲","-")),2)</f>
        <v>19.57</v>
      </c>
      <c r="F20" s="159">
        <f>ROUND(VALUE(SUBSTITUTE(実質収支比率等に係る経年分析!J$47,"▲","-")),2)</f>
        <v>22.58</v>
      </c>
    </row>
    <row r="21" spans="1:11">
      <c r="A21" s="159" t="s">
        <v>50</v>
      </c>
      <c r="B21" s="159">
        <f>IF(ISNUMBER(VALUE(SUBSTITUTE(実質収支比率等に係る経年分析!F$49,"▲","-"))),ROUND(VALUE(SUBSTITUTE(実質収支比率等に係る経年分析!F$49,"▲","-")),2),NA())</f>
        <v>-3.91</v>
      </c>
      <c r="C21" s="159">
        <f>IF(ISNUMBER(VALUE(SUBSTITUTE(実質収支比率等に係る経年分析!G$49,"▲","-"))),ROUND(VALUE(SUBSTITUTE(実質収支比率等に係る経年分析!G$49,"▲","-")),2),NA())</f>
        <v>-4.08</v>
      </c>
      <c r="D21" s="159">
        <f>IF(ISNUMBER(VALUE(SUBSTITUTE(実質収支比率等に係る経年分析!H$49,"▲","-"))),ROUND(VALUE(SUBSTITUTE(実質収支比率等に係る経年分析!H$49,"▲","-")),2),NA())</f>
        <v>4.29</v>
      </c>
      <c r="E21" s="159">
        <f>IF(ISNUMBER(VALUE(SUBSTITUTE(実質収支比率等に係る経年分析!I$49,"▲","-"))),ROUND(VALUE(SUBSTITUTE(実質収支比率等に係る経年分析!I$49,"▲","-")),2),NA())</f>
        <v>-2.38</v>
      </c>
      <c r="F21" s="159">
        <f>IF(ISNUMBER(VALUE(SUBSTITUTE(実質収支比率等に係る経年分析!J$49,"▲","-"))),ROUND(VALUE(SUBSTITUTE(実質収支比率等に係る経年分析!J$49,"▲","-")),2),NA())</f>
        <v>-2.68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公共下水道事業特別会計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c r="A32" s="160" t="str">
        <f>IF(連結実質赤字比率に係る赤字・黒字の構成分析!C$38="",NA(),連結実質赤字比率に係る赤字・黒字の構成分析!C$38)</f>
        <v>簡易水道特別会計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0.02</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0.57999999999999996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0.66</v>
      </c>
    </row>
    <row r="34" spans="1:16">
      <c r="A34" s="160" t="str">
        <f>IF(連結実質赤字比率に係る赤字・黒字の構成分析!C$36="",NA(),連結実質赤字比率に係る赤字・黒字の構成分析!C$36)</f>
        <v>介護保険事業特別会計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0.46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0.69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1.07</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5.0599999999999996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4.53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8.66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3.19</v>
      </c>
    </row>
    <row r="36" spans="1:16">
      <c r="A36" s="160" t="str">
        <f>IF(連結実質赤字比率に係る赤字・黒字の構成分析!C$34="",NA(),連結実質赤字比率に係る赤字・黒字の構成分析!C$34)</f>
        <v>水道事業特別会計</v>
      </c>
      <c r="B36" s="160">
        <f>IF(ROUND(VALUE(SUBSTITUTE(連結実質赤字比率に係る赤字・黒字の構成分析!F$34,"▲", "-")), 2) &lt; 0, ABS(ROUND(VALUE(SUBSTITUTE(連結実質赤字比率に係る赤字・黒字の構成分析!F$34,"▲", "-")), 2)), NA())</f>
        <v>0.18</v>
      </c>
      <c r="C36" s="160" t="e">
        <f>IF(ROUND(VALUE(SUBSTITUTE(連結実質赤字比率に係る赤字・黒字の構成分析!F$34,"▲", "-")), 2) &gt;= 0, ABS(ROUND(VALUE(SUBSTITUTE(連結実質赤字比率に係る赤字・黒字の構成分析!F$34,"▲", "-")), 2)), NA())</f>
        <v>#N/A</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2.83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3.92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4.13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4.13</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808</v>
      </c>
      <c r="E42" s="161"/>
      <c r="F42" s="161"/>
      <c r="G42" s="161">
        <f>'実質公債費比率（分子）の構造'!L$52</f>
        <v>818</v>
      </c>
      <c r="H42" s="161"/>
      <c r="I42" s="161"/>
      <c r="J42" s="161">
        <f>'実質公債費比率（分子）の構造'!M$52</f>
        <v>822</v>
      </c>
      <c r="K42" s="161"/>
      <c r="L42" s="161"/>
      <c r="M42" s="161">
        <f>'実質公債費比率（分子）の構造'!N$52</f>
        <v>799</v>
      </c>
      <c r="N42" s="161"/>
      <c r="O42" s="161"/>
      <c r="P42" s="161">
        <f>'実質公債費比率（分子）の構造'!O$52</f>
        <v>765</v>
      </c>
    </row>
    <row r="43" spans="1:16">
      <c r="A43" s="161" t="s">
        <v>58</v>
      </c>
      <c r="B43" s="161">
        <f>'実質公債費比率（分子）の構造'!K$51</f>
        <v>0</v>
      </c>
      <c r="C43" s="161"/>
      <c r="D43" s="161"/>
      <c r="E43" s="161">
        <f>'実質公債費比率（分子）の構造'!L$51</f>
        <v>0</v>
      </c>
      <c r="F43" s="161"/>
      <c r="G43" s="161"/>
      <c r="H43" s="161" t="str">
        <f>'実質公債費比率（分子）の構造'!M$51</f>
        <v>-</v>
      </c>
      <c r="I43" s="161"/>
      <c r="J43" s="161"/>
      <c r="K43" s="161">
        <f>'実質公債費比率（分子）の構造'!N$51</f>
        <v>0</v>
      </c>
      <c r="L43" s="161"/>
      <c r="M43" s="161"/>
      <c r="N43" s="161" t="str">
        <f>'実質公債費比率（分子）の構造'!O$51</f>
        <v>-</v>
      </c>
      <c r="O43" s="161"/>
      <c r="P43" s="161"/>
    </row>
    <row r="44" spans="1:16">
      <c r="A44" s="161" t="s">
        <v>59</v>
      </c>
      <c r="B44" s="161">
        <f>'実質公債費比率（分子）の構造'!K$50</f>
        <v>1</v>
      </c>
      <c r="C44" s="161"/>
      <c r="D44" s="161"/>
      <c r="E44" s="161">
        <f>'実質公債費比率（分子）の構造'!L$50</f>
        <v>1</v>
      </c>
      <c r="F44" s="161"/>
      <c r="G44" s="161"/>
      <c r="H44" s="161">
        <f>'実質公債費比率（分子）の構造'!M$50</f>
        <v>1</v>
      </c>
      <c r="I44" s="161"/>
      <c r="J44" s="161"/>
      <c r="K44" s="161">
        <f>'実質公債費比率（分子）の構造'!N$50</f>
        <v>1</v>
      </c>
      <c r="L44" s="161"/>
      <c r="M44" s="161"/>
      <c r="N44" s="161">
        <f>'実質公債費比率（分子）の構造'!O$50</f>
        <v>1</v>
      </c>
      <c r="O44" s="161"/>
      <c r="P44" s="161"/>
    </row>
    <row r="45" spans="1:16">
      <c r="A45" s="161" t="s">
        <v>60</v>
      </c>
      <c r="B45" s="161">
        <f>'実質公債費比率（分子）の構造'!K$49</f>
        <v>142</v>
      </c>
      <c r="C45" s="161"/>
      <c r="D45" s="161"/>
      <c r="E45" s="161">
        <f>'実質公債費比率（分子）の構造'!L$49</f>
        <v>142</v>
      </c>
      <c r="F45" s="161"/>
      <c r="G45" s="161"/>
      <c r="H45" s="161">
        <f>'実質公債費比率（分子）の構造'!M$49</f>
        <v>171</v>
      </c>
      <c r="I45" s="161"/>
      <c r="J45" s="161"/>
      <c r="K45" s="161">
        <f>'実質公債費比率（分子）の構造'!N$49</f>
        <v>169</v>
      </c>
      <c r="L45" s="161"/>
      <c r="M45" s="161"/>
      <c r="N45" s="161">
        <f>'実質公債費比率（分子）の構造'!O$49</f>
        <v>124</v>
      </c>
      <c r="O45" s="161"/>
      <c r="P45" s="161"/>
    </row>
    <row r="46" spans="1:16">
      <c r="A46" s="161" t="s">
        <v>61</v>
      </c>
      <c r="B46" s="161">
        <f>'実質公債費比率（分子）の構造'!K$48</f>
        <v>132</v>
      </c>
      <c r="C46" s="161"/>
      <c r="D46" s="161"/>
      <c r="E46" s="161">
        <f>'実質公債費比率（分子）の構造'!L$48</f>
        <v>137</v>
      </c>
      <c r="F46" s="161"/>
      <c r="G46" s="161"/>
      <c r="H46" s="161">
        <f>'実質公債費比率（分子）の構造'!M$48</f>
        <v>151</v>
      </c>
      <c r="I46" s="161"/>
      <c r="J46" s="161"/>
      <c r="K46" s="161">
        <f>'実質公債費比率（分子）の構造'!N$48</f>
        <v>154</v>
      </c>
      <c r="L46" s="161"/>
      <c r="M46" s="161"/>
      <c r="N46" s="161">
        <f>'実質公債費比率（分子）の構造'!O$48</f>
        <v>157</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1068</v>
      </c>
      <c r="C49" s="161"/>
      <c r="D49" s="161"/>
      <c r="E49" s="161">
        <f>'実質公債費比率（分子）の構造'!L$45</f>
        <v>966</v>
      </c>
      <c r="F49" s="161"/>
      <c r="G49" s="161"/>
      <c r="H49" s="161">
        <f>'実質公債費比率（分子）の構造'!M$45</f>
        <v>959</v>
      </c>
      <c r="I49" s="161"/>
      <c r="J49" s="161"/>
      <c r="K49" s="161">
        <f>'実質公債費比率（分子）の構造'!N$45</f>
        <v>833</v>
      </c>
      <c r="L49" s="161"/>
      <c r="M49" s="161"/>
      <c r="N49" s="161">
        <f>'実質公債費比率（分子）の構造'!O$45</f>
        <v>817</v>
      </c>
      <c r="O49" s="161"/>
      <c r="P49" s="161"/>
    </row>
    <row r="50" spans="1:16">
      <c r="A50" s="161" t="s">
        <v>65</v>
      </c>
      <c r="B50" s="161" t="e">
        <f>NA()</f>
        <v>#N/A</v>
      </c>
      <c r="C50" s="161">
        <f>IF(ISNUMBER('実質公債費比率（分子）の構造'!K$53),'実質公債費比率（分子）の構造'!K$53,NA())</f>
        <v>535</v>
      </c>
      <c r="D50" s="161" t="e">
        <f>NA()</f>
        <v>#N/A</v>
      </c>
      <c r="E50" s="161" t="e">
        <f>NA()</f>
        <v>#N/A</v>
      </c>
      <c r="F50" s="161">
        <f>IF(ISNUMBER('実質公債費比率（分子）の構造'!L$53),'実質公債費比率（分子）の構造'!L$53,NA())</f>
        <v>428</v>
      </c>
      <c r="G50" s="161" t="e">
        <f>NA()</f>
        <v>#N/A</v>
      </c>
      <c r="H50" s="161" t="e">
        <f>NA()</f>
        <v>#N/A</v>
      </c>
      <c r="I50" s="161">
        <f>IF(ISNUMBER('実質公債費比率（分子）の構造'!M$53),'実質公債費比率（分子）の構造'!M$53,NA())</f>
        <v>460</v>
      </c>
      <c r="J50" s="161" t="e">
        <f>NA()</f>
        <v>#N/A</v>
      </c>
      <c r="K50" s="161" t="e">
        <f>NA()</f>
        <v>#N/A</v>
      </c>
      <c r="L50" s="161">
        <f>IF(ISNUMBER('実質公債費比率（分子）の構造'!N$53),'実質公債費比率（分子）の構造'!N$53,NA())</f>
        <v>358</v>
      </c>
      <c r="M50" s="161" t="e">
        <f>NA()</f>
        <v>#N/A</v>
      </c>
      <c r="N50" s="161" t="e">
        <f>NA()</f>
        <v>#N/A</v>
      </c>
      <c r="O50" s="161">
        <f>IF(ISNUMBER('実質公債費比率（分子）の構造'!O$53),'実質公債費比率（分子）の構造'!O$53,NA())</f>
        <v>334</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6532</v>
      </c>
      <c r="E56" s="160"/>
      <c r="F56" s="160"/>
      <c r="G56" s="160">
        <f>'将来負担比率（分子）の構造'!J$52</f>
        <v>6688</v>
      </c>
      <c r="H56" s="160"/>
      <c r="I56" s="160"/>
      <c r="J56" s="160">
        <f>'将来負担比率（分子）の構造'!K$52</f>
        <v>6613</v>
      </c>
      <c r="K56" s="160"/>
      <c r="L56" s="160"/>
      <c r="M56" s="160">
        <f>'将来負担比率（分子）の構造'!L$52</f>
        <v>6418</v>
      </c>
      <c r="N56" s="160"/>
      <c r="O56" s="160"/>
      <c r="P56" s="160">
        <f>'将来負担比率（分子）の構造'!M$52</f>
        <v>6311</v>
      </c>
    </row>
    <row r="57" spans="1:16">
      <c r="A57" s="160" t="s">
        <v>36</v>
      </c>
      <c r="B57" s="160"/>
      <c r="C57" s="160"/>
      <c r="D57" s="160">
        <f>'将来負担比率（分子）の構造'!I$51</f>
        <v>1285</v>
      </c>
      <c r="E57" s="160"/>
      <c r="F57" s="160"/>
      <c r="G57" s="160">
        <f>'将来負担比率（分子）の構造'!J$51</f>
        <v>1137</v>
      </c>
      <c r="H57" s="160"/>
      <c r="I57" s="160"/>
      <c r="J57" s="160">
        <f>'将来負担比率（分子）の構造'!K$51</f>
        <v>978</v>
      </c>
      <c r="K57" s="160"/>
      <c r="L57" s="160"/>
      <c r="M57" s="160">
        <f>'将来負担比率（分子）の構造'!L$51</f>
        <v>966</v>
      </c>
      <c r="N57" s="160"/>
      <c r="O57" s="160"/>
      <c r="P57" s="160">
        <f>'将来負担比率（分子）の構造'!M$51</f>
        <v>921</v>
      </c>
    </row>
    <row r="58" spans="1:16">
      <c r="A58" s="160" t="s">
        <v>35</v>
      </c>
      <c r="B58" s="160"/>
      <c r="C58" s="160"/>
      <c r="D58" s="160">
        <f>'将来負担比率（分子）の構造'!I$50</f>
        <v>1632</v>
      </c>
      <c r="E58" s="160"/>
      <c r="F58" s="160"/>
      <c r="G58" s="160">
        <f>'将来負担比率（分子）の構造'!J$50</f>
        <v>1663</v>
      </c>
      <c r="H58" s="160"/>
      <c r="I58" s="160"/>
      <c r="J58" s="160">
        <f>'将来負担比率（分子）の構造'!K$50</f>
        <v>1821</v>
      </c>
      <c r="K58" s="160"/>
      <c r="L58" s="160"/>
      <c r="M58" s="160">
        <f>'将来負担比率（分子）の構造'!L$50</f>
        <v>2278</v>
      </c>
      <c r="N58" s="160"/>
      <c r="O58" s="160"/>
      <c r="P58" s="160">
        <f>'将来負担比率（分子）の構造'!M$50</f>
        <v>2642</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721</v>
      </c>
      <c r="C62" s="160"/>
      <c r="D62" s="160"/>
      <c r="E62" s="160">
        <f>'将来負担比率（分子）の構造'!J$45</f>
        <v>598</v>
      </c>
      <c r="F62" s="160"/>
      <c r="G62" s="160"/>
      <c r="H62" s="160">
        <f>'将来負担比率（分子）の構造'!K$45</f>
        <v>654</v>
      </c>
      <c r="I62" s="160"/>
      <c r="J62" s="160"/>
      <c r="K62" s="160">
        <f>'将来負担比率（分子）の構造'!L$45</f>
        <v>565</v>
      </c>
      <c r="L62" s="160"/>
      <c r="M62" s="160"/>
      <c r="N62" s="160">
        <f>'将来負担比率（分子）の構造'!M$45</f>
        <v>470</v>
      </c>
      <c r="O62" s="160"/>
      <c r="P62" s="160"/>
    </row>
    <row r="63" spans="1:16">
      <c r="A63" s="160" t="s">
        <v>28</v>
      </c>
      <c r="B63" s="160">
        <f>'将来負担比率（分子）の構造'!I$44</f>
        <v>728</v>
      </c>
      <c r="C63" s="160"/>
      <c r="D63" s="160"/>
      <c r="E63" s="160">
        <f>'将来負担比率（分子）の構造'!J$44</f>
        <v>593</v>
      </c>
      <c r="F63" s="160"/>
      <c r="G63" s="160"/>
      <c r="H63" s="160">
        <f>'将来負担比率（分子）の構造'!K$44</f>
        <v>430</v>
      </c>
      <c r="I63" s="160"/>
      <c r="J63" s="160"/>
      <c r="K63" s="160">
        <f>'将来負担比率（分子）の構造'!L$44</f>
        <v>266</v>
      </c>
      <c r="L63" s="160"/>
      <c r="M63" s="160"/>
      <c r="N63" s="160">
        <f>'将来負担比率（分子）の構造'!M$44</f>
        <v>152</v>
      </c>
      <c r="O63" s="160"/>
      <c r="P63" s="160"/>
    </row>
    <row r="64" spans="1:16">
      <c r="A64" s="160" t="s">
        <v>27</v>
      </c>
      <c r="B64" s="160">
        <f>'将来負担比率（分子）の構造'!I$43</f>
        <v>2010</v>
      </c>
      <c r="C64" s="160"/>
      <c r="D64" s="160"/>
      <c r="E64" s="160">
        <f>'将来負担比率（分子）の構造'!J$43</f>
        <v>2115</v>
      </c>
      <c r="F64" s="160"/>
      <c r="G64" s="160"/>
      <c r="H64" s="160">
        <f>'将来負担比率（分子）の構造'!K$43</f>
        <v>2037</v>
      </c>
      <c r="I64" s="160"/>
      <c r="J64" s="160"/>
      <c r="K64" s="160">
        <f>'将来負担比率（分子）の構造'!L$43</f>
        <v>2013</v>
      </c>
      <c r="L64" s="160"/>
      <c r="M64" s="160"/>
      <c r="N64" s="160">
        <f>'将来負担比率（分子）の構造'!M$43</f>
        <v>1970</v>
      </c>
      <c r="O64" s="160"/>
      <c r="P64" s="160"/>
    </row>
    <row r="65" spans="1:16">
      <c r="A65" s="160" t="s">
        <v>26</v>
      </c>
      <c r="B65" s="160">
        <f>'将来負担比率（分子）の構造'!I$42</f>
        <v>600</v>
      </c>
      <c r="C65" s="160"/>
      <c r="D65" s="160"/>
      <c r="E65" s="160">
        <f>'将来負担比率（分子）の構造'!J$42</f>
        <v>600</v>
      </c>
      <c r="F65" s="160"/>
      <c r="G65" s="160"/>
      <c r="H65" s="160">
        <f>'将来負担比率（分子）の構造'!K$42</f>
        <v>585</v>
      </c>
      <c r="I65" s="160"/>
      <c r="J65" s="160"/>
      <c r="K65" s="160">
        <f>'将来負担比率（分子）の構造'!L$42</f>
        <v>585</v>
      </c>
      <c r="L65" s="160"/>
      <c r="M65" s="160"/>
      <c r="N65" s="160">
        <f>'将来負担比率（分子）の構造'!M$42</f>
        <v>584</v>
      </c>
      <c r="O65" s="160"/>
      <c r="P65" s="160"/>
    </row>
    <row r="66" spans="1:16">
      <c r="A66" s="160" t="s">
        <v>25</v>
      </c>
      <c r="B66" s="160">
        <f>'将来負担比率（分子）の構造'!I$41</f>
        <v>8158</v>
      </c>
      <c r="C66" s="160"/>
      <c r="D66" s="160"/>
      <c r="E66" s="160">
        <f>'将来負担比率（分子）の構造'!J$41</f>
        <v>8338</v>
      </c>
      <c r="F66" s="160"/>
      <c r="G66" s="160"/>
      <c r="H66" s="160">
        <f>'将来負担比率（分子）の構造'!K$41</f>
        <v>8270</v>
      </c>
      <c r="I66" s="160"/>
      <c r="J66" s="160"/>
      <c r="K66" s="160">
        <f>'将来負担比率（分子）の構造'!L$41</f>
        <v>8043</v>
      </c>
      <c r="L66" s="160"/>
      <c r="M66" s="160"/>
      <c r="N66" s="160">
        <f>'将来負担比率（分子）の構造'!M$41</f>
        <v>7946</v>
      </c>
      <c r="O66" s="160"/>
      <c r="P66" s="160"/>
    </row>
    <row r="67" spans="1:16">
      <c r="A67" s="160" t="s">
        <v>69</v>
      </c>
      <c r="B67" s="160" t="e">
        <f>NA()</f>
        <v>#N/A</v>
      </c>
      <c r="C67" s="160">
        <f>IF(ISNUMBER('将来負担比率（分子）の構造'!I$53), IF('将来負担比率（分子）の構造'!I$53 &lt; 0, 0, '将来負担比率（分子）の構造'!I$53), NA())</f>
        <v>2769</v>
      </c>
      <c r="D67" s="160" t="e">
        <f>NA()</f>
        <v>#N/A</v>
      </c>
      <c r="E67" s="160" t="e">
        <f>NA()</f>
        <v>#N/A</v>
      </c>
      <c r="F67" s="160">
        <f>IF(ISNUMBER('将来負担比率（分子）の構造'!J$53), IF('将来負担比率（分子）の構造'!J$53 &lt; 0, 0, '将来負担比率（分子）の構造'!J$53), NA())</f>
        <v>2756</v>
      </c>
      <c r="G67" s="160" t="e">
        <f>NA()</f>
        <v>#N/A</v>
      </c>
      <c r="H67" s="160" t="e">
        <f>NA()</f>
        <v>#N/A</v>
      </c>
      <c r="I67" s="160">
        <f>IF(ISNUMBER('将来負担比率（分子）の構造'!K$53), IF('将来負担比率（分子）の構造'!K$53 &lt; 0, 0, '将来負担比率（分子）の構造'!K$53), NA())</f>
        <v>2563</v>
      </c>
      <c r="J67" s="160" t="e">
        <f>NA()</f>
        <v>#N/A</v>
      </c>
      <c r="K67" s="160" t="e">
        <f>NA()</f>
        <v>#N/A</v>
      </c>
      <c r="L67" s="160">
        <f>IF(ISNUMBER('将来負担比率（分子）の構造'!L$53), IF('将来負担比率（分子）の構造'!L$53 &lt; 0, 0, '将来負担比率（分子）の構造'!L$53), NA())</f>
        <v>1810</v>
      </c>
      <c r="M67" s="160" t="e">
        <f>NA()</f>
        <v>#N/A</v>
      </c>
      <c r="N67" s="160" t="e">
        <f>NA()</f>
        <v>#N/A</v>
      </c>
      <c r="O67" s="160">
        <f>IF(ISNUMBER('将来負担比率（分子）の構造'!M$53), IF('将来負担比率（分子）の構造'!M$53 &lt; 0, 0, '将来負担比率（分子）の構造'!M$53), NA())</f>
        <v>1248</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680</v>
      </c>
      <c r="C72" s="164">
        <f>基金残高に係る経年分析!G55</f>
        <v>911</v>
      </c>
      <c r="D72" s="164">
        <f>基金残高に係る経年分析!H55</f>
        <v>1052</v>
      </c>
    </row>
    <row r="73" spans="1:16">
      <c r="A73" s="163" t="s">
        <v>72</v>
      </c>
      <c r="B73" s="164">
        <f>基金残高に係る経年分析!F56</f>
        <v>261</v>
      </c>
      <c r="C73" s="164">
        <f>基金残高に係る経年分析!G56</f>
        <v>261</v>
      </c>
      <c r="D73" s="164">
        <f>基金残高に係る経年分析!H56</f>
        <v>261</v>
      </c>
    </row>
    <row r="74" spans="1:16">
      <c r="A74" s="163" t="s">
        <v>73</v>
      </c>
      <c r="B74" s="164">
        <f>基金残高に係る経年分析!F57</f>
        <v>498</v>
      </c>
      <c r="C74" s="164">
        <f>基金残高に係る経年分析!G57</f>
        <v>730</v>
      </c>
      <c r="D74" s="164">
        <f>基金残高に係る経年分析!H57</f>
        <v>895</v>
      </c>
    </row>
  </sheetData>
  <sheetProtection algorithmName="SHA-512" hashValue="C3EpYhwpyn3icsvrZyEriFKE+SNXBiTKi5jRqSR1ccqs1Jz8hXFJvBx3X1HFvXIaHqBwLq11aXSuHWT5hv3sPw==" saltValue="NllV6n+PZ0qyQFOyfQ2g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210</v>
      </c>
      <c r="DI1" s="774"/>
      <c r="DJ1" s="774"/>
      <c r="DK1" s="774"/>
      <c r="DL1" s="774"/>
      <c r="DM1" s="774"/>
      <c r="DN1" s="775"/>
      <c r="DO1" s="205"/>
      <c r="DP1" s="773" t="s">
        <v>211</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213</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214</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215</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216</v>
      </c>
      <c r="S4" s="716"/>
      <c r="T4" s="716"/>
      <c r="U4" s="716"/>
      <c r="V4" s="716"/>
      <c r="W4" s="716"/>
      <c r="X4" s="716"/>
      <c r="Y4" s="717"/>
      <c r="Z4" s="715" t="s">
        <v>217</v>
      </c>
      <c r="AA4" s="716"/>
      <c r="AB4" s="716"/>
      <c r="AC4" s="717"/>
      <c r="AD4" s="715" t="s">
        <v>218</v>
      </c>
      <c r="AE4" s="716"/>
      <c r="AF4" s="716"/>
      <c r="AG4" s="716"/>
      <c r="AH4" s="716"/>
      <c r="AI4" s="716"/>
      <c r="AJ4" s="716"/>
      <c r="AK4" s="717"/>
      <c r="AL4" s="715" t="s">
        <v>217</v>
      </c>
      <c r="AM4" s="716"/>
      <c r="AN4" s="716"/>
      <c r="AO4" s="717"/>
      <c r="AP4" s="776" t="s">
        <v>219</v>
      </c>
      <c r="AQ4" s="776"/>
      <c r="AR4" s="776"/>
      <c r="AS4" s="776"/>
      <c r="AT4" s="776"/>
      <c r="AU4" s="776"/>
      <c r="AV4" s="776"/>
      <c r="AW4" s="776"/>
      <c r="AX4" s="776"/>
      <c r="AY4" s="776"/>
      <c r="AZ4" s="776"/>
      <c r="BA4" s="776"/>
      <c r="BB4" s="776"/>
      <c r="BC4" s="776"/>
      <c r="BD4" s="776"/>
      <c r="BE4" s="776"/>
      <c r="BF4" s="776"/>
      <c r="BG4" s="776" t="s">
        <v>220</v>
      </c>
      <c r="BH4" s="776"/>
      <c r="BI4" s="776"/>
      <c r="BJ4" s="776"/>
      <c r="BK4" s="776"/>
      <c r="BL4" s="776"/>
      <c r="BM4" s="776"/>
      <c r="BN4" s="776"/>
      <c r="BO4" s="776" t="s">
        <v>217</v>
      </c>
      <c r="BP4" s="776"/>
      <c r="BQ4" s="776"/>
      <c r="BR4" s="776"/>
      <c r="BS4" s="776" t="s">
        <v>221</v>
      </c>
      <c r="BT4" s="776"/>
      <c r="BU4" s="776"/>
      <c r="BV4" s="776"/>
      <c r="BW4" s="776"/>
      <c r="BX4" s="776"/>
      <c r="BY4" s="776"/>
      <c r="BZ4" s="776"/>
      <c r="CA4" s="776"/>
      <c r="CB4" s="776"/>
      <c r="CD4" s="758" t="s">
        <v>222</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223</v>
      </c>
      <c r="C5" s="741"/>
      <c r="D5" s="741"/>
      <c r="E5" s="741"/>
      <c r="F5" s="741"/>
      <c r="G5" s="741"/>
      <c r="H5" s="741"/>
      <c r="I5" s="741"/>
      <c r="J5" s="741"/>
      <c r="K5" s="741"/>
      <c r="L5" s="741"/>
      <c r="M5" s="741"/>
      <c r="N5" s="741"/>
      <c r="O5" s="741"/>
      <c r="P5" s="741"/>
      <c r="Q5" s="742"/>
      <c r="R5" s="706">
        <v>961609</v>
      </c>
      <c r="S5" s="707"/>
      <c r="T5" s="707"/>
      <c r="U5" s="707"/>
      <c r="V5" s="707"/>
      <c r="W5" s="707"/>
      <c r="X5" s="707"/>
      <c r="Y5" s="753"/>
      <c r="Z5" s="771">
        <v>12</v>
      </c>
      <c r="AA5" s="771"/>
      <c r="AB5" s="771"/>
      <c r="AC5" s="771"/>
      <c r="AD5" s="772">
        <v>961609</v>
      </c>
      <c r="AE5" s="772"/>
      <c r="AF5" s="772"/>
      <c r="AG5" s="772"/>
      <c r="AH5" s="772"/>
      <c r="AI5" s="772"/>
      <c r="AJ5" s="772"/>
      <c r="AK5" s="772"/>
      <c r="AL5" s="754">
        <v>21.3</v>
      </c>
      <c r="AM5" s="723"/>
      <c r="AN5" s="723"/>
      <c r="AO5" s="755"/>
      <c r="AP5" s="740" t="s">
        <v>224</v>
      </c>
      <c r="AQ5" s="741"/>
      <c r="AR5" s="741"/>
      <c r="AS5" s="741"/>
      <c r="AT5" s="741"/>
      <c r="AU5" s="741"/>
      <c r="AV5" s="741"/>
      <c r="AW5" s="741"/>
      <c r="AX5" s="741"/>
      <c r="AY5" s="741"/>
      <c r="AZ5" s="741"/>
      <c r="BA5" s="741"/>
      <c r="BB5" s="741"/>
      <c r="BC5" s="741"/>
      <c r="BD5" s="741"/>
      <c r="BE5" s="741"/>
      <c r="BF5" s="742"/>
      <c r="BG5" s="641">
        <v>961609</v>
      </c>
      <c r="BH5" s="644"/>
      <c r="BI5" s="644"/>
      <c r="BJ5" s="644"/>
      <c r="BK5" s="644"/>
      <c r="BL5" s="644"/>
      <c r="BM5" s="644"/>
      <c r="BN5" s="645"/>
      <c r="BO5" s="703">
        <v>100</v>
      </c>
      <c r="BP5" s="703"/>
      <c r="BQ5" s="703"/>
      <c r="BR5" s="703"/>
      <c r="BS5" s="704" t="s">
        <v>225</v>
      </c>
      <c r="BT5" s="704"/>
      <c r="BU5" s="704"/>
      <c r="BV5" s="704"/>
      <c r="BW5" s="704"/>
      <c r="BX5" s="704"/>
      <c r="BY5" s="704"/>
      <c r="BZ5" s="704"/>
      <c r="CA5" s="704"/>
      <c r="CB5" s="745"/>
      <c r="CD5" s="758" t="s">
        <v>219</v>
      </c>
      <c r="CE5" s="759"/>
      <c r="CF5" s="759"/>
      <c r="CG5" s="759"/>
      <c r="CH5" s="759"/>
      <c r="CI5" s="759"/>
      <c r="CJ5" s="759"/>
      <c r="CK5" s="759"/>
      <c r="CL5" s="759"/>
      <c r="CM5" s="759"/>
      <c r="CN5" s="759"/>
      <c r="CO5" s="759"/>
      <c r="CP5" s="759"/>
      <c r="CQ5" s="760"/>
      <c r="CR5" s="758" t="s">
        <v>226</v>
      </c>
      <c r="CS5" s="759"/>
      <c r="CT5" s="759"/>
      <c r="CU5" s="759"/>
      <c r="CV5" s="759"/>
      <c r="CW5" s="759"/>
      <c r="CX5" s="759"/>
      <c r="CY5" s="760"/>
      <c r="CZ5" s="758" t="s">
        <v>217</v>
      </c>
      <c r="DA5" s="759"/>
      <c r="DB5" s="759"/>
      <c r="DC5" s="760"/>
      <c r="DD5" s="758" t="s">
        <v>227</v>
      </c>
      <c r="DE5" s="759"/>
      <c r="DF5" s="759"/>
      <c r="DG5" s="759"/>
      <c r="DH5" s="759"/>
      <c r="DI5" s="759"/>
      <c r="DJ5" s="759"/>
      <c r="DK5" s="759"/>
      <c r="DL5" s="759"/>
      <c r="DM5" s="759"/>
      <c r="DN5" s="759"/>
      <c r="DO5" s="759"/>
      <c r="DP5" s="760"/>
      <c r="DQ5" s="758" t="s">
        <v>228</v>
      </c>
      <c r="DR5" s="759"/>
      <c r="DS5" s="759"/>
      <c r="DT5" s="759"/>
      <c r="DU5" s="759"/>
      <c r="DV5" s="759"/>
      <c r="DW5" s="759"/>
      <c r="DX5" s="759"/>
      <c r="DY5" s="759"/>
      <c r="DZ5" s="759"/>
      <c r="EA5" s="759"/>
      <c r="EB5" s="759"/>
      <c r="EC5" s="760"/>
    </row>
    <row r="6" spans="2:143" ht="11.25" customHeight="1">
      <c r="B6" s="638" t="s">
        <v>229</v>
      </c>
      <c r="C6" s="639"/>
      <c r="D6" s="639"/>
      <c r="E6" s="639"/>
      <c r="F6" s="639"/>
      <c r="G6" s="639"/>
      <c r="H6" s="639"/>
      <c r="I6" s="639"/>
      <c r="J6" s="639"/>
      <c r="K6" s="639"/>
      <c r="L6" s="639"/>
      <c r="M6" s="639"/>
      <c r="N6" s="639"/>
      <c r="O6" s="639"/>
      <c r="P6" s="639"/>
      <c r="Q6" s="640"/>
      <c r="R6" s="641">
        <v>70054</v>
      </c>
      <c r="S6" s="644"/>
      <c r="T6" s="644"/>
      <c r="U6" s="644"/>
      <c r="V6" s="644"/>
      <c r="W6" s="644"/>
      <c r="X6" s="644"/>
      <c r="Y6" s="645"/>
      <c r="Z6" s="703">
        <v>0.9</v>
      </c>
      <c r="AA6" s="703"/>
      <c r="AB6" s="703"/>
      <c r="AC6" s="703"/>
      <c r="AD6" s="704">
        <v>70054</v>
      </c>
      <c r="AE6" s="704"/>
      <c r="AF6" s="704"/>
      <c r="AG6" s="704"/>
      <c r="AH6" s="704"/>
      <c r="AI6" s="704"/>
      <c r="AJ6" s="704"/>
      <c r="AK6" s="704"/>
      <c r="AL6" s="646">
        <v>1.6</v>
      </c>
      <c r="AM6" s="647"/>
      <c r="AN6" s="647"/>
      <c r="AO6" s="705"/>
      <c r="AP6" s="638" t="s">
        <v>230</v>
      </c>
      <c r="AQ6" s="639"/>
      <c r="AR6" s="639"/>
      <c r="AS6" s="639"/>
      <c r="AT6" s="639"/>
      <c r="AU6" s="639"/>
      <c r="AV6" s="639"/>
      <c r="AW6" s="639"/>
      <c r="AX6" s="639"/>
      <c r="AY6" s="639"/>
      <c r="AZ6" s="639"/>
      <c r="BA6" s="639"/>
      <c r="BB6" s="639"/>
      <c r="BC6" s="639"/>
      <c r="BD6" s="639"/>
      <c r="BE6" s="639"/>
      <c r="BF6" s="640"/>
      <c r="BG6" s="641">
        <v>961609</v>
      </c>
      <c r="BH6" s="644"/>
      <c r="BI6" s="644"/>
      <c r="BJ6" s="644"/>
      <c r="BK6" s="644"/>
      <c r="BL6" s="644"/>
      <c r="BM6" s="644"/>
      <c r="BN6" s="645"/>
      <c r="BO6" s="703">
        <v>100</v>
      </c>
      <c r="BP6" s="703"/>
      <c r="BQ6" s="703"/>
      <c r="BR6" s="703"/>
      <c r="BS6" s="704" t="s">
        <v>231</v>
      </c>
      <c r="BT6" s="704"/>
      <c r="BU6" s="704"/>
      <c r="BV6" s="704"/>
      <c r="BW6" s="704"/>
      <c r="BX6" s="704"/>
      <c r="BY6" s="704"/>
      <c r="BZ6" s="704"/>
      <c r="CA6" s="704"/>
      <c r="CB6" s="745"/>
      <c r="CD6" s="712" t="s">
        <v>232</v>
      </c>
      <c r="CE6" s="713"/>
      <c r="CF6" s="713"/>
      <c r="CG6" s="713"/>
      <c r="CH6" s="713"/>
      <c r="CI6" s="713"/>
      <c r="CJ6" s="713"/>
      <c r="CK6" s="713"/>
      <c r="CL6" s="713"/>
      <c r="CM6" s="713"/>
      <c r="CN6" s="713"/>
      <c r="CO6" s="713"/>
      <c r="CP6" s="713"/>
      <c r="CQ6" s="714"/>
      <c r="CR6" s="641">
        <v>89525</v>
      </c>
      <c r="CS6" s="644"/>
      <c r="CT6" s="644"/>
      <c r="CU6" s="644"/>
      <c r="CV6" s="644"/>
      <c r="CW6" s="644"/>
      <c r="CX6" s="644"/>
      <c r="CY6" s="645"/>
      <c r="CZ6" s="754">
        <v>1.1000000000000001</v>
      </c>
      <c r="DA6" s="723"/>
      <c r="DB6" s="723"/>
      <c r="DC6" s="757"/>
      <c r="DD6" s="649" t="s">
        <v>122</v>
      </c>
      <c r="DE6" s="644"/>
      <c r="DF6" s="644"/>
      <c r="DG6" s="644"/>
      <c r="DH6" s="644"/>
      <c r="DI6" s="644"/>
      <c r="DJ6" s="644"/>
      <c r="DK6" s="644"/>
      <c r="DL6" s="644"/>
      <c r="DM6" s="644"/>
      <c r="DN6" s="644"/>
      <c r="DO6" s="644"/>
      <c r="DP6" s="645"/>
      <c r="DQ6" s="649">
        <v>89525</v>
      </c>
      <c r="DR6" s="644"/>
      <c r="DS6" s="644"/>
      <c r="DT6" s="644"/>
      <c r="DU6" s="644"/>
      <c r="DV6" s="644"/>
      <c r="DW6" s="644"/>
      <c r="DX6" s="644"/>
      <c r="DY6" s="644"/>
      <c r="DZ6" s="644"/>
      <c r="EA6" s="644"/>
      <c r="EB6" s="644"/>
      <c r="EC6" s="684"/>
    </row>
    <row r="7" spans="2:143" ht="11.25" customHeight="1">
      <c r="B7" s="638" t="s">
        <v>233</v>
      </c>
      <c r="C7" s="639"/>
      <c r="D7" s="639"/>
      <c r="E7" s="639"/>
      <c r="F7" s="639"/>
      <c r="G7" s="639"/>
      <c r="H7" s="639"/>
      <c r="I7" s="639"/>
      <c r="J7" s="639"/>
      <c r="K7" s="639"/>
      <c r="L7" s="639"/>
      <c r="M7" s="639"/>
      <c r="N7" s="639"/>
      <c r="O7" s="639"/>
      <c r="P7" s="639"/>
      <c r="Q7" s="640"/>
      <c r="R7" s="641">
        <v>1600</v>
      </c>
      <c r="S7" s="644"/>
      <c r="T7" s="644"/>
      <c r="U7" s="644"/>
      <c r="V7" s="644"/>
      <c r="W7" s="644"/>
      <c r="X7" s="644"/>
      <c r="Y7" s="645"/>
      <c r="Z7" s="703">
        <v>0</v>
      </c>
      <c r="AA7" s="703"/>
      <c r="AB7" s="703"/>
      <c r="AC7" s="703"/>
      <c r="AD7" s="704">
        <v>1600</v>
      </c>
      <c r="AE7" s="704"/>
      <c r="AF7" s="704"/>
      <c r="AG7" s="704"/>
      <c r="AH7" s="704"/>
      <c r="AI7" s="704"/>
      <c r="AJ7" s="704"/>
      <c r="AK7" s="704"/>
      <c r="AL7" s="646">
        <v>0</v>
      </c>
      <c r="AM7" s="647"/>
      <c r="AN7" s="647"/>
      <c r="AO7" s="705"/>
      <c r="AP7" s="638" t="s">
        <v>234</v>
      </c>
      <c r="AQ7" s="639"/>
      <c r="AR7" s="639"/>
      <c r="AS7" s="639"/>
      <c r="AT7" s="639"/>
      <c r="AU7" s="639"/>
      <c r="AV7" s="639"/>
      <c r="AW7" s="639"/>
      <c r="AX7" s="639"/>
      <c r="AY7" s="639"/>
      <c r="AZ7" s="639"/>
      <c r="BA7" s="639"/>
      <c r="BB7" s="639"/>
      <c r="BC7" s="639"/>
      <c r="BD7" s="639"/>
      <c r="BE7" s="639"/>
      <c r="BF7" s="640"/>
      <c r="BG7" s="641">
        <v>369404</v>
      </c>
      <c r="BH7" s="644"/>
      <c r="BI7" s="644"/>
      <c r="BJ7" s="644"/>
      <c r="BK7" s="644"/>
      <c r="BL7" s="644"/>
      <c r="BM7" s="644"/>
      <c r="BN7" s="645"/>
      <c r="BO7" s="703">
        <v>38.4</v>
      </c>
      <c r="BP7" s="703"/>
      <c r="BQ7" s="703"/>
      <c r="BR7" s="703"/>
      <c r="BS7" s="704" t="s">
        <v>235</v>
      </c>
      <c r="BT7" s="704"/>
      <c r="BU7" s="704"/>
      <c r="BV7" s="704"/>
      <c r="BW7" s="704"/>
      <c r="BX7" s="704"/>
      <c r="BY7" s="704"/>
      <c r="BZ7" s="704"/>
      <c r="CA7" s="704"/>
      <c r="CB7" s="745"/>
      <c r="CD7" s="685" t="s">
        <v>236</v>
      </c>
      <c r="CE7" s="682"/>
      <c r="CF7" s="682"/>
      <c r="CG7" s="682"/>
      <c r="CH7" s="682"/>
      <c r="CI7" s="682"/>
      <c r="CJ7" s="682"/>
      <c r="CK7" s="682"/>
      <c r="CL7" s="682"/>
      <c r="CM7" s="682"/>
      <c r="CN7" s="682"/>
      <c r="CO7" s="682"/>
      <c r="CP7" s="682"/>
      <c r="CQ7" s="683"/>
      <c r="CR7" s="641">
        <v>1493499</v>
      </c>
      <c r="CS7" s="644"/>
      <c r="CT7" s="644"/>
      <c r="CU7" s="644"/>
      <c r="CV7" s="644"/>
      <c r="CW7" s="644"/>
      <c r="CX7" s="644"/>
      <c r="CY7" s="645"/>
      <c r="CZ7" s="703">
        <v>19.100000000000001</v>
      </c>
      <c r="DA7" s="703"/>
      <c r="DB7" s="703"/>
      <c r="DC7" s="703"/>
      <c r="DD7" s="649">
        <v>42757</v>
      </c>
      <c r="DE7" s="644"/>
      <c r="DF7" s="644"/>
      <c r="DG7" s="644"/>
      <c r="DH7" s="644"/>
      <c r="DI7" s="644"/>
      <c r="DJ7" s="644"/>
      <c r="DK7" s="644"/>
      <c r="DL7" s="644"/>
      <c r="DM7" s="644"/>
      <c r="DN7" s="644"/>
      <c r="DO7" s="644"/>
      <c r="DP7" s="645"/>
      <c r="DQ7" s="649">
        <v>808589</v>
      </c>
      <c r="DR7" s="644"/>
      <c r="DS7" s="644"/>
      <c r="DT7" s="644"/>
      <c r="DU7" s="644"/>
      <c r="DV7" s="644"/>
      <c r="DW7" s="644"/>
      <c r="DX7" s="644"/>
      <c r="DY7" s="644"/>
      <c r="DZ7" s="644"/>
      <c r="EA7" s="644"/>
      <c r="EB7" s="644"/>
      <c r="EC7" s="684"/>
    </row>
    <row r="8" spans="2:143" ht="11.25" customHeight="1">
      <c r="B8" s="638" t="s">
        <v>237</v>
      </c>
      <c r="C8" s="639"/>
      <c r="D8" s="639"/>
      <c r="E8" s="639"/>
      <c r="F8" s="639"/>
      <c r="G8" s="639"/>
      <c r="H8" s="639"/>
      <c r="I8" s="639"/>
      <c r="J8" s="639"/>
      <c r="K8" s="639"/>
      <c r="L8" s="639"/>
      <c r="M8" s="639"/>
      <c r="N8" s="639"/>
      <c r="O8" s="639"/>
      <c r="P8" s="639"/>
      <c r="Q8" s="640"/>
      <c r="R8" s="641">
        <v>1936</v>
      </c>
      <c r="S8" s="644"/>
      <c r="T8" s="644"/>
      <c r="U8" s="644"/>
      <c r="V8" s="644"/>
      <c r="W8" s="644"/>
      <c r="X8" s="644"/>
      <c r="Y8" s="645"/>
      <c r="Z8" s="703">
        <v>0</v>
      </c>
      <c r="AA8" s="703"/>
      <c r="AB8" s="703"/>
      <c r="AC8" s="703"/>
      <c r="AD8" s="704">
        <v>1936</v>
      </c>
      <c r="AE8" s="704"/>
      <c r="AF8" s="704"/>
      <c r="AG8" s="704"/>
      <c r="AH8" s="704"/>
      <c r="AI8" s="704"/>
      <c r="AJ8" s="704"/>
      <c r="AK8" s="704"/>
      <c r="AL8" s="646">
        <v>0</v>
      </c>
      <c r="AM8" s="647"/>
      <c r="AN8" s="647"/>
      <c r="AO8" s="705"/>
      <c r="AP8" s="638" t="s">
        <v>238</v>
      </c>
      <c r="AQ8" s="639"/>
      <c r="AR8" s="639"/>
      <c r="AS8" s="639"/>
      <c r="AT8" s="639"/>
      <c r="AU8" s="639"/>
      <c r="AV8" s="639"/>
      <c r="AW8" s="639"/>
      <c r="AX8" s="639"/>
      <c r="AY8" s="639"/>
      <c r="AZ8" s="639"/>
      <c r="BA8" s="639"/>
      <c r="BB8" s="639"/>
      <c r="BC8" s="639"/>
      <c r="BD8" s="639"/>
      <c r="BE8" s="639"/>
      <c r="BF8" s="640"/>
      <c r="BG8" s="641">
        <v>12581</v>
      </c>
      <c r="BH8" s="644"/>
      <c r="BI8" s="644"/>
      <c r="BJ8" s="644"/>
      <c r="BK8" s="644"/>
      <c r="BL8" s="644"/>
      <c r="BM8" s="644"/>
      <c r="BN8" s="645"/>
      <c r="BO8" s="703">
        <v>1.3</v>
      </c>
      <c r="BP8" s="703"/>
      <c r="BQ8" s="703"/>
      <c r="BR8" s="703"/>
      <c r="BS8" s="649" t="s">
        <v>225</v>
      </c>
      <c r="BT8" s="644"/>
      <c r="BU8" s="644"/>
      <c r="BV8" s="644"/>
      <c r="BW8" s="644"/>
      <c r="BX8" s="644"/>
      <c r="BY8" s="644"/>
      <c r="BZ8" s="644"/>
      <c r="CA8" s="644"/>
      <c r="CB8" s="684"/>
      <c r="CD8" s="685" t="s">
        <v>239</v>
      </c>
      <c r="CE8" s="682"/>
      <c r="CF8" s="682"/>
      <c r="CG8" s="682"/>
      <c r="CH8" s="682"/>
      <c r="CI8" s="682"/>
      <c r="CJ8" s="682"/>
      <c r="CK8" s="682"/>
      <c r="CL8" s="682"/>
      <c r="CM8" s="682"/>
      <c r="CN8" s="682"/>
      <c r="CO8" s="682"/>
      <c r="CP8" s="682"/>
      <c r="CQ8" s="683"/>
      <c r="CR8" s="641">
        <v>2111388</v>
      </c>
      <c r="CS8" s="644"/>
      <c r="CT8" s="644"/>
      <c r="CU8" s="644"/>
      <c r="CV8" s="644"/>
      <c r="CW8" s="644"/>
      <c r="CX8" s="644"/>
      <c r="CY8" s="645"/>
      <c r="CZ8" s="703">
        <v>27</v>
      </c>
      <c r="DA8" s="703"/>
      <c r="DB8" s="703"/>
      <c r="DC8" s="703"/>
      <c r="DD8" s="649">
        <v>117194</v>
      </c>
      <c r="DE8" s="644"/>
      <c r="DF8" s="644"/>
      <c r="DG8" s="644"/>
      <c r="DH8" s="644"/>
      <c r="DI8" s="644"/>
      <c r="DJ8" s="644"/>
      <c r="DK8" s="644"/>
      <c r="DL8" s="644"/>
      <c r="DM8" s="644"/>
      <c r="DN8" s="644"/>
      <c r="DO8" s="644"/>
      <c r="DP8" s="645"/>
      <c r="DQ8" s="649">
        <v>1050565</v>
      </c>
      <c r="DR8" s="644"/>
      <c r="DS8" s="644"/>
      <c r="DT8" s="644"/>
      <c r="DU8" s="644"/>
      <c r="DV8" s="644"/>
      <c r="DW8" s="644"/>
      <c r="DX8" s="644"/>
      <c r="DY8" s="644"/>
      <c r="DZ8" s="644"/>
      <c r="EA8" s="644"/>
      <c r="EB8" s="644"/>
      <c r="EC8" s="684"/>
    </row>
    <row r="9" spans="2:143" ht="11.25" customHeight="1">
      <c r="B9" s="638" t="s">
        <v>240</v>
      </c>
      <c r="C9" s="639"/>
      <c r="D9" s="639"/>
      <c r="E9" s="639"/>
      <c r="F9" s="639"/>
      <c r="G9" s="639"/>
      <c r="H9" s="639"/>
      <c r="I9" s="639"/>
      <c r="J9" s="639"/>
      <c r="K9" s="639"/>
      <c r="L9" s="639"/>
      <c r="M9" s="639"/>
      <c r="N9" s="639"/>
      <c r="O9" s="639"/>
      <c r="P9" s="639"/>
      <c r="Q9" s="640"/>
      <c r="R9" s="641">
        <v>1907</v>
      </c>
      <c r="S9" s="644"/>
      <c r="T9" s="644"/>
      <c r="U9" s="644"/>
      <c r="V9" s="644"/>
      <c r="W9" s="644"/>
      <c r="X9" s="644"/>
      <c r="Y9" s="645"/>
      <c r="Z9" s="703">
        <v>0</v>
      </c>
      <c r="AA9" s="703"/>
      <c r="AB9" s="703"/>
      <c r="AC9" s="703"/>
      <c r="AD9" s="704">
        <v>1907</v>
      </c>
      <c r="AE9" s="704"/>
      <c r="AF9" s="704"/>
      <c r="AG9" s="704"/>
      <c r="AH9" s="704"/>
      <c r="AI9" s="704"/>
      <c r="AJ9" s="704"/>
      <c r="AK9" s="704"/>
      <c r="AL9" s="646">
        <v>0</v>
      </c>
      <c r="AM9" s="647"/>
      <c r="AN9" s="647"/>
      <c r="AO9" s="705"/>
      <c r="AP9" s="638" t="s">
        <v>241</v>
      </c>
      <c r="AQ9" s="639"/>
      <c r="AR9" s="639"/>
      <c r="AS9" s="639"/>
      <c r="AT9" s="639"/>
      <c r="AU9" s="639"/>
      <c r="AV9" s="639"/>
      <c r="AW9" s="639"/>
      <c r="AX9" s="639"/>
      <c r="AY9" s="639"/>
      <c r="AZ9" s="639"/>
      <c r="BA9" s="639"/>
      <c r="BB9" s="639"/>
      <c r="BC9" s="639"/>
      <c r="BD9" s="639"/>
      <c r="BE9" s="639"/>
      <c r="BF9" s="640"/>
      <c r="BG9" s="641">
        <v>304801</v>
      </c>
      <c r="BH9" s="644"/>
      <c r="BI9" s="644"/>
      <c r="BJ9" s="644"/>
      <c r="BK9" s="644"/>
      <c r="BL9" s="644"/>
      <c r="BM9" s="644"/>
      <c r="BN9" s="645"/>
      <c r="BO9" s="703">
        <v>31.7</v>
      </c>
      <c r="BP9" s="703"/>
      <c r="BQ9" s="703"/>
      <c r="BR9" s="703"/>
      <c r="BS9" s="649" t="s">
        <v>122</v>
      </c>
      <c r="BT9" s="644"/>
      <c r="BU9" s="644"/>
      <c r="BV9" s="644"/>
      <c r="BW9" s="644"/>
      <c r="BX9" s="644"/>
      <c r="BY9" s="644"/>
      <c r="BZ9" s="644"/>
      <c r="CA9" s="644"/>
      <c r="CB9" s="684"/>
      <c r="CD9" s="685" t="s">
        <v>242</v>
      </c>
      <c r="CE9" s="682"/>
      <c r="CF9" s="682"/>
      <c r="CG9" s="682"/>
      <c r="CH9" s="682"/>
      <c r="CI9" s="682"/>
      <c r="CJ9" s="682"/>
      <c r="CK9" s="682"/>
      <c r="CL9" s="682"/>
      <c r="CM9" s="682"/>
      <c r="CN9" s="682"/>
      <c r="CO9" s="682"/>
      <c r="CP9" s="682"/>
      <c r="CQ9" s="683"/>
      <c r="CR9" s="641">
        <v>623826</v>
      </c>
      <c r="CS9" s="644"/>
      <c r="CT9" s="644"/>
      <c r="CU9" s="644"/>
      <c r="CV9" s="644"/>
      <c r="CW9" s="644"/>
      <c r="CX9" s="644"/>
      <c r="CY9" s="645"/>
      <c r="CZ9" s="703">
        <v>8</v>
      </c>
      <c r="DA9" s="703"/>
      <c r="DB9" s="703"/>
      <c r="DC9" s="703"/>
      <c r="DD9" s="649">
        <v>21145</v>
      </c>
      <c r="DE9" s="644"/>
      <c r="DF9" s="644"/>
      <c r="DG9" s="644"/>
      <c r="DH9" s="644"/>
      <c r="DI9" s="644"/>
      <c r="DJ9" s="644"/>
      <c r="DK9" s="644"/>
      <c r="DL9" s="644"/>
      <c r="DM9" s="644"/>
      <c r="DN9" s="644"/>
      <c r="DO9" s="644"/>
      <c r="DP9" s="645"/>
      <c r="DQ9" s="649">
        <v>552917</v>
      </c>
      <c r="DR9" s="644"/>
      <c r="DS9" s="644"/>
      <c r="DT9" s="644"/>
      <c r="DU9" s="644"/>
      <c r="DV9" s="644"/>
      <c r="DW9" s="644"/>
      <c r="DX9" s="644"/>
      <c r="DY9" s="644"/>
      <c r="DZ9" s="644"/>
      <c r="EA9" s="644"/>
      <c r="EB9" s="644"/>
      <c r="EC9" s="684"/>
    </row>
    <row r="10" spans="2:143" ht="11.25" customHeight="1">
      <c r="B10" s="638" t="s">
        <v>243</v>
      </c>
      <c r="C10" s="639"/>
      <c r="D10" s="639"/>
      <c r="E10" s="639"/>
      <c r="F10" s="639"/>
      <c r="G10" s="639"/>
      <c r="H10" s="639"/>
      <c r="I10" s="639"/>
      <c r="J10" s="639"/>
      <c r="K10" s="639"/>
      <c r="L10" s="639"/>
      <c r="M10" s="639"/>
      <c r="N10" s="639"/>
      <c r="O10" s="639"/>
      <c r="P10" s="639"/>
      <c r="Q10" s="640"/>
      <c r="R10" s="641" t="s">
        <v>231</v>
      </c>
      <c r="S10" s="644"/>
      <c r="T10" s="644"/>
      <c r="U10" s="644"/>
      <c r="V10" s="644"/>
      <c r="W10" s="644"/>
      <c r="X10" s="644"/>
      <c r="Y10" s="645"/>
      <c r="Z10" s="703" t="s">
        <v>231</v>
      </c>
      <c r="AA10" s="703"/>
      <c r="AB10" s="703"/>
      <c r="AC10" s="703"/>
      <c r="AD10" s="704" t="s">
        <v>231</v>
      </c>
      <c r="AE10" s="704"/>
      <c r="AF10" s="704"/>
      <c r="AG10" s="704"/>
      <c r="AH10" s="704"/>
      <c r="AI10" s="704"/>
      <c r="AJ10" s="704"/>
      <c r="AK10" s="704"/>
      <c r="AL10" s="646" t="s">
        <v>122</v>
      </c>
      <c r="AM10" s="647"/>
      <c r="AN10" s="647"/>
      <c r="AO10" s="705"/>
      <c r="AP10" s="638" t="s">
        <v>244</v>
      </c>
      <c r="AQ10" s="639"/>
      <c r="AR10" s="639"/>
      <c r="AS10" s="639"/>
      <c r="AT10" s="639"/>
      <c r="AU10" s="639"/>
      <c r="AV10" s="639"/>
      <c r="AW10" s="639"/>
      <c r="AX10" s="639"/>
      <c r="AY10" s="639"/>
      <c r="AZ10" s="639"/>
      <c r="BA10" s="639"/>
      <c r="BB10" s="639"/>
      <c r="BC10" s="639"/>
      <c r="BD10" s="639"/>
      <c r="BE10" s="639"/>
      <c r="BF10" s="640"/>
      <c r="BG10" s="641">
        <v>27945</v>
      </c>
      <c r="BH10" s="644"/>
      <c r="BI10" s="644"/>
      <c r="BJ10" s="644"/>
      <c r="BK10" s="644"/>
      <c r="BL10" s="644"/>
      <c r="BM10" s="644"/>
      <c r="BN10" s="645"/>
      <c r="BO10" s="703">
        <v>2.9</v>
      </c>
      <c r="BP10" s="703"/>
      <c r="BQ10" s="703"/>
      <c r="BR10" s="703"/>
      <c r="BS10" s="649" t="s">
        <v>231</v>
      </c>
      <c r="BT10" s="644"/>
      <c r="BU10" s="644"/>
      <c r="BV10" s="644"/>
      <c r="BW10" s="644"/>
      <c r="BX10" s="644"/>
      <c r="BY10" s="644"/>
      <c r="BZ10" s="644"/>
      <c r="CA10" s="644"/>
      <c r="CB10" s="684"/>
      <c r="CD10" s="685" t="s">
        <v>245</v>
      </c>
      <c r="CE10" s="682"/>
      <c r="CF10" s="682"/>
      <c r="CG10" s="682"/>
      <c r="CH10" s="682"/>
      <c r="CI10" s="682"/>
      <c r="CJ10" s="682"/>
      <c r="CK10" s="682"/>
      <c r="CL10" s="682"/>
      <c r="CM10" s="682"/>
      <c r="CN10" s="682"/>
      <c r="CO10" s="682"/>
      <c r="CP10" s="682"/>
      <c r="CQ10" s="683"/>
      <c r="CR10" s="641">
        <v>8641</v>
      </c>
      <c r="CS10" s="644"/>
      <c r="CT10" s="644"/>
      <c r="CU10" s="644"/>
      <c r="CV10" s="644"/>
      <c r="CW10" s="644"/>
      <c r="CX10" s="644"/>
      <c r="CY10" s="645"/>
      <c r="CZ10" s="703">
        <v>0.1</v>
      </c>
      <c r="DA10" s="703"/>
      <c r="DB10" s="703"/>
      <c r="DC10" s="703"/>
      <c r="DD10" s="649" t="s">
        <v>122</v>
      </c>
      <c r="DE10" s="644"/>
      <c r="DF10" s="644"/>
      <c r="DG10" s="644"/>
      <c r="DH10" s="644"/>
      <c r="DI10" s="644"/>
      <c r="DJ10" s="644"/>
      <c r="DK10" s="644"/>
      <c r="DL10" s="644"/>
      <c r="DM10" s="644"/>
      <c r="DN10" s="644"/>
      <c r="DO10" s="644"/>
      <c r="DP10" s="645"/>
      <c r="DQ10" s="649">
        <v>41</v>
      </c>
      <c r="DR10" s="644"/>
      <c r="DS10" s="644"/>
      <c r="DT10" s="644"/>
      <c r="DU10" s="644"/>
      <c r="DV10" s="644"/>
      <c r="DW10" s="644"/>
      <c r="DX10" s="644"/>
      <c r="DY10" s="644"/>
      <c r="DZ10" s="644"/>
      <c r="EA10" s="644"/>
      <c r="EB10" s="644"/>
      <c r="EC10" s="684"/>
    </row>
    <row r="11" spans="2:143" ht="11.25" customHeight="1">
      <c r="B11" s="638" t="s">
        <v>246</v>
      </c>
      <c r="C11" s="639"/>
      <c r="D11" s="639"/>
      <c r="E11" s="639"/>
      <c r="F11" s="639"/>
      <c r="G11" s="639"/>
      <c r="H11" s="639"/>
      <c r="I11" s="639"/>
      <c r="J11" s="639"/>
      <c r="K11" s="639"/>
      <c r="L11" s="639"/>
      <c r="M11" s="639"/>
      <c r="N11" s="639"/>
      <c r="O11" s="639"/>
      <c r="P11" s="639"/>
      <c r="Q11" s="640"/>
      <c r="R11" s="641" t="s">
        <v>235</v>
      </c>
      <c r="S11" s="644"/>
      <c r="T11" s="644"/>
      <c r="U11" s="644"/>
      <c r="V11" s="644"/>
      <c r="W11" s="644"/>
      <c r="X11" s="644"/>
      <c r="Y11" s="645"/>
      <c r="Z11" s="703" t="s">
        <v>231</v>
      </c>
      <c r="AA11" s="703"/>
      <c r="AB11" s="703"/>
      <c r="AC11" s="703"/>
      <c r="AD11" s="704" t="s">
        <v>225</v>
      </c>
      <c r="AE11" s="704"/>
      <c r="AF11" s="704"/>
      <c r="AG11" s="704"/>
      <c r="AH11" s="704"/>
      <c r="AI11" s="704"/>
      <c r="AJ11" s="704"/>
      <c r="AK11" s="704"/>
      <c r="AL11" s="646" t="s">
        <v>231</v>
      </c>
      <c r="AM11" s="647"/>
      <c r="AN11" s="647"/>
      <c r="AO11" s="705"/>
      <c r="AP11" s="638" t="s">
        <v>247</v>
      </c>
      <c r="AQ11" s="639"/>
      <c r="AR11" s="639"/>
      <c r="AS11" s="639"/>
      <c r="AT11" s="639"/>
      <c r="AU11" s="639"/>
      <c r="AV11" s="639"/>
      <c r="AW11" s="639"/>
      <c r="AX11" s="639"/>
      <c r="AY11" s="639"/>
      <c r="AZ11" s="639"/>
      <c r="BA11" s="639"/>
      <c r="BB11" s="639"/>
      <c r="BC11" s="639"/>
      <c r="BD11" s="639"/>
      <c r="BE11" s="639"/>
      <c r="BF11" s="640"/>
      <c r="BG11" s="641">
        <v>24077</v>
      </c>
      <c r="BH11" s="644"/>
      <c r="BI11" s="644"/>
      <c r="BJ11" s="644"/>
      <c r="BK11" s="644"/>
      <c r="BL11" s="644"/>
      <c r="BM11" s="644"/>
      <c r="BN11" s="645"/>
      <c r="BO11" s="703">
        <v>2.5</v>
      </c>
      <c r="BP11" s="703"/>
      <c r="BQ11" s="703"/>
      <c r="BR11" s="703"/>
      <c r="BS11" s="649" t="s">
        <v>231</v>
      </c>
      <c r="BT11" s="644"/>
      <c r="BU11" s="644"/>
      <c r="BV11" s="644"/>
      <c r="BW11" s="644"/>
      <c r="BX11" s="644"/>
      <c r="BY11" s="644"/>
      <c r="BZ11" s="644"/>
      <c r="CA11" s="644"/>
      <c r="CB11" s="684"/>
      <c r="CD11" s="685" t="s">
        <v>248</v>
      </c>
      <c r="CE11" s="682"/>
      <c r="CF11" s="682"/>
      <c r="CG11" s="682"/>
      <c r="CH11" s="682"/>
      <c r="CI11" s="682"/>
      <c r="CJ11" s="682"/>
      <c r="CK11" s="682"/>
      <c r="CL11" s="682"/>
      <c r="CM11" s="682"/>
      <c r="CN11" s="682"/>
      <c r="CO11" s="682"/>
      <c r="CP11" s="682"/>
      <c r="CQ11" s="683"/>
      <c r="CR11" s="641">
        <v>806467</v>
      </c>
      <c r="CS11" s="644"/>
      <c r="CT11" s="644"/>
      <c r="CU11" s="644"/>
      <c r="CV11" s="644"/>
      <c r="CW11" s="644"/>
      <c r="CX11" s="644"/>
      <c r="CY11" s="645"/>
      <c r="CZ11" s="703">
        <v>10.3</v>
      </c>
      <c r="DA11" s="703"/>
      <c r="DB11" s="703"/>
      <c r="DC11" s="703"/>
      <c r="DD11" s="649">
        <v>225809</v>
      </c>
      <c r="DE11" s="644"/>
      <c r="DF11" s="644"/>
      <c r="DG11" s="644"/>
      <c r="DH11" s="644"/>
      <c r="DI11" s="644"/>
      <c r="DJ11" s="644"/>
      <c r="DK11" s="644"/>
      <c r="DL11" s="644"/>
      <c r="DM11" s="644"/>
      <c r="DN11" s="644"/>
      <c r="DO11" s="644"/>
      <c r="DP11" s="645"/>
      <c r="DQ11" s="649">
        <v>483562</v>
      </c>
      <c r="DR11" s="644"/>
      <c r="DS11" s="644"/>
      <c r="DT11" s="644"/>
      <c r="DU11" s="644"/>
      <c r="DV11" s="644"/>
      <c r="DW11" s="644"/>
      <c r="DX11" s="644"/>
      <c r="DY11" s="644"/>
      <c r="DZ11" s="644"/>
      <c r="EA11" s="644"/>
      <c r="EB11" s="644"/>
      <c r="EC11" s="684"/>
    </row>
    <row r="12" spans="2:143" ht="11.25" customHeight="1">
      <c r="B12" s="638" t="s">
        <v>249</v>
      </c>
      <c r="C12" s="639"/>
      <c r="D12" s="639"/>
      <c r="E12" s="639"/>
      <c r="F12" s="639"/>
      <c r="G12" s="639"/>
      <c r="H12" s="639"/>
      <c r="I12" s="639"/>
      <c r="J12" s="639"/>
      <c r="K12" s="639"/>
      <c r="L12" s="639"/>
      <c r="M12" s="639"/>
      <c r="N12" s="639"/>
      <c r="O12" s="639"/>
      <c r="P12" s="639"/>
      <c r="Q12" s="640"/>
      <c r="R12" s="641">
        <v>206582</v>
      </c>
      <c r="S12" s="644"/>
      <c r="T12" s="644"/>
      <c r="U12" s="644"/>
      <c r="V12" s="644"/>
      <c r="W12" s="644"/>
      <c r="X12" s="644"/>
      <c r="Y12" s="645"/>
      <c r="Z12" s="703">
        <v>2.6</v>
      </c>
      <c r="AA12" s="703"/>
      <c r="AB12" s="703"/>
      <c r="AC12" s="703"/>
      <c r="AD12" s="704">
        <v>206582</v>
      </c>
      <c r="AE12" s="704"/>
      <c r="AF12" s="704"/>
      <c r="AG12" s="704"/>
      <c r="AH12" s="704"/>
      <c r="AI12" s="704"/>
      <c r="AJ12" s="704"/>
      <c r="AK12" s="704"/>
      <c r="AL12" s="646">
        <v>4.5999999999999996</v>
      </c>
      <c r="AM12" s="647"/>
      <c r="AN12" s="647"/>
      <c r="AO12" s="705"/>
      <c r="AP12" s="638" t="s">
        <v>250</v>
      </c>
      <c r="AQ12" s="639"/>
      <c r="AR12" s="639"/>
      <c r="AS12" s="639"/>
      <c r="AT12" s="639"/>
      <c r="AU12" s="639"/>
      <c r="AV12" s="639"/>
      <c r="AW12" s="639"/>
      <c r="AX12" s="639"/>
      <c r="AY12" s="639"/>
      <c r="AZ12" s="639"/>
      <c r="BA12" s="639"/>
      <c r="BB12" s="639"/>
      <c r="BC12" s="639"/>
      <c r="BD12" s="639"/>
      <c r="BE12" s="639"/>
      <c r="BF12" s="640"/>
      <c r="BG12" s="641">
        <v>435125</v>
      </c>
      <c r="BH12" s="644"/>
      <c r="BI12" s="644"/>
      <c r="BJ12" s="644"/>
      <c r="BK12" s="644"/>
      <c r="BL12" s="644"/>
      <c r="BM12" s="644"/>
      <c r="BN12" s="645"/>
      <c r="BO12" s="703">
        <v>45.2</v>
      </c>
      <c r="BP12" s="703"/>
      <c r="BQ12" s="703"/>
      <c r="BR12" s="703"/>
      <c r="BS12" s="649" t="s">
        <v>235</v>
      </c>
      <c r="BT12" s="644"/>
      <c r="BU12" s="644"/>
      <c r="BV12" s="644"/>
      <c r="BW12" s="644"/>
      <c r="BX12" s="644"/>
      <c r="BY12" s="644"/>
      <c r="BZ12" s="644"/>
      <c r="CA12" s="644"/>
      <c r="CB12" s="684"/>
      <c r="CD12" s="685" t="s">
        <v>251</v>
      </c>
      <c r="CE12" s="682"/>
      <c r="CF12" s="682"/>
      <c r="CG12" s="682"/>
      <c r="CH12" s="682"/>
      <c r="CI12" s="682"/>
      <c r="CJ12" s="682"/>
      <c r="CK12" s="682"/>
      <c r="CL12" s="682"/>
      <c r="CM12" s="682"/>
      <c r="CN12" s="682"/>
      <c r="CO12" s="682"/>
      <c r="CP12" s="682"/>
      <c r="CQ12" s="683"/>
      <c r="CR12" s="641">
        <v>82496</v>
      </c>
      <c r="CS12" s="644"/>
      <c r="CT12" s="644"/>
      <c r="CU12" s="644"/>
      <c r="CV12" s="644"/>
      <c r="CW12" s="644"/>
      <c r="CX12" s="644"/>
      <c r="CY12" s="645"/>
      <c r="CZ12" s="703">
        <v>1.1000000000000001</v>
      </c>
      <c r="DA12" s="703"/>
      <c r="DB12" s="703"/>
      <c r="DC12" s="703"/>
      <c r="DD12" s="649">
        <v>33861</v>
      </c>
      <c r="DE12" s="644"/>
      <c r="DF12" s="644"/>
      <c r="DG12" s="644"/>
      <c r="DH12" s="644"/>
      <c r="DI12" s="644"/>
      <c r="DJ12" s="644"/>
      <c r="DK12" s="644"/>
      <c r="DL12" s="644"/>
      <c r="DM12" s="644"/>
      <c r="DN12" s="644"/>
      <c r="DO12" s="644"/>
      <c r="DP12" s="645"/>
      <c r="DQ12" s="649">
        <v>45730</v>
      </c>
      <c r="DR12" s="644"/>
      <c r="DS12" s="644"/>
      <c r="DT12" s="644"/>
      <c r="DU12" s="644"/>
      <c r="DV12" s="644"/>
      <c r="DW12" s="644"/>
      <c r="DX12" s="644"/>
      <c r="DY12" s="644"/>
      <c r="DZ12" s="644"/>
      <c r="EA12" s="644"/>
      <c r="EB12" s="644"/>
      <c r="EC12" s="684"/>
    </row>
    <row r="13" spans="2:143" ht="11.25" customHeight="1">
      <c r="B13" s="638" t="s">
        <v>252</v>
      </c>
      <c r="C13" s="639"/>
      <c r="D13" s="639"/>
      <c r="E13" s="639"/>
      <c r="F13" s="639"/>
      <c r="G13" s="639"/>
      <c r="H13" s="639"/>
      <c r="I13" s="639"/>
      <c r="J13" s="639"/>
      <c r="K13" s="639"/>
      <c r="L13" s="639"/>
      <c r="M13" s="639"/>
      <c r="N13" s="639"/>
      <c r="O13" s="639"/>
      <c r="P13" s="639"/>
      <c r="Q13" s="640"/>
      <c r="R13" s="641" t="s">
        <v>122</v>
      </c>
      <c r="S13" s="644"/>
      <c r="T13" s="644"/>
      <c r="U13" s="644"/>
      <c r="V13" s="644"/>
      <c r="W13" s="644"/>
      <c r="X13" s="644"/>
      <c r="Y13" s="645"/>
      <c r="Z13" s="703" t="s">
        <v>231</v>
      </c>
      <c r="AA13" s="703"/>
      <c r="AB13" s="703"/>
      <c r="AC13" s="703"/>
      <c r="AD13" s="704" t="s">
        <v>122</v>
      </c>
      <c r="AE13" s="704"/>
      <c r="AF13" s="704"/>
      <c r="AG13" s="704"/>
      <c r="AH13" s="704"/>
      <c r="AI13" s="704"/>
      <c r="AJ13" s="704"/>
      <c r="AK13" s="704"/>
      <c r="AL13" s="646" t="s">
        <v>122</v>
      </c>
      <c r="AM13" s="647"/>
      <c r="AN13" s="647"/>
      <c r="AO13" s="705"/>
      <c r="AP13" s="638" t="s">
        <v>253</v>
      </c>
      <c r="AQ13" s="639"/>
      <c r="AR13" s="639"/>
      <c r="AS13" s="639"/>
      <c r="AT13" s="639"/>
      <c r="AU13" s="639"/>
      <c r="AV13" s="639"/>
      <c r="AW13" s="639"/>
      <c r="AX13" s="639"/>
      <c r="AY13" s="639"/>
      <c r="AZ13" s="639"/>
      <c r="BA13" s="639"/>
      <c r="BB13" s="639"/>
      <c r="BC13" s="639"/>
      <c r="BD13" s="639"/>
      <c r="BE13" s="639"/>
      <c r="BF13" s="640"/>
      <c r="BG13" s="641">
        <v>422265</v>
      </c>
      <c r="BH13" s="644"/>
      <c r="BI13" s="644"/>
      <c r="BJ13" s="644"/>
      <c r="BK13" s="644"/>
      <c r="BL13" s="644"/>
      <c r="BM13" s="644"/>
      <c r="BN13" s="645"/>
      <c r="BO13" s="703">
        <v>43.9</v>
      </c>
      <c r="BP13" s="703"/>
      <c r="BQ13" s="703"/>
      <c r="BR13" s="703"/>
      <c r="BS13" s="649" t="s">
        <v>231</v>
      </c>
      <c r="BT13" s="644"/>
      <c r="BU13" s="644"/>
      <c r="BV13" s="644"/>
      <c r="BW13" s="644"/>
      <c r="BX13" s="644"/>
      <c r="BY13" s="644"/>
      <c r="BZ13" s="644"/>
      <c r="CA13" s="644"/>
      <c r="CB13" s="684"/>
      <c r="CD13" s="685" t="s">
        <v>254</v>
      </c>
      <c r="CE13" s="682"/>
      <c r="CF13" s="682"/>
      <c r="CG13" s="682"/>
      <c r="CH13" s="682"/>
      <c r="CI13" s="682"/>
      <c r="CJ13" s="682"/>
      <c r="CK13" s="682"/>
      <c r="CL13" s="682"/>
      <c r="CM13" s="682"/>
      <c r="CN13" s="682"/>
      <c r="CO13" s="682"/>
      <c r="CP13" s="682"/>
      <c r="CQ13" s="683"/>
      <c r="CR13" s="641">
        <v>926955</v>
      </c>
      <c r="CS13" s="644"/>
      <c r="CT13" s="644"/>
      <c r="CU13" s="644"/>
      <c r="CV13" s="644"/>
      <c r="CW13" s="644"/>
      <c r="CX13" s="644"/>
      <c r="CY13" s="645"/>
      <c r="CZ13" s="703">
        <v>11.9</v>
      </c>
      <c r="DA13" s="703"/>
      <c r="DB13" s="703"/>
      <c r="DC13" s="703"/>
      <c r="DD13" s="649">
        <v>662871</v>
      </c>
      <c r="DE13" s="644"/>
      <c r="DF13" s="644"/>
      <c r="DG13" s="644"/>
      <c r="DH13" s="644"/>
      <c r="DI13" s="644"/>
      <c r="DJ13" s="644"/>
      <c r="DK13" s="644"/>
      <c r="DL13" s="644"/>
      <c r="DM13" s="644"/>
      <c r="DN13" s="644"/>
      <c r="DO13" s="644"/>
      <c r="DP13" s="645"/>
      <c r="DQ13" s="649">
        <v>313724</v>
      </c>
      <c r="DR13" s="644"/>
      <c r="DS13" s="644"/>
      <c r="DT13" s="644"/>
      <c r="DU13" s="644"/>
      <c r="DV13" s="644"/>
      <c r="DW13" s="644"/>
      <c r="DX13" s="644"/>
      <c r="DY13" s="644"/>
      <c r="DZ13" s="644"/>
      <c r="EA13" s="644"/>
      <c r="EB13" s="644"/>
      <c r="EC13" s="684"/>
    </row>
    <row r="14" spans="2:143" ht="11.25" customHeight="1">
      <c r="B14" s="638" t="s">
        <v>255</v>
      </c>
      <c r="C14" s="639"/>
      <c r="D14" s="639"/>
      <c r="E14" s="639"/>
      <c r="F14" s="639"/>
      <c r="G14" s="639"/>
      <c r="H14" s="639"/>
      <c r="I14" s="639"/>
      <c r="J14" s="639"/>
      <c r="K14" s="639"/>
      <c r="L14" s="639"/>
      <c r="M14" s="639"/>
      <c r="N14" s="639"/>
      <c r="O14" s="639"/>
      <c r="P14" s="639"/>
      <c r="Q14" s="640"/>
      <c r="R14" s="641" t="s">
        <v>225</v>
      </c>
      <c r="S14" s="644"/>
      <c r="T14" s="644"/>
      <c r="U14" s="644"/>
      <c r="V14" s="644"/>
      <c r="W14" s="644"/>
      <c r="X14" s="644"/>
      <c r="Y14" s="645"/>
      <c r="Z14" s="703" t="s">
        <v>122</v>
      </c>
      <c r="AA14" s="703"/>
      <c r="AB14" s="703"/>
      <c r="AC14" s="703"/>
      <c r="AD14" s="704" t="s">
        <v>122</v>
      </c>
      <c r="AE14" s="704"/>
      <c r="AF14" s="704"/>
      <c r="AG14" s="704"/>
      <c r="AH14" s="704"/>
      <c r="AI14" s="704"/>
      <c r="AJ14" s="704"/>
      <c r="AK14" s="704"/>
      <c r="AL14" s="646" t="s">
        <v>122</v>
      </c>
      <c r="AM14" s="647"/>
      <c r="AN14" s="647"/>
      <c r="AO14" s="705"/>
      <c r="AP14" s="638" t="s">
        <v>256</v>
      </c>
      <c r="AQ14" s="639"/>
      <c r="AR14" s="639"/>
      <c r="AS14" s="639"/>
      <c r="AT14" s="639"/>
      <c r="AU14" s="639"/>
      <c r="AV14" s="639"/>
      <c r="AW14" s="639"/>
      <c r="AX14" s="639"/>
      <c r="AY14" s="639"/>
      <c r="AZ14" s="639"/>
      <c r="BA14" s="639"/>
      <c r="BB14" s="639"/>
      <c r="BC14" s="639"/>
      <c r="BD14" s="639"/>
      <c r="BE14" s="639"/>
      <c r="BF14" s="640"/>
      <c r="BG14" s="641">
        <v>45929</v>
      </c>
      <c r="BH14" s="644"/>
      <c r="BI14" s="644"/>
      <c r="BJ14" s="644"/>
      <c r="BK14" s="644"/>
      <c r="BL14" s="644"/>
      <c r="BM14" s="644"/>
      <c r="BN14" s="645"/>
      <c r="BO14" s="703">
        <v>4.8</v>
      </c>
      <c r="BP14" s="703"/>
      <c r="BQ14" s="703"/>
      <c r="BR14" s="703"/>
      <c r="BS14" s="649" t="s">
        <v>231</v>
      </c>
      <c r="BT14" s="644"/>
      <c r="BU14" s="644"/>
      <c r="BV14" s="644"/>
      <c r="BW14" s="644"/>
      <c r="BX14" s="644"/>
      <c r="BY14" s="644"/>
      <c r="BZ14" s="644"/>
      <c r="CA14" s="644"/>
      <c r="CB14" s="684"/>
      <c r="CD14" s="685" t="s">
        <v>257</v>
      </c>
      <c r="CE14" s="682"/>
      <c r="CF14" s="682"/>
      <c r="CG14" s="682"/>
      <c r="CH14" s="682"/>
      <c r="CI14" s="682"/>
      <c r="CJ14" s="682"/>
      <c r="CK14" s="682"/>
      <c r="CL14" s="682"/>
      <c r="CM14" s="682"/>
      <c r="CN14" s="682"/>
      <c r="CO14" s="682"/>
      <c r="CP14" s="682"/>
      <c r="CQ14" s="683"/>
      <c r="CR14" s="641">
        <v>262571</v>
      </c>
      <c r="CS14" s="644"/>
      <c r="CT14" s="644"/>
      <c r="CU14" s="644"/>
      <c r="CV14" s="644"/>
      <c r="CW14" s="644"/>
      <c r="CX14" s="644"/>
      <c r="CY14" s="645"/>
      <c r="CZ14" s="703">
        <v>3.4</v>
      </c>
      <c r="DA14" s="703"/>
      <c r="DB14" s="703"/>
      <c r="DC14" s="703"/>
      <c r="DD14" s="649">
        <v>25596</v>
      </c>
      <c r="DE14" s="644"/>
      <c r="DF14" s="644"/>
      <c r="DG14" s="644"/>
      <c r="DH14" s="644"/>
      <c r="DI14" s="644"/>
      <c r="DJ14" s="644"/>
      <c r="DK14" s="644"/>
      <c r="DL14" s="644"/>
      <c r="DM14" s="644"/>
      <c r="DN14" s="644"/>
      <c r="DO14" s="644"/>
      <c r="DP14" s="645"/>
      <c r="DQ14" s="649">
        <v>247609</v>
      </c>
      <c r="DR14" s="644"/>
      <c r="DS14" s="644"/>
      <c r="DT14" s="644"/>
      <c r="DU14" s="644"/>
      <c r="DV14" s="644"/>
      <c r="DW14" s="644"/>
      <c r="DX14" s="644"/>
      <c r="DY14" s="644"/>
      <c r="DZ14" s="644"/>
      <c r="EA14" s="644"/>
      <c r="EB14" s="644"/>
      <c r="EC14" s="684"/>
    </row>
    <row r="15" spans="2:143" ht="11.25" customHeight="1">
      <c r="B15" s="638" t="s">
        <v>258</v>
      </c>
      <c r="C15" s="639"/>
      <c r="D15" s="639"/>
      <c r="E15" s="639"/>
      <c r="F15" s="639"/>
      <c r="G15" s="639"/>
      <c r="H15" s="639"/>
      <c r="I15" s="639"/>
      <c r="J15" s="639"/>
      <c r="K15" s="639"/>
      <c r="L15" s="639"/>
      <c r="M15" s="639"/>
      <c r="N15" s="639"/>
      <c r="O15" s="639"/>
      <c r="P15" s="639"/>
      <c r="Q15" s="640"/>
      <c r="R15" s="641">
        <v>12129</v>
      </c>
      <c r="S15" s="644"/>
      <c r="T15" s="644"/>
      <c r="U15" s="644"/>
      <c r="V15" s="644"/>
      <c r="W15" s="644"/>
      <c r="X15" s="644"/>
      <c r="Y15" s="645"/>
      <c r="Z15" s="703">
        <v>0.2</v>
      </c>
      <c r="AA15" s="703"/>
      <c r="AB15" s="703"/>
      <c r="AC15" s="703"/>
      <c r="AD15" s="704">
        <v>12129</v>
      </c>
      <c r="AE15" s="704"/>
      <c r="AF15" s="704"/>
      <c r="AG15" s="704"/>
      <c r="AH15" s="704"/>
      <c r="AI15" s="704"/>
      <c r="AJ15" s="704"/>
      <c r="AK15" s="704"/>
      <c r="AL15" s="646">
        <v>0.3</v>
      </c>
      <c r="AM15" s="647"/>
      <c r="AN15" s="647"/>
      <c r="AO15" s="705"/>
      <c r="AP15" s="638" t="s">
        <v>259</v>
      </c>
      <c r="AQ15" s="639"/>
      <c r="AR15" s="639"/>
      <c r="AS15" s="639"/>
      <c r="AT15" s="639"/>
      <c r="AU15" s="639"/>
      <c r="AV15" s="639"/>
      <c r="AW15" s="639"/>
      <c r="AX15" s="639"/>
      <c r="AY15" s="639"/>
      <c r="AZ15" s="639"/>
      <c r="BA15" s="639"/>
      <c r="BB15" s="639"/>
      <c r="BC15" s="639"/>
      <c r="BD15" s="639"/>
      <c r="BE15" s="639"/>
      <c r="BF15" s="640"/>
      <c r="BG15" s="641">
        <v>111151</v>
      </c>
      <c r="BH15" s="644"/>
      <c r="BI15" s="644"/>
      <c r="BJ15" s="644"/>
      <c r="BK15" s="644"/>
      <c r="BL15" s="644"/>
      <c r="BM15" s="644"/>
      <c r="BN15" s="645"/>
      <c r="BO15" s="703">
        <v>11.6</v>
      </c>
      <c r="BP15" s="703"/>
      <c r="BQ15" s="703"/>
      <c r="BR15" s="703"/>
      <c r="BS15" s="649" t="s">
        <v>122</v>
      </c>
      <c r="BT15" s="644"/>
      <c r="BU15" s="644"/>
      <c r="BV15" s="644"/>
      <c r="BW15" s="644"/>
      <c r="BX15" s="644"/>
      <c r="BY15" s="644"/>
      <c r="BZ15" s="644"/>
      <c r="CA15" s="644"/>
      <c r="CB15" s="684"/>
      <c r="CD15" s="685" t="s">
        <v>260</v>
      </c>
      <c r="CE15" s="682"/>
      <c r="CF15" s="682"/>
      <c r="CG15" s="682"/>
      <c r="CH15" s="682"/>
      <c r="CI15" s="682"/>
      <c r="CJ15" s="682"/>
      <c r="CK15" s="682"/>
      <c r="CL15" s="682"/>
      <c r="CM15" s="682"/>
      <c r="CN15" s="682"/>
      <c r="CO15" s="682"/>
      <c r="CP15" s="682"/>
      <c r="CQ15" s="683"/>
      <c r="CR15" s="641">
        <v>593445</v>
      </c>
      <c r="CS15" s="644"/>
      <c r="CT15" s="644"/>
      <c r="CU15" s="644"/>
      <c r="CV15" s="644"/>
      <c r="CW15" s="644"/>
      <c r="CX15" s="644"/>
      <c r="CY15" s="645"/>
      <c r="CZ15" s="703">
        <v>7.6</v>
      </c>
      <c r="DA15" s="703"/>
      <c r="DB15" s="703"/>
      <c r="DC15" s="703"/>
      <c r="DD15" s="649">
        <v>58006</v>
      </c>
      <c r="DE15" s="644"/>
      <c r="DF15" s="644"/>
      <c r="DG15" s="644"/>
      <c r="DH15" s="644"/>
      <c r="DI15" s="644"/>
      <c r="DJ15" s="644"/>
      <c r="DK15" s="644"/>
      <c r="DL15" s="644"/>
      <c r="DM15" s="644"/>
      <c r="DN15" s="644"/>
      <c r="DO15" s="644"/>
      <c r="DP15" s="645"/>
      <c r="DQ15" s="649">
        <v>536381</v>
      </c>
      <c r="DR15" s="644"/>
      <c r="DS15" s="644"/>
      <c r="DT15" s="644"/>
      <c r="DU15" s="644"/>
      <c r="DV15" s="644"/>
      <c r="DW15" s="644"/>
      <c r="DX15" s="644"/>
      <c r="DY15" s="644"/>
      <c r="DZ15" s="644"/>
      <c r="EA15" s="644"/>
      <c r="EB15" s="644"/>
      <c r="EC15" s="684"/>
    </row>
    <row r="16" spans="2:143" ht="11.25" customHeight="1">
      <c r="B16" s="638" t="s">
        <v>261</v>
      </c>
      <c r="C16" s="639"/>
      <c r="D16" s="639"/>
      <c r="E16" s="639"/>
      <c r="F16" s="639"/>
      <c r="G16" s="639"/>
      <c r="H16" s="639"/>
      <c r="I16" s="639"/>
      <c r="J16" s="639"/>
      <c r="K16" s="639"/>
      <c r="L16" s="639"/>
      <c r="M16" s="639"/>
      <c r="N16" s="639"/>
      <c r="O16" s="639"/>
      <c r="P16" s="639"/>
      <c r="Q16" s="640"/>
      <c r="R16" s="641" t="s">
        <v>231</v>
      </c>
      <c r="S16" s="644"/>
      <c r="T16" s="644"/>
      <c r="U16" s="644"/>
      <c r="V16" s="644"/>
      <c r="W16" s="644"/>
      <c r="X16" s="644"/>
      <c r="Y16" s="645"/>
      <c r="Z16" s="703" t="s">
        <v>231</v>
      </c>
      <c r="AA16" s="703"/>
      <c r="AB16" s="703"/>
      <c r="AC16" s="703"/>
      <c r="AD16" s="704" t="s">
        <v>231</v>
      </c>
      <c r="AE16" s="704"/>
      <c r="AF16" s="704"/>
      <c r="AG16" s="704"/>
      <c r="AH16" s="704"/>
      <c r="AI16" s="704"/>
      <c r="AJ16" s="704"/>
      <c r="AK16" s="704"/>
      <c r="AL16" s="646" t="s">
        <v>231</v>
      </c>
      <c r="AM16" s="647"/>
      <c r="AN16" s="647"/>
      <c r="AO16" s="705"/>
      <c r="AP16" s="638" t="s">
        <v>262</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122</v>
      </c>
      <c r="BP16" s="703"/>
      <c r="BQ16" s="703"/>
      <c r="BR16" s="703"/>
      <c r="BS16" s="649" t="s">
        <v>231</v>
      </c>
      <c r="BT16" s="644"/>
      <c r="BU16" s="644"/>
      <c r="BV16" s="644"/>
      <c r="BW16" s="644"/>
      <c r="BX16" s="644"/>
      <c r="BY16" s="644"/>
      <c r="BZ16" s="644"/>
      <c r="CA16" s="644"/>
      <c r="CB16" s="684"/>
      <c r="CD16" s="685" t="s">
        <v>263</v>
      </c>
      <c r="CE16" s="682"/>
      <c r="CF16" s="682"/>
      <c r="CG16" s="682"/>
      <c r="CH16" s="682"/>
      <c r="CI16" s="682"/>
      <c r="CJ16" s="682"/>
      <c r="CK16" s="682"/>
      <c r="CL16" s="682"/>
      <c r="CM16" s="682"/>
      <c r="CN16" s="682"/>
      <c r="CO16" s="682"/>
      <c r="CP16" s="682"/>
      <c r="CQ16" s="683"/>
      <c r="CR16" s="641">
        <v>4410</v>
      </c>
      <c r="CS16" s="644"/>
      <c r="CT16" s="644"/>
      <c r="CU16" s="644"/>
      <c r="CV16" s="644"/>
      <c r="CW16" s="644"/>
      <c r="CX16" s="644"/>
      <c r="CY16" s="645"/>
      <c r="CZ16" s="703">
        <v>0.1</v>
      </c>
      <c r="DA16" s="703"/>
      <c r="DB16" s="703"/>
      <c r="DC16" s="703"/>
      <c r="DD16" s="649" t="s">
        <v>122</v>
      </c>
      <c r="DE16" s="644"/>
      <c r="DF16" s="644"/>
      <c r="DG16" s="644"/>
      <c r="DH16" s="644"/>
      <c r="DI16" s="644"/>
      <c r="DJ16" s="644"/>
      <c r="DK16" s="644"/>
      <c r="DL16" s="644"/>
      <c r="DM16" s="644"/>
      <c r="DN16" s="644"/>
      <c r="DO16" s="644"/>
      <c r="DP16" s="645"/>
      <c r="DQ16" s="649">
        <v>4410</v>
      </c>
      <c r="DR16" s="644"/>
      <c r="DS16" s="644"/>
      <c r="DT16" s="644"/>
      <c r="DU16" s="644"/>
      <c r="DV16" s="644"/>
      <c r="DW16" s="644"/>
      <c r="DX16" s="644"/>
      <c r="DY16" s="644"/>
      <c r="DZ16" s="644"/>
      <c r="EA16" s="644"/>
      <c r="EB16" s="644"/>
      <c r="EC16" s="684"/>
    </row>
    <row r="17" spans="2:133" ht="11.25" customHeight="1">
      <c r="B17" s="638" t="s">
        <v>264</v>
      </c>
      <c r="C17" s="639"/>
      <c r="D17" s="639"/>
      <c r="E17" s="639"/>
      <c r="F17" s="639"/>
      <c r="G17" s="639"/>
      <c r="H17" s="639"/>
      <c r="I17" s="639"/>
      <c r="J17" s="639"/>
      <c r="K17" s="639"/>
      <c r="L17" s="639"/>
      <c r="M17" s="639"/>
      <c r="N17" s="639"/>
      <c r="O17" s="639"/>
      <c r="P17" s="639"/>
      <c r="Q17" s="640"/>
      <c r="R17" s="641">
        <v>2068</v>
      </c>
      <c r="S17" s="644"/>
      <c r="T17" s="644"/>
      <c r="U17" s="644"/>
      <c r="V17" s="644"/>
      <c r="W17" s="644"/>
      <c r="X17" s="644"/>
      <c r="Y17" s="645"/>
      <c r="Z17" s="703">
        <v>0</v>
      </c>
      <c r="AA17" s="703"/>
      <c r="AB17" s="703"/>
      <c r="AC17" s="703"/>
      <c r="AD17" s="704">
        <v>2068</v>
      </c>
      <c r="AE17" s="704"/>
      <c r="AF17" s="704"/>
      <c r="AG17" s="704"/>
      <c r="AH17" s="704"/>
      <c r="AI17" s="704"/>
      <c r="AJ17" s="704"/>
      <c r="AK17" s="704"/>
      <c r="AL17" s="646">
        <v>0</v>
      </c>
      <c r="AM17" s="647"/>
      <c r="AN17" s="647"/>
      <c r="AO17" s="705"/>
      <c r="AP17" s="638" t="s">
        <v>265</v>
      </c>
      <c r="AQ17" s="639"/>
      <c r="AR17" s="639"/>
      <c r="AS17" s="639"/>
      <c r="AT17" s="639"/>
      <c r="AU17" s="639"/>
      <c r="AV17" s="639"/>
      <c r="AW17" s="639"/>
      <c r="AX17" s="639"/>
      <c r="AY17" s="639"/>
      <c r="AZ17" s="639"/>
      <c r="BA17" s="639"/>
      <c r="BB17" s="639"/>
      <c r="BC17" s="639"/>
      <c r="BD17" s="639"/>
      <c r="BE17" s="639"/>
      <c r="BF17" s="640"/>
      <c r="BG17" s="641" t="s">
        <v>231</v>
      </c>
      <c r="BH17" s="644"/>
      <c r="BI17" s="644"/>
      <c r="BJ17" s="644"/>
      <c r="BK17" s="644"/>
      <c r="BL17" s="644"/>
      <c r="BM17" s="644"/>
      <c r="BN17" s="645"/>
      <c r="BO17" s="703" t="s">
        <v>122</v>
      </c>
      <c r="BP17" s="703"/>
      <c r="BQ17" s="703"/>
      <c r="BR17" s="703"/>
      <c r="BS17" s="649" t="s">
        <v>231</v>
      </c>
      <c r="BT17" s="644"/>
      <c r="BU17" s="644"/>
      <c r="BV17" s="644"/>
      <c r="BW17" s="644"/>
      <c r="BX17" s="644"/>
      <c r="BY17" s="644"/>
      <c r="BZ17" s="644"/>
      <c r="CA17" s="644"/>
      <c r="CB17" s="684"/>
      <c r="CD17" s="685" t="s">
        <v>266</v>
      </c>
      <c r="CE17" s="682"/>
      <c r="CF17" s="682"/>
      <c r="CG17" s="682"/>
      <c r="CH17" s="682"/>
      <c r="CI17" s="682"/>
      <c r="CJ17" s="682"/>
      <c r="CK17" s="682"/>
      <c r="CL17" s="682"/>
      <c r="CM17" s="682"/>
      <c r="CN17" s="682"/>
      <c r="CO17" s="682"/>
      <c r="CP17" s="682"/>
      <c r="CQ17" s="683"/>
      <c r="CR17" s="641">
        <v>818504</v>
      </c>
      <c r="CS17" s="644"/>
      <c r="CT17" s="644"/>
      <c r="CU17" s="644"/>
      <c r="CV17" s="644"/>
      <c r="CW17" s="644"/>
      <c r="CX17" s="644"/>
      <c r="CY17" s="645"/>
      <c r="CZ17" s="703">
        <v>10.5</v>
      </c>
      <c r="DA17" s="703"/>
      <c r="DB17" s="703"/>
      <c r="DC17" s="703"/>
      <c r="DD17" s="649" t="s">
        <v>235</v>
      </c>
      <c r="DE17" s="644"/>
      <c r="DF17" s="644"/>
      <c r="DG17" s="644"/>
      <c r="DH17" s="644"/>
      <c r="DI17" s="644"/>
      <c r="DJ17" s="644"/>
      <c r="DK17" s="644"/>
      <c r="DL17" s="644"/>
      <c r="DM17" s="644"/>
      <c r="DN17" s="644"/>
      <c r="DO17" s="644"/>
      <c r="DP17" s="645"/>
      <c r="DQ17" s="649">
        <v>723604</v>
      </c>
      <c r="DR17" s="644"/>
      <c r="DS17" s="644"/>
      <c r="DT17" s="644"/>
      <c r="DU17" s="644"/>
      <c r="DV17" s="644"/>
      <c r="DW17" s="644"/>
      <c r="DX17" s="644"/>
      <c r="DY17" s="644"/>
      <c r="DZ17" s="644"/>
      <c r="EA17" s="644"/>
      <c r="EB17" s="644"/>
      <c r="EC17" s="684"/>
    </row>
    <row r="18" spans="2:133" ht="11.25" customHeight="1">
      <c r="B18" s="638" t="s">
        <v>267</v>
      </c>
      <c r="C18" s="639"/>
      <c r="D18" s="639"/>
      <c r="E18" s="639"/>
      <c r="F18" s="639"/>
      <c r="G18" s="639"/>
      <c r="H18" s="639"/>
      <c r="I18" s="639"/>
      <c r="J18" s="639"/>
      <c r="K18" s="639"/>
      <c r="L18" s="639"/>
      <c r="M18" s="639"/>
      <c r="N18" s="639"/>
      <c r="O18" s="639"/>
      <c r="P18" s="639"/>
      <c r="Q18" s="640"/>
      <c r="R18" s="641">
        <v>3371087</v>
      </c>
      <c r="S18" s="644"/>
      <c r="T18" s="644"/>
      <c r="U18" s="644"/>
      <c r="V18" s="644"/>
      <c r="W18" s="644"/>
      <c r="X18" s="644"/>
      <c r="Y18" s="645"/>
      <c r="Z18" s="703">
        <v>42.2</v>
      </c>
      <c r="AA18" s="703"/>
      <c r="AB18" s="703"/>
      <c r="AC18" s="703"/>
      <c r="AD18" s="704">
        <v>3203273</v>
      </c>
      <c r="AE18" s="704"/>
      <c r="AF18" s="704"/>
      <c r="AG18" s="704"/>
      <c r="AH18" s="704"/>
      <c r="AI18" s="704"/>
      <c r="AJ18" s="704"/>
      <c r="AK18" s="704"/>
      <c r="AL18" s="646">
        <v>71.099999999999994</v>
      </c>
      <c r="AM18" s="647"/>
      <c r="AN18" s="647"/>
      <c r="AO18" s="705"/>
      <c r="AP18" s="638" t="s">
        <v>268</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122</v>
      </c>
      <c r="BP18" s="703"/>
      <c r="BQ18" s="703"/>
      <c r="BR18" s="703"/>
      <c r="BS18" s="649" t="s">
        <v>235</v>
      </c>
      <c r="BT18" s="644"/>
      <c r="BU18" s="644"/>
      <c r="BV18" s="644"/>
      <c r="BW18" s="644"/>
      <c r="BX18" s="644"/>
      <c r="BY18" s="644"/>
      <c r="BZ18" s="644"/>
      <c r="CA18" s="644"/>
      <c r="CB18" s="684"/>
      <c r="CD18" s="685" t="s">
        <v>269</v>
      </c>
      <c r="CE18" s="682"/>
      <c r="CF18" s="682"/>
      <c r="CG18" s="682"/>
      <c r="CH18" s="682"/>
      <c r="CI18" s="682"/>
      <c r="CJ18" s="682"/>
      <c r="CK18" s="682"/>
      <c r="CL18" s="682"/>
      <c r="CM18" s="682"/>
      <c r="CN18" s="682"/>
      <c r="CO18" s="682"/>
      <c r="CP18" s="682"/>
      <c r="CQ18" s="683"/>
      <c r="CR18" s="641" t="s">
        <v>231</v>
      </c>
      <c r="CS18" s="644"/>
      <c r="CT18" s="644"/>
      <c r="CU18" s="644"/>
      <c r="CV18" s="644"/>
      <c r="CW18" s="644"/>
      <c r="CX18" s="644"/>
      <c r="CY18" s="645"/>
      <c r="CZ18" s="703" t="s">
        <v>231</v>
      </c>
      <c r="DA18" s="703"/>
      <c r="DB18" s="703"/>
      <c r="DC18" s="703"/>
      <c r="DD18" s="649" t="s">
        <v>231</v>
      </c>
      <c r="DE18" s="644"/>
      <c r="DF18" s="644"/>
      <c r="DG18" s="644"/>
      <c r="DH18" s="644"/>
      <c r="DI18" s="644"/>
      <c r="DJ18" s="644"/>
      <c r="DK18" s="644"/>
      <c r="DL18" s="644"/>
      <c r="DM18" s="644"/>
      <c r="DN18" s="644"/>
      <c r="DO18" s="644"/>
      <c r="DP18" s="645"/>
      <c r="DQ18" s="649" t="s">
        <v>235</v>
      </c>
      <c r="DR18" s="644"/>
      <c r="DS18" s="644"/>
      <c r="DT18" s="644"/>
      <c r="DU18" s="644"/>
      <c r="DV18" s="644"/>
      <c r="DW18" s="644"/>
      <c r="DX18" s="644"/>
      <c r="DY18" s="644"/>
      <c r="DZ18" s="644"/>
      <c r="EA18" s="644"/>
      <c r="EB18" s="644"/>
      <c r="EC18" s="684"/>
    </row>
    <row r="19" spans="2:133" ht="11.25" customHeight="1">
      <c r="B19" s="638" t="s">
        <v>270</v>
      </c>
      <c r="C19" s="639"/>
      <c r="D19" s="639"/>
      <c r="E19" s="639"/>
      <c r="F19" s="639"/>
      <c r="G19" s="639"/>
      <c r="H19" s="639"/>
      <c r="I19" s="639"/>
      <c r="J19" s="639"/>
      <c r="K19" s="639"/>
      <c r="L19" s="639"/>
      <c r="M19" s="639"/>
      <c r="N19" s="639"/>
      <c r="O19" s="639"/>
      <c r="P19" s="639"/>
      <c r="Q19" s="640"/>
      <c r="R19" s="641">
        <v>3203273</v>
      </c>
      <c r="S19" s="644"/>
      <c r="T19" s="644"/>
      <c r="U19" s="644"/>
      <c r="V19" s="644"/>
      <c r="W19" s="644"/>
      <c r="X19" s="644"/>
      <c r="Y19" s="645"/>
      <c r="Z19" s="703">
        <v>40.1</v>
      </c>
      <c r="AA19" s="703"/>
      <c r="AB19" s="703"/>
      <c r="AC19" s="703"/>
      <c r="AD19" s="704">
        <v>3203273</v>
      </c>
      <c r="AE19" s="704"/>
      <c r="AF19" s="704"/>
      <c r="AG19" s="704"/>
      <c r="AH19" s="704"/>
      <c r="AI19" s="704"/>
      <c r="AJ19" s="704"/>
      <c r="AK19" s="704"/>
      <c r="AL19" s="646">
        <v>71.099999999999994</v>
      </c>
      <c r="AM19" s="647"/>
      <c r="AN19" s="647"/>
      <c r="AO19" s="705"/>
      <c r="AP19" s="638" t="s">
        <v>271</v>
      </c>
      <c r="AQ19" s="639"/>
      <c r="AR19" s="639"/>
      <c r="AS19" s="639"/>
      <c r="AT19" s="639"/>
      <c r="AU19" s="639"/>
      <c r="AV19" s="639"/>
      <c r="AW19" s="639"/>
      <c r="AX19" s="639"/>
      <c r="AY19" s="639"/>
      <c r="AZ19" s="639"/>
      <c r="BA19" s="639"/>
      <c r="BB19" s="639"/>
      <c r="BC19" s="639"/>
      <c r="BD19" s="639"/>
      <c r="BE19" s="639"/>
      <c r="BF19" s="640"/>
      <c r="BG19" s="641" t="s">
        <v>235</v>
      </c>
      <c r="BH19" s="644"/>
      <c r="BI19" s="644"/>
      <c r="BJ19" s="644"/>
      <c r="BK19" s="644"/>
      <c r="BL19" s="644"/>
      <c r="BM19" s="644"/>
      <c r="BN19" s="645"/>
      <c r="BO19" s="703" t="s">
        <v>235</v>
      </c>
      <c r="BP19" s="703"/>
      <c r="BQ19" s="703"/>
      <c r="BR19" s="703"/>
      <c r="BS19" s="649" t="s">
        <v>122</v>
      </c>
      <c r="BT19" s="644"/>
      <c r="BU19" s="644"/>
      <c r="BV19" s="644"/>
      <c r="BW19" s="644"/>
      <c r="BX19" s="644"/>
      <c r="BY19" s="644"/>
      <c r="BZ19" s="644"/>
      <c r="CA19" s="644"/>
      <c r="CB19" s="684"/>
      <c r="CD19" s="685" t="s">
        <v>272</v>
      </c>
      <c r="CE19" s="682"/>
      <c r="CF19" s="682"/>
      <c r="CG19" s="682"/>
      <c r="CH19" s="682"/>
      <c r="CI19" s="682"/>
      <c r="CJ19" s="682"/>
      <c r="CK19" s="682"/>
      <c r="CL19" s="682"/>
      <c r="CM19" s="682"/>
      <c r="CN19" s="682"/>
      <c r="CO19" s="682"/>
      <c r="CP19" s="682"/>
      <c r="CQ19" s="683"/>
      <c r="CR19" s="641" t="s">
        <v>235</v>
      </c>
      <c r="CS19" s="644"/>
      <c r="CT19" s="644"/>
      <c r="CU19" s="644"/>
      <c r="CV19" s="644"/>
      <c r="CW19" s="644"/>
      <c r="CX19" s="644"/>
      <c r="CY19" s="645"/>
      <c r="CZ19" s="703" t="s">
        <v>122</v>
      </c>
      <c r="DA19" s="703"/>
      <c r="DB19" s="703"/>
      <c r="DC19" s="703"/>
      <c r="DD19" s="649" t="s">
        <v>231</v>
      </c>
      <c r="DE19" s="644"/>
      <c r="DF19" s="644"/>
      <c r="DG19" s="644"/>
      <c r="DH19" s="644"/>
      <c r="DI19" s="644"/>
      <c r="DJ19" s="644"/>
      <c r="DK19" s="644"/>
      <c r="DL19" s="644"/>
      <c r="DM19" s="644"/>
      <c r="DN19" s="644"/>
      <c r="DO19" s="644"/>
      <c r="DP19" s="645"/>
      <c r="DQ19" s="649" t="s">
        <v>231</v>
      </c>
      <c r="DR19" s="644"/>
      <c r="DS19" s="644"/>
      <c r="DT19" s="644"/>
      <c r="DU19" s="644"/>
      <c r="DV19" s="644"/>
      <c r="DW19" s="644"/>
      <c r="DX19" s="644"/>
      <c r="DY19" s="644"/>
      <c r="DZ19" s="644"/>
      <c r="EA19" s="644"/>
      <c r="EB19" s="644"/>
      <c r="EC19" s="684"/>
    </row>
    <row r="20" spans="2:133" ht="11.25" customHeight="1">
      <c r="B20" s="638" t="s">
        <v>273</v>
      </c>
      <c r="C20" s="639"/>
      <c r="D20" s="639"/>
      <c r="E20" s="639"/>
      <c r="F20" s="639"/>
      <c r="G20" s="639"/>
      <c r="H20" s="639"/>
      <c r="I20" s="639"/>
      <c r="J20" s="639"/>
      <c r="K20" s="639"/>
      <c r="L20" s="639"/>
      <c r="M20" s="639"/>
      <c r="N20" s="639"/>
      <c r="O20" s="639"/>
      <c r="P20" s="639"/>
      <c r="Q20" s="640"/>
      <c r="R20" s="641">
        <v>167814</v>
      </c>
      <c r="S20" s="644"/>
      <c r="T20" s="644"/>
      <c r="U20" s="644"/>
      <c r="V20" s="644"/>
      <c r="W20" s="644"/>
      <c r="X20" s="644"/>
      <c r="Y20" s="645"/>
      <c r="Z20" s="703">
        <v>2.1</v>
      </c>
      <c r="AA20" s="703"/>
      <c r="AB20" s="703"/>
      <c r="AC20" s="703"/>
      <c r="AD20" s="704" t="s">
        <v>122</v>
      </c>
      <c r="AE20" s="704"/>
      <c r="AF20" s="704"/>
      <c r="AG20" s="704"/>
      <c r="AH20" s="704"/>
      <c r="AI20" s="704"/>
      <c r="AJ20" s="704"/>
      <c r="AK20" s="704"/>
      <c r="AL20" s="646" t="s">
        <v>122</v>
      </c>
      <c r="AM20" s="647"/>
      <c r="AN20" s="647"/>
      <c r="AO20" s="705"/>
      <c r="AP20" s="638" t="s">
        <v>274</v>
      </c>
      <c r="AQ20" s="639"/>
      <c r="AR20" s="639"/>
      <c r="AS20" s="639"/>
      <c r="AT20" s="639"/>
      <c r="AU20" s="639"/>
      <c r="AV20" s="639"/>
      <c r="AW20" s="639"/>
      <c r="AX20" s="639"/>
      <c r="AY20" s="639"/>
      <c r="AZ20" s="639"/>
      <c r="BA20" s="639"/>
      <c r="BB20" s="639"/>
      <c r="BC20" s="639"/>
      <c r="BD20" s="639"/>
      <c r="BE20" s="639"/>
      <c r="BF20" s="640"/>
      <c r="BG20" s="641" t="s">
        <v>122</v>
      </c>
      <c r="BH20" s="644"/>
      <c r="BI20" s="644"/>
      <c r="BJ20" s="644"/>
      <c r="BK20" s="644"/>
      <c r="BL20" s="644"/>
      <c r="BM20" s="644"/>
      <c r="BN20" s="645"/>
      <c r="BO20" s="703" t="s">
        <v>231</v>
      </c>
      <c r="BP20" s="703"/>
      <c r="BQ20" s="703"/>
      <c r="BR20" s="703"/>
      <c r="BS20" s="649" t="s">
        <v>122</v>
      </c>
      <c r="BT20" s="644"/>
      <c r="BU20" s="644"/>
      <c r="BV20" s="644"/>
      <c r="BW20" s="644"/>
      <c r="BX20" s="644"/>
      <c r="BY20" s="644"/>
      <c r="BZ20" s="644"/>
      <c r="CA20" s="644"/>
      <c r="CB20" s="684"/>
      <c r="CD20" s="685" t="s">
        <v>275</v>
      </c>
      <c r="CE20" s="682"/>
      <c r="CF20" s="682"/>
      <c r="CG20" s="682"/>
      <c r="CH20" s="682"/>
      <c r="CI20" s="682"/>
      <c r="CJ20" s="682"/>
      <c r="CK20" s="682"/>
      <c r="CL20" s="682"/>
      <c r="CM20" s="682"/>
      <c r="CN20" s="682"/>
      <c r="CO20" s="682"/>
      <c r="CP20" s="682"/>
      <c r="CQ20" s="683"/>
      <c r="CR20" s="641">
        <v>7821727</v>
      </c>
      <c r="CS20" s="644"/>
      <c r="CT20" s="644"/>
      <c r="CU20" s="644"/>
      <c r="CV20" s="644"/>
      <c r="CW20" s="644"/>
      <c r="CX20" s="644"/>
      <c r="CY20" s="645"/>
      <c r="CZ20" s="703">
        <v>100</v>
      </c>
      <c r="DA20" s="703"/>
      <c r="DB20" s="703"/>
      <c r="DC20" s="703"/>
      <c r="DD20" s="649">
        <v>1187239</v>
      </c>
      <c r="DE20" s="644"/>
      <c r="DF20" s="644"/>
      <c r="DG20" s="644"/>
      <c r="DH20" s="644"/>
      <c r="DI20" s="644"/>
      <c r="DJ20" s="644"/>
      <c r="DK20" s="644"/>
      <c r="DL20" s="644"/>
      <c r="DM20" s="644"/>
      <c r="DN20" s="644"/>
      <c r="DO20" s="644"/>
      <c r="DP20" s="645"/>
      <c r="DQ20" s="649">
        <v>4856657</v>
      </c>
      <c r="DR20" s="644"/>
      <c r="DS20" s="644"/>
      <c r="DT20" s="644"/>
      <c r="DU20" s="644"/>
      <c r="DV20" s="644"/>
      <c r="DW20" s="644"/>
      <c r="DX20" s="644"/>
      <c r="DY20" s="644"/>
      <c r="DZ20" s="644"/>
      <c r="EA20" s="644"/>
      <c r="EB20" s="644"/>
      <c r="EC20" s="684"/>
    </row>
    <row r="21" spans="2:133" ht="11.25" customHeight="1">
      <c r="B21" s="638" t="s">
        <v>276</v>
      </c>
      <c r="C21" s="639"/>
      <c r="D21" s="639"/>
      <c r="E21" s="639"/>
      <c r="F21" s="639"/>
      <c r="G21" s="639"/>
      <c r="H21" s="639"/>
      <c r="I21" s="639"/>
      <c r="J21" s="639"/>
      <c r="K21" s="639"/>
      <c r="L21" s="639"/>
      <c r="M21" s="639"/>
      <c r="N21" s="639"/>
      <c r="O21" s="639"/>
      <c r="P21" s="639"/>
      <c r="Q21" s="640"/>
      <c r="R21" s="641" t="s">
        <v>122</v>
      </c>
      <c r="S21" s="644"/>
      <c r="T21" s="644"/>
      <c r="U21" s="644"/>
      <c r="V21" s="644"/>
      <c r="W21" s="644"/>
      <c r="X21" s="644"/>
      <c r="Y21" s="645"/>
      <c r="Z21" s="703" t="s">
        <v>122</v>
      </c>
      <c r="AA21" s="703"/>
      <c r="AB21" s="703"/>
      <c r="AC21" s="703"/>
      <c r="AD21" s="704" t="s">
        <v>122</v>
      </c>
      <c r="AE21" s="704"/>
      <c r="AF21" s="704"/>
      <c r="AG21" s="704"/>
      <c r="AH21" s="704"/>
      <c r="AI21" s="704"/>
      <c r="AJ21" s="704"/>
      <c r="AK21" s="704"/>
      <c r="AL21" s="646" t="s">
        <v>231</v>
      </c>
      <c r="AM21" s="647"/>
      <c r="AN21" s="647"/>
      <c r="AO21" s="705"/>
      <c r="AP21" s="749" t="s">
        <v>277</v>
      </c>
      <c r="AQ21" s="756"/>
      <c r="AR21" s="756"/>
      <c r="AS21" s="756"/>
      <c r="AT21" s="756"/>
      <c r="AU21" s="756"/>
      <c r="AV21" s="756"/>
      <c r="AW21" s="756"/>
      <c r="AX21" s="756"/>
      <c r="AY21" s="756"/>
      <c r="AZ21" s="756"/>
      <c r="BA21" s="756"/>
      <c r="BB21" s="756"/>
      <c r="BC21" s="756"/>
      <c r="BD21" s="756"/>
      <c r="BE21" s="756"/>
      <c r="BF21" s="751"/>
      <c r="BG21" s="641" t="s">
        <v>122</v>
      </c>
      <c r="BH21" s="644"/>
      <c r="BI21" s="644"/>
      <c r="BJ21" s="644"/>
      <c r="BK21" s="644"/>
      <c r="BL21" s="644"/>
      <c r="BM21" s="644"/>
      <c r="BN21" s="645"/>
      <c r="BO21" s="703" t="s">
        <v>122</v>
      </c>
      <c r="BP21" s="703"/>
      <c r="BQ21" s="703"/>
      <c r="BR21" s="703"/>
      <c r="BS21" s="649" t="s">
        <v>231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278</v>
      </c>
      <c r="C22" s="639"/>
      <c r="D22" s="639"/>
      <c r="E22" s="639"/>
      <c r="F22" s="639"/>
      <c r="G22" s="639"/>
      <c r="H22" s="639"/>
      <c r="I22" s="639"/>
      <c r="J22" s="639"/>
      <c r="K22" s="639"/>
      <c r="L22" s="639"/>
      <c r="M22" s="639"/>
      <c r="N22" s="639"/>
      <c r="O22" s="639"/>
      <c r="P22" s="639"/>
      <c r="Q22" s="640"/>
      <c r="R22" s="641">
        <v>4628972</v>
      </c>
      <c r="S22" s="644"/>
      <c r="T22" s="644"/>
      <c r="U22" s="644"/>
      <c r="V22" s="644"/>
      <c r="W22" s="644"/>
      <c r="X22" s="644"/>
      <c r="Y22" s="645"/>
      <c r="Z22" s="703">
        <v>57.9</v>
      </c>
      <c r="AA22" s="703"/>
      <c r="AB22" s="703"/>
      <c r="AC22" s="703"/>
      <c r="AD22" s="704">
        <v>4461158</v>
      </c>
      <c r="AE22" s="704"/>
      <c r="AF22" s="704"/>
      <c r="AG22" s="704"/>
      <c r="AH22" s="704"/>
      <c r="AI22" s="704"/>
      <c r="AJ22" s="704"/>
      <c r="AK22" s="704"/>
      <c r="AL22" s="646">
        <v>99</v>
      </c>
      <c r="AM22" s="647"/>
      <c r="AN22" s="647"/>
      <c r="AO22" s="705"/>
      <c r="AP22" s="749" t="s">
        <v>279</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122</v>
      </c>
      <c r="BP22" s="703"/>
      <c r="BQ22" s="703"/>
      <c r="BR22" s="703"/>
      <c r="BS22" s="649" t="s">
        <v>235</v>
      </c>
      <c r="BT22" s="644"/>
      <c r="BU22" s="644"/>
      <c r="BV22" s="644"/>
      <c r="BW22" s="644"/>
      <c r="BX22" s="644"/>
      <c r="BY22" s="644"/>
      <c r="BZ22" s="644"/>
      <c r="CA22" s="644"/>
      <c r="CB22" s="684"/>
      <c r="CD22" s="758" t="s">
        <v>280</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281</v>
      </c>
      <c r="C23" s="639"/>
      <c r="D23" s="639"/>
      <c r="E23" s="639"/>
      <c r="F23" s="639"/>
      <c r="G23" s="639"/>
      <c r="H23" s="639"/>
      <c r="I23" s="639"/>
      <c r="J23" s="639"/>
      <c r="K23" s="639"/>
      <c r="L23" s="639"/>
      <c r="M23" s="639"/>
      <c r="N23" s="639"/>
      <c r="O23" s="639"/>
      <c r="P23" s="639"/>
      <c r="Q23" s="640"/>
      <c r="R23" s="641">
        <v>1485</v>
      </c>
      <c r="S23" s="644"/>
      <c r="T23" s="644"/>
      <c r="U23" s="644"/>
      <c r="V23" s="644"/>
      <c r="W23" s="644"/>
      <c r="X23" s="644"/>
      <c r="Y23" s="645"/>
      <c r="Z23" s="703">
        <v>0</v>
      </c>
      <c r="AA23" s="703"/>
      <c r="AB23" s="703"/>
      <c r="AC23" s="703"/>
      <c r="AD23" s="704">
        <v>1485</v>
      </c>
      <c r="AE23" s="704"/>
      <c r="AF23" s="704"/>
      <c r="AG23" s="704"/>
      <c r="AH23" s="704"/>
      <c r="AI23" s="704"/>
      <c r="AJ23" s="704"/>
      <c r="AK23" s="704"/>
      <c r="AL23" s="646">
        <v>0</v>
      </c>
      <c r="AM23" s="647"/>
      <c r="AN23" s="647"/>
      <c r="AO23" s="705"/>
      <c r="AP23" s="749" t="s">
        <v>282</v>
      </c>
      <c r="AQ23" s="756"/>
      <c r="AR23" s="756"/>
      <c r="AS23" s="756"/>
      <c r="AT23" s="756"/>
      <c r="AU23" s="756"/>
      <c r="AV23" s="756"/>
      <c r="AW23" s="756"/>
      <c r="AX23" s="756"/>
      <c r="AY23" s="756"/>
      <c r="AZ23" s="756"/>
      <c r="BA23" s="756"/>
      <c r="BB23" s="756"/>
      <c r="BC23" s="756"/>
      <c r="BD23" s="756"/>
      <c r="BE23" s="756"/>
      <c r="BF23" s="751"/>
      <c r="BG23" s="641" t="s">
        <v>235</v>
      </c>
      <c r="BH23" s="644"/>
      <c r="BI23" s="644"/>
      <c r="BJ23" s="644"/>
      <c r="BK23" s="644"/>
      <c r="BL23" s="644"/>
      <c r="BM23" s="644"/>
      <c r="BN23" s="645"/>
      <c r="BO23" s="703" t="s">
        <v>122</v>
      </c>
      <c r="BP23" s="703"/>
      <c r="BQ23" s="703"/>
      <c r="BR23" s="703"/>
      <c r="BS23" s="649" t="s">
        <v>122</v>
      </c>
      <c r="BT23" s="644"/>
      <c r="BU23" s="644"/>
      <c r="BV23" s="644"/>
      <c r="BW23" s="644"/>
      <c r="BX23" s="644"/>
      <c r="BY23" s="644"/>
      <c r="BZ23" s="644"/>
      <c r="CA23" s="644"/>
      <c r="CB23" s="684"/>
      <c r="CD23" s="758" t="s">
        <v>219</v>
      </c>
      <c r="CE23" s="759"/>
      <c r="CF23" s="759"/>
      <c r="CG23" s="759"/>
      <c r="CH23" s="759"/>
      <c r="CI23" s="759"/>
      <c r="CJ23" s="759"/>
      <c r="CK23" s="759"/>
      <c r="CL23" s="759"/>
      <c r="CM23" s="759"/>
      <c r="CN23" s="759"/>
      <c r="CO23" s="759"/>
      <c r="CP23" s="759"/>
      <c r="CQ23" s="760"/>
      <c r="CR23" s="758" t="s">
        <v>283</v>
      </c>
      <c r="CS23" s="759"/>
      <c r="CT23" s="759"/>
      <c r="CU23" s="759"/>
      <c r="CV23" s="759"/>
      <c r="CW23" s="759"/>
      <c r="CX23" s="759"/>
      <c r="CY23" s="760"/>
      <c r="CZ23" s="758" t="s">
        <v>284</v>
      </c>
      <c r="DA23" s="759"/>
      <c r="DB23" s="759"/>
      <c r="DC23" s="760"/>
      <c r="DD23" s="758" t="s">
        <v>285</v>
      </c>
      <c r="DE23" s="759"/>
      <c r="DF23" s="759"/>
      <c r="DG23" s="759"/>
      <c r="DH23" s="759"/>
      <c r="DI23" s="759"/>
      <c r="DJ23" s="759"/>
      <c r="DK23" s="760"/>
      <c r="DL23" s="767" t="s">
        <v>286</v>
      </c>
      <c r="DM23" s="768"/>
      <c r="DN23" s="768"/>
      <c r="DO23" s="768"/>
      <c r="DP23" s="768"/>
      <c r="DQ23" s="768"/>
      <c r="DR23" s="768"/>
      <c r="DS23" s="768"/>
      <c r="DT23" s="768"/>
      <c r="DU23" s="768"/>
      <c r="DV23" s="769"/>
      <c r="DW23" s="758" t="s">
        <v>287</v>
      </c>
      <c r="DX23" s="759"/>
      <c r="DY23" s="759"/>
      <c r="DZ23" s="759"/>
      <c r="EA23" s="759"/>
      <c r="EB23" s="759"/>
      <c r="EC23" s="760"/>
    </row>
    <row r="24" spans="2:133" ht="11.25" customHeight="1">
      <c r="B24" s="638" t="s">
        <v>288</v>
      </c>
      <c r="C24" s="639"/>
      <c r="D24" s="639"/>
      <c r="E24" s="639"/>
      <c r="F24" s="639"/>
      <c r="G24" s="639"/>
      <c r="H24" s="639"/>
      <c r="I24" s="639"/>
      <c r="J24" s="639"/>
      <c r="K24" s="639"/>
      <c r="L24" s="639"/>
      <c r="M24" s="639"/>
      <c r="N24" s="639"/>
      <c r="O24" s="639"/>
      <c r="P24" s="639"/>
      <c r="Q24" s="640"/>
      <c r="R24" s="641">
        <v>57043</v>
      </c>
      <c r="S24" s="644"/>
      <c r="T24" s="644"/>
      <c r="U24" s="644"/>
      <c r="V24" s="644"/>
      <c r="W24" s="644"/>
      <c r="X24" s="644"/>
      <c r="Y24" s="645"/>
      <c r="Z24" s="703">
        <v>0.7</v>
      </c>
      <c r="AA24" s="703"/>
      <c r="AB24" s="703"/>
      <c r="AC24" s="703"/>
      <c r="AD24" s="704" t="s">
        <v>231</v>
      </c>
      <c r="AE24" s="704"/>
      <c r="AF24" s="704"/>
      <c r="AG24" s="704"/>
      <c r="AH24" s="704"/>
      <c r="AI24" s="704"/>
      <c r="AJ24" s="704"/>
      <c r="AK24" s="704"/>
      <c r="AL24" s="646" t="s">
        <v>231</v>
      </c>
      <c r="AM24" s="647"/>
      <c r="AN24" s="647"/>
      <c r="AO24" s="705"/>
      <c r="AP24" s="749" t="s">
        <v>289</v>
      </c>
      <c r="AQ24" s="756"/>
      <c r="AR24" s="756"/>
      <c r="AS24" s="756"/>
      <c r="AT24" s="756"/>
      <c r="AU24" s="756"/>
      <c r="AV24" s="756"/>
      <c r="AW24" s="756"/>
      <c r="AX24" s="756"/>
      <c r="AY24" s="756"/>
      <c r="AZ24" s="756"/>
      <c r="BA24" s="756"/>
      <c r="BB24" s="756"/>
      <c r="BC24" s="756"/>
      <c r="BD24" s="756"/>
      <c r="BE24" s="756"/>
      <c r="BF24" s="751"/>
      <c r="BG24" s="641" t="s">
        <v>231</v>
      </c>
      <c r="BH24" s="644"/>
      <c r="BI24" s="644"/>
      <c r="BJ24" s="644"/>
      <c r="BK24" s="644"/>
      <c r="BL24" s="644"/>
      <c r="BM24" s="644"/>
      <c r="BN24" s="645"/>
      <c r="BO24" s="703" t="s">
        <v>122</v>
      </c>
      <c r="BP24" s="703"/>
      <c r="BQ24" s="703"/>
      <c r="BR24" s="703"/>
      <c r="BS24" s="649" t="s">
        <v>122</v>
      </c>
      <c r="BT24" s="644"/>
      <c r="BU24" s="644"/>
      <c r="BV24" s="644"/>
      <c r="BW24" s="644"/>
      <c r="BX24" s="644"/>
      <c r="BY24" s="644"/>
      <c r="BZ24" s="644"/>
      <c r="CA24" s="644"/>
      <c r="CB24" s="684"/>
      <c r="CD24" s="712" t="s">
        <v>290</v>
      </c>
      <c r="CE24" s="713"/>
      <c r="CF24" s="713"/>
      <c r="CG24" s="713"/>
      <c r="CH24" s="713"/>
      <c r="CI24" s="713"/>
      <c r="CJ24" s="713"/>
      <c r="CK24" s="713"/>
      <c r="CL24" s="713"/>
      <c r="CM24" s="713"/>
      <c r="CN24" s="713"/>
      <c r="CO24" s="713"/>
      <c r="CP24" s="713"/>
      <c r="CQ24" s="714"/>
      <c r="CR24" s="706">
        <v>3155145</v>
      </c>
      <c r="CS24" s="707"/>
      <c r="CT24" s="707"/>
      <c r="CU24" s="707"/>
      <c r="CV24" s="707"/>
      <c r="CW24" s="707"/>
      <c r="CX24" s="707"/>
      <c r="CY24" s="753"/>
      <c r="CZ24" s="754">
        <v>40.299999999999997</v>
      </c>
      <c r="DA24" s="723"/>
      <c r="DB24" s="723"/>
      <c r="DC24" s="757"/>
      <c r="DD24" s="752">
        <v>2205659</v>
      </c>
      <c r="DE24" s="707"/>
      <c r="DF24" s="707"/>
      <c r="DG24" s="707"/>
      <c r="DH24" s="707"/>
      <c r="DI24" s="707"/>
      <c r="DJ24" s="707"/>
      <c r="DK24" s="753"/>
      <c r="DL24" s="752">
        <v>2199913</v>
      </c>
      <c r="DM24" s="707"/>
      <c r="DN24" s="707"/>
      <c r="DO24" s="707"/>
      <c r="DP24" s="707"/>
      <c r="DQ24" s="707"/>
      <c r="DR24" s="707"/>
      <c r="DS24" s="707"/>
      <c r="DT24" s="707"/>
      <c r="DU24" s="707"/>
      <c r="DV24" s="753"/>
      <c r="DW24" s="754">
        <v>46.8</v>
      </c>
      <c r="DX24" s="723"/>
      <c r="DY24" s="723"/>
      <c r="DZ24" s="723"/>
      <c r="EA24" s="723"/>
      <c r="EB24" s="723"/>
      <c r="EC24" s="755"/>
    </row>
    <row r="25" spans="2:133" ht="11.25" customHeight="1">
      <c r="B25" s="638" t="s">
        <v>291</v>
      </c>
      <c r="C25" s="639"/>
      <c r="D25" s="639"/>
      <c r="E25" s="639"/>
      <c r="F25" s="639"/>
      <c r="G25" s="639"/>
      <c r="H25" s="639"/>
      <c r="I25" s="639"/>
      <c r="J25" s="639"/>
      <c r="K25" s="639"/>
      <c r="L25" s="639"/>
      <c r="M25" s="639"/>
      <c r="N25" s="639"/>
      <c r="O25" s="639"/>
      <c r="P25" s="639"/>
      <c r="Q25" s="640"/>
      <c r="R25" s="641">
        <v>141846</v>
      </c>
      <c r="S25" s="644"/>
      <c r="T25" s="644"/>
      <c r="U25" s="644"/>
      <c r="V25" s="644"/>
      <c r="W25" s="644"/>
      <c r="X25" s="644"/>
      <c r="Y25" s="645"/>
      <c r="Z25" s="703">
        <v>1.8</v>
      </c>
      <c r="AA25" s="703"/>
      <c r="AB25" s="703"/>
      <c r="AC25" s="703"/>
      <c r="AD25" s="704">
        <v>2769</v>
      </c>
      <c r="AE25" s="704"/>
      <c r="AF25" s="704"/>
      <c r="AG25" s="704"/>
      <c r="AH25" s="704"/>
      <c r="AI25" s="704"/>
      <c r="AJ25" s="704"/>
      <c r="AK25" s="704"/>
      <c r="AL25" s="646">
        <v>0.1</v>
      </c>
      <c r="AM25" s="647"/>
      <c r="AN25" s="647"/>
      <c r="AO25" s="705"/>
      <c r="AP25" s="749" t="s">
        <v>292</v>
      </c>
      <c r="AQ25" s="756"/>
      <c r="AR25" s="756"/>
      <c r="AS25" s="756"/>
      <c r="AT25" s="756"/>
      <c r="AU25" s="756"/>
      <c r="AV25" s="756"/>
      <c r="AW25" s="756"/>
      <c r="AX25" s="756"/>
      <c r="AY25" s="756"/>
      <c r="AZ25" s="756"/>
      <c r="BA25" s="756"/>
      <c r="BB25" s="756"/>
      <c r="BC25" s="756"/>
      <c r="BD25" s="756"/>
      <c r="BE25" s="756"/>
      <c r="BF25" s="751"/>
      <c r="BG25" s="641" t="s">
        <v>231</v>
      </c>
      <c r="BH25" s="644"/>
      <c r="BI25" s="644"/>
      <c r="BJ25" s="644"/>
      <c r="BK25" s="644"/>
      <c r="BL25" s="644"/>
      <c r="BM25" s="644"/>
      <c r="BN25" s="645"/>
      <c r="BO25" s="703" t="s">
        <v>235</v>
      </c>
      <c r="BP25" s="703"/>
      <c r="BQ25" s="703"/>
      <c r="BR25" s="703"/>
      <c r="BS25" s="649" t="s">
        <v>122</v>
      </c>
      <c r="BT25" s="644"/>
      <c r="BU25" s="644"/>
      <c r="BV25" s="644"/>
      <c r="BW25" s="644"/>
      <c r="BX25" s="644"/>
      <c r="BY25" s="644"/>
      <c r="BZ25" s="644"/>
      <c r="CA25" s="644"/>
      <c r="CB25" s="684"/>
      <c r="CD25" s="685" t="s">
        <v>293</v>
      </c>
      <c r="CE25" s="682"/>
      <c r="CF25" s="682"/>
      <c r="CG25" s="682"/>
      <c r="CH25" s="682"/>
      <c r="CI25" s="682"/>
      <c r="CJ25" s="682"/>
      <c r="CK25" s="682"/>
      <c r="CL25" s="682"/>
      <c r="CM25" s="682"/>
      <c r="CN25" s="682"/>
      <c r="CO25" s="682"/>
      <c r="CP25" s="682"/>
      <c r="CQ25" s="683"/>
      <c r="CR25" s="641">
        <v>1242840</v>
      </c>
      <c r="CS25" s="642"/>
      <c r="CT25" s="642"/>
      <c r="CU25" s="642"/>
      <c r="CV25" s="642"/>
      <c r="CW25" s="642"/>
      <c r="CX25" s="642"/>
      <c r="CY25" s="643"/>
      <c r="CZ25" s="646">
        <v>15.9</v>
      </c>
      <c r="DA25" s="675"/>
      <c r="DB25" s="675"/>
      <c r="DC25" s="676"/>
      <c r="DD25" s="649">
        <v>1217891</v>
      </c>
      <c r="DE25" s="642"/>
      <c r="DF25" s="642"/>
      <c r="DG25" s="642"/>
      <c r="DH25" s="642"/>
      <c r="DI25" s="642"/>
      <c r="DJ25" s="642"/>
      <c r="DK25" s="643"/>
      <c r="DL25" s="649">
        <v>1212973</v>
      </c>
      <c r="DM25" s="642"/>
      <c r="DN25" s="642"/>
      <c r="DO25" s="642"/>
      <c r="DP25" s="642"/>
      <c r="DQ25" s="642"/>
      <c r="DR25" s="642"/>
      <c r="DS25" s="642"/>
      <c r="DT25" s="642"/>
      <c r="DU25" s="642"/>
      <c r="DV25" s="643"/>
      <c r="DW25" s="646">
        <v>25.8</v>
      </c>
      <c r="DX25" s="675"/>
      <c r="DY25" s="675"/>
      <c r="DZ25" s="675"/>
      <c r="EA25" s="675"/>
      <c r="EB25" s="675"/>
      <c r="EC25" s="677"/>
    </row>
    <row r="26" spans="2:133" ht="11.25" customHeight="1">
      <c r="B26" s="638" t="s">
        <v>294</v>
      </c>
      <c r="C26" s="639"/>
      <c r="D26" s="639"/>
      <c r="E26" s="639"/>
      <c r="F26" s="639"/>
      <c r="G26" s="639"/>
      <c r="H26" s="639"/>
      <c r="I26" s="639"/>
      <c r="J26" s="639"/>
      <c r="K26" s="639"/>
      <c r="L26" s="639"/>
      <c r="M26" s="639"/>
      <c r="N26" s="639"/>
      <c r="O26" s="639"/>
      <c r="P26" s="639"/>
      <c r="Q26" s="640"/>
      <c r="R26" s="641">
        <v>8337</v>
      </c>
      <c r="S26" s="644"/>
      <c r="T26" s="644"/>
      <c r="U26" s="644"/>
      <c r="V26" s="644"/>
      <c r="W26" s="644"/>
      <c r="X26" s="644"/>
      <c r="Y26" s="645"/>
      <c r="Z26" s="703">
        <v>0.1</v>
      </c>
      <c r="AA26" s="703"/>
      <c r="AB26" s="703"/>
      <c r="AC26" s="703"/>
      <c r="AD26" s="704" t="s">
        <v>122</v>
      </c>
      <c r="AE26" s="704"/>
      <c r="AF26" s="704"/>
      <c r="AG26" s="704"/>
      <c r="AH26" s="704"/>
      <c r="AI26" s="704"/>
      <c r="AJ26" s="704"/>
      <c r="AK26" s="704"/>
      <c r="AL26" s="646" t="s">
        <v>235</v>
      </c>
      <c r="AM26" s="647"/>
      <c r="AN26" s="647"/>
      <c r="AO26" s="705"/>
      <c r="AP26" s="749" t="s">
        <v>295</v>
      </c>
      <c r="AQ26" s="750"/>
      <c r="AR26" s="750"/>
      <c r="AS26" s="750"/>
      <c r="AT26" s="750"/>
      <c r="AU26" s="750"/>
      <c r="AV26" s="750"/>
      <c r="AW26" s="750"/>
      <c r="AX26" s="750"/>
      <c r="AY26" s="750"/>
      <c r="AZ26" s="750"/>
      <c r="BA26" s="750"/>
      <c r="BB26" s="750"/>
      <c r="BC26" s="750"/>
      <c r="BD26" s="750"/>
      <c r="BE26" s="750"/>
      <c r="BF26" s="751"/>
      <c r="BG26" s="641" t="s">
        <v>122</v>
      </c>
      <c r="BH26" s="644"/>
      <c r="BI26" s="644"/>
      <c r="BJ26" s="644"/>
      <c r="BK26" s="644"/>
      <c r="BL26" s="644"/>
      <c r="BM26" s="644"/>
      <c r="BN26" s="645"/>
      <c r="BO26" s="703" t="s">
        <v>122</v>
      </c>
      <c r="BP26" s="703"/>
      <c r="BQ26" s="703"/>
      <c r="BR26" s="703"/>
      <c r="BS26" s="649" t="s">
        <v>231</v>
      </c>
      <c r="BT26" s="644"/>
      <c r="BU26" s="644"/>
      <c r="BV26" s="644"/>
      <c r="BW26" s="644"/>
      <c r="BX26" s="644"/>
      <c r="BY26" s="644"/>
      <c r="BZ26" s="644"/>
      <c r="CA26" s="644"/>
      <c r="CB26" s="684"/>
      <c r="CD26" s="685" t="s">
        <v>296</v>
      </c>
      <c r="CE26" s="682"/>
      <c r="CF26" s="682"/>
      <c r="CG26" s="682"/>
      <c r="CH26" s="682"/>
      <c r="CI26" s="682"/>
      <c r="CJ26" s="682"/>
      <c r="CK26" s="682"/>
      <c r="CL26" s="682"/>
      <c r="CM26" s="682"/>
      <c r="CN26" s="682"/>
      <c r="CO26" s="682"/>
      <c r="CP26" s="682"/>
      <c r="CQ26" s="683"/>
      <c r="CR26" s="641">
        <v>755751</v>
      </c>
      <c r="CS26" s="644"/>
      <c r="CT26" s="644"/>
      <c r="CU26" s="644"/>
      <c r="CV26" s="644"/>
      <c r="CW26" s="644"/>
      <c r="CX26" s="644"/>
      <c r="CY26" s="645"/>
      <c r="CZ26" s="646">
        <v>9.6999999999999993</v>
      </c>
      <c r="DA26" s="675"/>
      <c r="DB26" s="675"/>
      <c r="DC26" s="676"/>
      <c r="DD26" s="649">
        <v>732267</v>
      </c>
      <c r="DE26" s="644"/>
      <c r="DF26" s="644"/>
      <c r="DG26" s="644"/>
      <c r="DH26" s="644"/>
      <c r="DI26" s="644"/>
      <c r="DJ26" s="644"/>
      <c r="DK26" s="645"/>
      <c r="DL26" s="649" t="s">
        <v>235</v>
      </c>
      <c r="DM26" s="644"/>
      <c r="DN26" s="644"/>
      <c r="DO26" s="644"/>
      <c r="DP26" s="644"/>
      <c r="DQ26" s="644"/>
      <c r="DR26" s="644"/>
      <c r="DS26" s="644"/>
      <c r="DT26" s="644"/>
      <c r="DU26" s="644"/>
      <c r="DV26" s="645"/>
      <c r="DW26" s="646" t="s">
        <v>122</v>
      </c>
      <c r="DX26" s="675"/>
      <c r="DY26" s="675"/>
      <c r="DZ26" s="675"/>
      <c r="EA26" s="675"/>
      <c r="EB26" s="675"/>
      <c r="EC26" s="677"/>
    </row>
    <row r="27" spans="2:133" ht="11.25" customHeight="1">
      <c r="B27" s="638" t="s">
        <v>297</v>
      </c>
      <c r="C27" s="639"/>
      <c r="D27" s="639"/>
      <c r="E27" s="639"/>
      <c r="F27" s="639"/>
      <c r="G27" s="639"/>
      <c r="H27" s="639"/>
      <c r="I27" s="639"/>
      <c r="J27" s="639"/>
      <c r="K27" s="639"/>
      <c r="L27" s="639"/>
      <c r="M27" s="639"/>
      <c r="N27" s="639"/>
      <c r="O27" s="639"/>
      <c r="P27" s="639"/>
      <c r="Q27" s="640"/>
      <c r="R27" s="641">
        <v>992284</v>
      </c>
      <c r="S27" s="644"/>
      <c r="T27" s="644"/>
      <c r="U27" s="644"/>
      <c r="V27" s="644"/>
      <c r="W27" s="644"/>
      <c r="X27" s="644"/>
      <c r="Y27" s="645"/>
      <c r="Z27" s="703">
        <v>12.4</v>
      </c>
      <c r="AA27" s="703"/>
      <c r="AB27" s="703"/>
      <c r="AC27" s="703"/>
      <c r="AD27" s="704" t="s">
        <v>122</v>
      </c>
      <c r="AE27" s="704"/>
      <c r="AF27" s="704"/>
      <c r="AG27" s="704"/>
      <c r="AH27" s="704"/>
      <c r="AI27" s="704"/>
      <c r="AJ27" s="704"/>
      <c r="AK27" s="704"/>
      <c r="AL27" s="646" t="s">
        <v>122</v>
      </c>
      <c r="AM27" s="647"/>
      <c r="AN27" s="647"/>
      <c r="AO27" s="705"/>
      <c r="AP27" s="638" t="s">
        <v>298</v>
      </c>
      <c r="AQ27" s="639"/>
      <c r="AR27" s="639"/>
      <c r="AS27" s="639"/>
      <c r="AT27" s="639"/>
      <c r="AU27" s="639"/>
      <c r="AV27" s="639"/>
      <c r="AW27" s="639"/>
      <c r="AX27" s="639"/>
      <c r="AY27" s="639"/>
      <c r="AZ27" s="639"/>
      <c r="BA27" s="639"/>
      <c r="BB27" s="639"/>
      <c r="BC27" s="639"/>
      <c r="BD27" s="639"/>
      <c r="BE27" s="639"/>
      <c r="BF27" s="640"/>
      <c r="BG27" s="641">
        <v>961609</v>
      </c>
      <c r="BH27" s="644"/>
      <c r="BI27" s="644"/>
      <c r="BJ27" s="644"/>
      <c r="BK27" s="644"/>
      <c r="BL27" s="644"/>
      <c r="BM27" s="644"/>
      <c r="BN27" s="645"/>
      <c r="BO27" s="703">
        <v>100</v>
      </c>
      <c r="BP27" s="703"/>
      <c r="BQ27" s="703"/>
      <c r="BR27" s="703"/>
      <c r="BS27" s="649" t="s">
        <v>122</v>
      </c>
      <c r="BT27" s="644"/>
      <c r="BU27" s="644"/>
      <c r="BV27" s="644"/>
      <c r="BW27" s="644"/>
      <c r="BX27" s="644"/>
      <c r="BY27" s="644"/>
      <c r="BZ27" s="644"/>
      <c r="CA27" s="644"/>
      <c r="CB27" s="684"/>
      <c r="CD27" s="685" t="s">
        <v>299</v>
      </c>
      <c r="CE27" s="682"/>
      <c r="CF27" s="682"/>
      <c r="CG27" s="682"/>
      <c r="CH27" s="682"/>
      <c r="CI27" s="682"/>
      <c r="CJ27" s="682"/>
      <c r="CK27" s="682"/>
      <c r="CL27" s="682"/>
      <c r="CM27" s="682"/>
      <c r="CN27" s="682"/>
      <c r="CO27" s="682"/>
      <c r="CP27" s="682"/>
      <c r="CQ27" s="683"/>
      <c r="CR27" s="641">
        <v>1093801</v>
      </c>
      <c r="CS27" s="642"/>
      <c r="CT27" s="642"/>
      <c r="CU27" s="642"/>
      <c r="CV27" s="642"/>
      <c r="CW27" s="642"/>
      <c r="CX27" s="642"/>
      <c r="CY27" s="643"/>
      <c r="CZ27" s="646">
        <v>14</v>
      </c>
      <c r="DA27" s="675"/>
      <c r="DB27" s="675"/>
      <c r="DC27" s="676"/>
      <c r="DD27" s="649">
        <v>264164</v>
      </c>
      <c r="DE27" s="642"/>
      <c r="DF27" s="642"/>
      <c r="DG27" s="642"/>
      <c r="DH27" s="642"/>
      <c r="DI27" s="642"/>
      <c r="DJ27" s="642"/>
      <c r="DK27" s="643"/>
      <c r="DL27" s="649">
        <v>263336</v>
      </c>
      <c r="DM27" s="642"/>
      <c r="DN27" s="642"/>
      <c r="DO27" s="642"/>
      <c r="DP27" s="642"/>
      <c r="DQ27" s="642"/>
      <c r="DR27" s="642"/>
      <c r="DS27" s="642"/>
      <c r="DT27" s="642"/>
      <c r="DU27" s="642"/>
      <c r="DV27" s="643"/>
      <c r="DW27" s="646">
        <v>5.6</v>
      </c>
      <c r="DX27" s="675"/>
      <c r="DY27" s="675"/>
      <c r="DZ27" s="675"/>
      <c r="EA27" s="675"/>
      <c r="EB27" s="675"/>
      <c r="EC27" s="677"/>
    </row>
    <row r="28" spans="2:133" ht="11.25" customHeight="1">
      <c r="B28" s="746" t="s">
        <v>300</v>
      </c>
      <c r="C28" s="747"/>
      <c r="D28" s="747"/>
      <c r="E28" s="747"/>
      <c r="F28" s="747"/>
      <c r="G28" s="747"/>
      <c r="H28" s="747"/>
      <c r="I28" s="747"/>
      <c r="J28" s="747"/>
      <c r="K28" s="747"/>
      <c r="L28" s="747"/>
      <c r="M28" s="747"/>
      <c r="N28" s="747"/>
      <c r="O28" s="747"/>
      <c r="P28" s="747"/>
      <c r="Q28" s="748"/>
      <c r="R28" s="641" t="s">
        <v>122</v>
      </c>
      <c r="S28" s="644"/>
      <c r="T28" s="644"/>
      <c r="U28" s="644"/>
      <c r="V28" s="644"/>
      <c r="W28" s="644"/>
      <c r="X28" s="644"/>
      <c r="Y28" s="645"/>
      <c r="Z28" s="703" t="s">
        <v>122</v>
      </c>
      <c r="AA28" s="703"/>
      <c r="AB28" s="703"/>
      <c r="AC28" s="703"/>
      <c r="AD28" s="704" t="s">
        <v>122</v>
      </c>
      <c r="AE28" s="704"/>
      <c r="AF28" s="704"/>
      <c r="AG28" s="704"/>
      <c r="AH28" s="704"/>
      <c r="AI28" s="704"/>
      <c r="AJ28" s="704"/>
      <c r="AK28" s="704"/>
      <c r="AL28" s="646" t="s">
        <v>122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301</v>
      </c>
      <c r="CE28" s="682"/>
      <c r="CF28" s="682"/>
      <c r="CG28" s="682"/>
      <c r="CH28" s="682"/>
      <c r="CI28" s="682"/>
      <c r="CJ28" s="682"/>
      <c r="CK28" s="682"/>
      <c r="CL28" s="682"/>
      <c r="CM28" s="682"/>
      <c r="CN28" s="682"/>
      <c r="CO28" s="682"/>
      <c r="CP28" s="682"/>
      <c r="CQ28" s="683"/>
      <c r="CR28" s="641">
        <v>818504</v>
      </c>
      <c r="CS28" s="644"/>
      <c r="CT28" s="644"/>
      <c r="CU28" s="644"/>
      <c r="CV28" s="644"/>
      <c r="CW28" s="644"/>
      <c r="CX28" s="644"/>
      <c r="CY28" s="645"/>
      <c r="CZ28" s="646">
        <v>10.5</v>
      </c>
      <c r="DA28" s="675"/>
      <c r="DB28" s="675"/>
      <c r="DC28" s="676"/>
      <c r="DD28" s="649">
        <v>723604</v>
      </c>
      <c r="DE28" s="644"/>
      <c r="DF28" s="644"/>
      <c r="DG28" s="644"/>
      <c r="DH28" s="644"/>
      <c r="DI28" s="644"/>
      <c r="DJ28" s="644"/>
      <c r="DK28" s="645"/>
      <c r="DL28" s="649">
        <v>723604</v>
      </c>
      <c r="DM28" s="644"/>
      <c r="DN28" s="644"/>
      <c r="DO28" s="644"/>
      <c r="DP28" s="644"/>
      <c r="DQ28" s="644"/>
      <c r="DR28" s="644"/>
      <c r="DS28" s="644"/>
      <c r="DT28" s="644"/>
      <c r="DU28" s="644"/>
      <c r="DV28" s="645"/>
      <c r="DW28" s="646">
        <v>15.4</v>
      </c>
      <c r="DX28" s="675"/>
      <c r="DY28" s="675"/>
      <c r="DZ28" s="675"/>
      <c r="EA28" s="675"/>
      <c r="EB28" s="675"/>
      <c r="EC28" s="677"/>
    </row>
    <row r="29" spans="2:133" ht="11.25" customHeight="1">
      <c r="B29" s="638" t="s">
        <v>302</v>
      </c>
      <c r="C29" s="639"/>
      <c r="D29" s="639"/>
      <c r="E29" s="639"/>
      <c r="F29" s="639"/>
      <c r="G29" s="639"/>
      <c r="H29" s="639"/>
      <c r="I29" s="639"/>
      <c r="J29" s="639"/>
      <c r="K29" s="639"/>
      <c r="L29" s="639"/>
      <c r="M29" s="639"/>
      <c r="N29" s="639"/>
      <c r="O29" s="639"/>
      <c r="P29" s="639"/>
      <c r="Q29" s="640"/>
      <c r="R29" s="641">
        <v>619405</v>
      </c>
      <c r="S29" s="644"/>
      <c r="T29" s="644"/>
      <c r="U29" s="644"/>
      <c r="V29" s="644"/>
      <c r="W29" s="644"/>
      <c r="X29" s="644"/>
      <c r="Y29" s="645"/>
      <c r="Z29" s="703">
        <v>7.7</v>
      </c>
      <c r="AA29" s="703"/>
      <c r="AB29" s="703"/>
      <c r="AC29" s="703"/>
      <c r="AD29" s="704" t="s">
        <v>122</v>
      </c>
      <c r="AE29" s="704"/>
      <c r="AF29" s="704"/>
      <c r="AG29" s="704"/>
      <c r="AH29" s="704"/>
      <c r="AI29" s="704"/>
      <c r="AJ29" s="704"/>
      <c r="AK29" s="704"/>
      <c r="AL29" s="646" t="s">
        <v>122</v>
      </c>
      <c r="AM29" s="647"/>
      <c r="AN29" s="647"/>
      <c r="AO29" s="705"/>
      <c r="AP29" s="715" t="s">
        <v>219</v>
      </c>
      <c r="AQ29" s="716"/>
      <c r="AR29" s="716"/>
      <c r="AS29" s="716"/>
      <c r="AT29" s="716"/>
      <c r="AU29" s="716"/>
      <c r="AV29" s="716"/>
      <c r="AW29" s="716"/>
      <c r="AX29" s="716"/>
      <c r="AY29" s="716"/>
      <c r="AZ29" s="716"/>
      <c r="BA29" s="716"/>
      <c r="BB29" s="716"/>
      <c r="BC29" s="716"/>
      <c r="BD29" s="716"/>
      <c r="BE29" s="716"/>
      <c r="BF29" s="717"/>
      <c r="BG29" s="715" t="s">
        <v>303</v>
      </c>
      <c r="BH29" s="743"/>
      <c r="BI29" s="743"/>
      <c r="BJ29" s="743"/>
      <c r="BK29" s="743"/>
      <c r="BL29" s="743"/>
      <c r="BM29" s="743"/>
      <c r="BN29" s="743"/>
      <c r="BO29" s="743"/>
      <c r="BP29" s="743"/>
      <c r="BQ29" s="744"/>
      <c r="BR29" s="715" t="s">
        <v>304</v>
      </c>
      <c r="BS29" s="743"/>
      <c r="BT29" s="743"/>
      <c r="BU29" s="743"/>
      <c r="BV29" s="743"/>
      <c r="BW29" s="743"/>
      <c r="BX29" s="743"/>
      <c r="BY29" s="743"/>
      <c r="BZ29" s="743"/>
      <c r="CA29" s="743"/>
      <c r="CB29" s="744"/>
      <c r="CD29" s="725" t="s">
        <v>305</v>
      </c>
      <c r="CE29" s="726"/>
      <c r="CF29" s="685" t="s">
        <v>306</v>
      </c>
      <c r="CG29" s="682"/>
      <c r="CH29" s="682"/>
      <c r="CI29" s="682"/>
      <c r="CJ29" s="682"/>
      <c r="CK29" s="682"/>
      <c r="CL29" s="682"/>
      <c r="CM29" s="682"/>
      <c r="CN29" s="682"/>
      <c r="CO29" s="682"/>
      <c r="CP29" s="682"/>
      <c r="CQ29" s="683"/>
      <c r="CR29" s="641">
        <v>817210</v>
      </c>
      <c r="CS29" s="642"/>
      <c r="CT29" s="642"/>
      <c r="CU29" s="642"/>
      <c r="CV29" s="642"/>
      <c r="CW29" s="642"/>
      <c r="CX29" s="642"/>
      <c r="CY29" s="643"/>
      <c r="CZ29" s="646">
        <v>10.4</v>
      </c>
      <c r="DA29" s="675"/>
      <c r="DB29" s="675"/>
      <c r="DC29" s="676"/>
      <c r="DD29" s="649">
        <v>722310</v>
      </c>
      <c r="DE29" s="642"/>
      <c r="DF29" s="642"/>
      <c r="DG29" s="642"/>
      <c r="DH29" s="642"/>
      <c r="DI29" s="642"/>
      <c r="DJ29" s="642"/>
      <c r="DK29" s="643"/>
      <c r="DL29" s="649">
        <v>722310</v>
      </c>
      <c r="DM29" s="642"/>
      <c r="DN29" s="642"/>
      <c r="DO29" s="642"/>
      <c r="DP29" s="642"/>
      <c r="DQ29" s="642"/>
      <c r="DR29" s="642"/>
      <c r="DS29" s="642"/>
      <c r="DT29" s="642"/>
      <c r="DU29" s="642"/>
      <c r="DV29" s="643"/>
      <c r="DW29" s="646">
        <v>15.4</v>
      </c>
      <c r="DX29" s="675"/>
      <c r="DY29" s="675"/>
      <c r="DZ29" s="675"/>
      <c r="EA29" s="675"/>
      <c r="EB29" s="675"/>
      <c r="EC29" s="677"/>
    </row>
    <row r="30" spans="2:133" ht="11.25" customHeight="1">
      <c r="B30" s="638" t="s">
        <v>307</v>
      </c>
      <c r="C30" s="639"/>
      <c r="D30" s="639"/>
      <c r="E30" s="639"/>
      <c r="F30" s="639"/>
      <c r="G30" s="639"/>
      <c r="H30" s="639"/>
      <c r="I30" s="639"/>
      <c r="J30" s="639"/>
      <c r="K30" s="639"/>
      <c r="L30" s="639"/>
      <c r="M30" s="639"/>
      <c r="N30" s="639"/>
      <c r="O30" s="639"/>
      <c r="P30" s="639"/>
      <c r="Q30" s="640"/>
      <c r="R30" s="641">
        <v>51314</v>
      </c>
      <c r="S30" s="644"/>
      <c r="T30" s="644"/>
      <c r="U30" s="644"/>
      <c r="V30" s="644"/>
      <c r="W30" s="644"/>
      <c r="X30" s="644"/>
      <c r="Y30" s="645"/>
      <c r="Z30" s="703">
        <v>0.6</v>
      </c>
      <c r="AA30" s="703"/>
      <c r="AB30" s="703"/>
      <c r="AC30" s="703"/>
      <c r="AD30" s="704">
        <v>39235</v>
      </c>
      <c r="AE30" s="704"/>
      <c r="AF30" s="704"/>
      <c r="AG30" s="704"/>
      <c r="AH30" s="704"/>
      <c r="AI30" s="704"/>
      <c r="AJ30" s="704"/>
      <c r="AK30" s="704"/>
      <c r="AL30" s="646">
        <v>0.9</v>
      </c>
      <c r="AM30" s="647"/>
      <c r="AN30" s="647"/>
      <c r="AO30" s="705"/>
      <c r="AP30" s="731" t="s">
        <v>308</v>
      </c>
      <c r="AQ30" s="732"/>
      <c r="AR30" s="732"/>
      <c r="AS30" s="732"/>
      <c r="AT30" s="737" t="s">
        <v>309</v>
      </c>
      <c r="AU30" s="210"/>
      <c r="AV30" s="210"/>
      <c r="AW30" s="210"/>
      <c r="AX30" s="740" t="s">
        <v>182</v>
      </c>
      <c r="AY30" s="741"/>
      <c r="AZ30" s="741"/>
      <c r="BA30" s="741"/>
      <c r="BB30" s="741"/>
      <c r="BC30" s="741"/>
      <c r="BD30" s="741"/>
      <c r="BE30" s="741"/>
      <c r="BF30" s="742"/>
      <c r="BG30" s="721">
        <v>97.3</v>
      </c>
      <c r="BH30" s="722"/>
      <c r="BI30" s="722"/>
      <c r="BJ30" s="722"/>
      <c r="BK30" s="722"/>
      <c r="BL30" s="722"/>
      <c r="BM30" s="723">
        <v>90.1</v>
      </c>
      <c r="BN30" s="722"/>
      <c r="BO30" s="722"/>
      <c r="BP30" s="722"/>
      <c r="BQ30" s="724"/>
      <c r="BR30" s="721">
        <v>97.6</v>
      </c>
      <c r="BS30" s="722"/>
      <c r="BT30" s="722"/>
      <c r="BU30" s="722"/>
      <c r="BV30" s="722"/>
      <c r="BW30" s="722"/>
      <c r="BX30" s="723">
        <v>89.6</v>
      </c>
      <c r="BY30" s="722"/>
      <c r="BZ30" s="722"/>
      <c r="CA30" s="722"/>
      <c r="CB30" s="724"/>
      <c r="CD30" s="727"/>
      <c r="CE30" s="728"/>
      <c r="CF30" s="685" t="s">
        <v>310</v>
      </c>
      <c r="CG30" s="682"/>
      <c r="CH30" s="682"/>
      <c r="CI30" s="682"/>
      <c r="CJ30" s="682"/>
      <c r="CK30" s="682"/>
      <c r="CL30" s="682"/>
      <c r="CM30" s="682"/>
      <c r="CN30" s="682"/>
      <c r="CO30" s="682"/>
      <c r="CP30" s="682"/>
      <c r="CQ30" s="683"/>
      <c r="CR30" s="641">
        <v>751076</v>
      </c>
      <c r="CS30" s="644"/>
      <c r="CT30" s="644"/>
      <c r="CU30" s="644"/>
      <c r="CV30" s="644"/>
      <c r="CW30" s="644"/>
      <c r="CX30" s="644"/>
      <c r="CY30" s="645"/>
      <c r="CZ30" s="646">
        <v>9.6</v>
      </c>
      <c r="DA30" s="675"/>
      <c r="DB30" s="675"/>
      <c r="DC30" s="676"/>
      <c r="DD30" s="649">
        <v>656176</v>
      </c>
      <c r="DE30" s="644"/>
      <c r="DF30" s="644"/>
      <c r="DG30" s="644"/>
      <c r="DH30" s="644"/>
      <c r="DI30" s="644"/>
      <c r="DJ30" s="644"/>
      <c r="DK30" s="645"/>
      <c r="DL30" s="649">
        <v>656176</v>
      </c>
      <c r="DM30" s="644"/>
      <c r="DN30" s="644"/>
      <c r="DO30" s="644"/>
      <c r="DP30" s="644"/>
      <c r="DQ30" s="644"/>
      <c r="DR30" s="644"/>
      <c r="DS30" s="644"/>
      <c r="DT30" s="644"/>
      <c r="DU30" s="644"/>
      <c r="DV30" s="645"/>
      <c r="DW30" s="646">
        <v>14</v>
      </c>
      <c r="DX30" s="675"/>
      <c r="DY30" s="675"/>
      <c r="DZ30" s="675"/>
      <c r="EA30" s="675"/>
      <c r="EB30" s="675"/>
      <c r="EC30" s="677"/>
    </row>
    <row r="31" spans="2:133" ht="11.25" customHeight="1">
      <c r="B31" s="638" t="s">
        <v>311</v>
      </c>
      <c r="C31" s="639"/>
      <c r="D31" s="639"/>
      <c r="E31" s="639"/>
      <c r="F31" s="639"/>
      <c r="G31" s="639"/>
      <c r="H31" s="639"/>
      <c r="I31" s="639"/>
      <c r="J31" s="639"/>
      <c r="K31" s="639"/>
      <c r="L31" s="639"/>
      <c r="M31" s="639"/>
      <c r="N31" s="639"/>
      <c r="O31" s="639"/>
      <c r="P31" s="639"/>
      <c r="Q31" s="640"/>
      <c r="R31" s="641">
        <v>360271</v>
      </c>
      <c r="S31" s="644"/>
      <c r="T31" s="644"/>
      <c r="U31" s="644"/>
      <c r="V31" s="644"/>
      <c r="W31" s="644"/>
      <c r="X31" s="644"/>
      <c r="Y31" s="645"/>
      <c r="Z31" s="703">
        <v>4.5</v>
      </c>
      <c r="AA31" s="703"/>
      <c r="AB31" s="703"/>
      <c r="AC31" s="703"/>
      <c r="AD31" s="704" t="s">
        <v>122</v>
      </c>
      <c r="AE31" s="704"/>
      <c r="AF31" s="704"/>
      <c r="AG31" s="704"/>
      <c r="AH31" s="704"/>
      <c r="AI31" s="704"/>
      <c r="AJ31" s="704"/>
      <c r="AK31" s="704"/>
      <c r="AL31" s="646" t="s">
        <v>122</v>
      </c>
      <c r="AM31" s="647"/>
      <c r="AN31" s="647"/>
      <c r="AO31" s="705"/>
      <c r="AP31" s="733"/>
      <c r="AQ31" s="734"/>
      <c r="AR31" s="734"/>
      <c r="AS31" s="734"/>
      <c r="AT31" s="738"/>
      <c r="AU31" s="209" t="s">
        <v>312</v>
      </c>
      <c r="AV31" s="209"/>
      <c r="AW31" s="209"/>
      <c r="AX31" s="638" t="s">
        <v>313</v>
      </c>
      <c r="AY31" s="639"/>
      <c r="AZ31" s="639"/>
      <c r="BA31" s="639"/>
      <c r="BB31" s="639"/>
      <c r="BC31" s="639"/>
      <c r="BD31" s="639"/>
      <c r="BE31" s="639"/>
      <c r="BF31" s="640"/>
      <c r="BG31" s="719">
        <v>98.4</v>
      </c>
      <c r="BH31" s="642"/>
      <c r="BI31" s="642"/>
      <c r="BJ31" s="642"/>
      <c r="BK31" s="642"/>
      <c r="BL31" s="642"/>
      <c r="BM31" s="647">
        <v>95.9</v>
      </c>
      <c r="BN31" s="720"/>
      <c r="BO31" s="720"/>
      <c r="BP31" s="720"/>
      <c r="BQ31" s="681"/>
      <c r="BR31" s="719">
        <v>98.3</v>
      </c>
      <c r="BS31" s="642"/>
      <c r="BT31" s="642"/>
      <c r="BU31" s="642"/>
      <c r="BV31" s="642"/>
      <c r="BW31" s="642"/>
      <c r="BX31" s="647">
        <v>94.4</v>
      </c>
      <c r="BY31" s="720"/>
      <c r="BZ31" s="720"/>
      <c r="CA31" s="720"/>
      <c r="CB31" s="681"/>
      <c r="CD31" s="727"/>
      <c r="CE31" s="728"/>
      <c r="CF31" s="685" t="s">
        <v>314</v>
      </c>
      <c r="CG31" s="682"/>
      <c r="CH31" s="682"/>
      <c r="CI31" s="682"/>
      <c r="CJ31" s="682"/>
      <c r="CK31" s="682"/>
      <c r="CL31" s="682"/>
      <c r="CM31" s="682"/>
      <c r="CN31" s="682"/>
      <c r="CO31" s="682"/>
      <c r="CP31" s="682"/>
      <c r="CQ31" s="683"/>
      <c r="CR31" s="641">
        <v>66134</v>
      </c>
      <c r="CS31" s="642"/>
      <c r="CT31" s="642"/>
      <c r="CU31" s="642"/>
      <c r="CV31" s="642"/>
      <c r="CW31" s="642"/>
      <c r="CX31" s="642"/>
      <c r="CY31" s="643"/>
      <c r="CZ31" s="646">
        <v>0.8</v>
      </c>
      <c r="DA31" s="675"/>
      <c r="DB31" s="675"/>
      <c r="DC31" s="676"/>
      <c r="DD31" s="649">
        <v>66134</v>
      </c>
      <c r="DE31" s="642"/>
      <c r="DF31" s="642"/>
      <c r="DG31" s="642"/>
      <c r="DH31" s="642"/>
      <c r="DI31" s="642"/>
      <c r="DJ31" s="642"/>
      <c r="DK31" s="643"/>
      <c r="DL31" s="649">
        <v>66134</v>
      </c>
      <c r="DM31" s="642"/>
      <c r="DN31" s="642"/>
      <c r="DO31" s="642"/>
      <c r="DP31" s="642"/>
      <c r="DQ31" s="642"/>
      <c r="DR31" s="642"/>
      <c r="DS31" s="642"/>
      <c r="DT31" s="642"/>
      <c r="DU31" s="642"/>
      <c r="DV31" s="643"/>
      <c r="DW31" s="646">
        <v>1.4</v>
      </c>
      <c r="DX31" s="675"/>
      <c r="DY31" s="675"/>
      <c r="DZ31" s="675"/>
      <c r="EA31" s="675"/>
      <c r="EB31" s="675"/>
      <c r="EC31" s="677"/>
    </row>
    <row r="32" spans="2:133" ht="11.25" customHeight="1">
      <c r="B32" s="638" t="s">
        <v>315</v>
      </c>
      <c r="C32" s="639"/>
      <c r="D32" s="639"/>
      <c r="E32" s="639"/>
      <c r="F32" s="639"/>
      <c r="G32" s="639"/>
      <c r="H32" s="639"/>
      <c r="I32" s="639"/>
      <c r="J32" s="639"/>
      <c r="K32" s="639"/>
      <c r="L32" s="639"/>
      <c r="M32" s="639"/>
      <c r="N32" s="639"/>
      <c r="O32" s="639"/>
      <c r="P32" s="639"/>
      <c r="Q32" s="640"/>
      <c r="R32" s="641">
        <v>245915</v>
      </c>
      <c r="S32" s="644"/>
      <c r="T32" s="644"/>
      <c r="U32" s="644"/>
      <c r="V32" s="644"/>
      <c r="W32" s="644"/>
      <c r="X32" s="644"/>
      <c r="Y32" s="645"/>
      <c r="Z32" s="703">
        <v>3.1</v>
      </c>
      <c r="AA32" s="703"/>
      <c r="AB32" s="703"/>
      <c r="AC32" s="703"/>
      <c r="AD32" s="704" t="s">
        <v>231</v>
      </c>
      <c r="AE32" s="704"/>
      <c r="AF32" s="704"/>
      <c r="AG32" s="704"/>
      <c r="AH32" s="704"/>
      <c r="AI32" s="704"/>
      <c r="AJ32" s="704"/>
      <c r="AK32" s="704"/>
      <c r="AL32" s="646" t="s">
        <v>231</v>
      </c>
      <c r="AM32" s="647"/>
      <c r="AN32" s="647"/>
      <c r="AO32" s="705"/>
      <c r="AP32" s="735"/>
      <c r="AQ32" s="736"/>
      <c r="AR32" s="736"/>
      <c r="AS32" s="736"/>
      <c r="AT32" s="739"/>
      <c r="AU32" s="211"/>
      <c r="AV32" s="211"/>
      <c r="AW32" s="211"/>
      <c r="AX32" s="653" t="s">
        <v>316</v>
      </c>
      <c r="AY32" s="654"/>
      <c r="AZ32" s="654"/>
      <c r="BA32" s="654"/>
      <c r="BB32" s="654"/>
      <c r="BC32" s="654"/>
      <c r="BD32" s="654"/>
      <c r="BE32" s="654"/>
      <c r="BF32" s="655"/>
      <c r="BG32" s="718">
        <v>95.9</v>
      </c>
      <c r="BH32" s="657"/>
      <c r="BI32" s="657"/>
      <c r="BJ32" s="657"/>
      <c r="BK32" s="657"/>
      <c r="BL32" s="657"/>
      <c r="BM32" s="701">
        <v>83.8</v>
      </c>
      <c r="BN32" s="657"/>
      <c r="BO32" s="657"/>
      <c r="BP32" s="657"/>
      <c r="BQ32" s="694"/>
      <c r="BR32" s="718">
        <v>96.6</v>
      </c>
      <c r="BS32" s="657"/>
      <c r="BT32" s="657"/>
      <c r="BU32" s="657"/>
      <c r="BV32" s="657"/>
      <c r="BW32" s="657"/>
      <c r="BX32" s="701">
        <v>83.6</v>
      </c>
      <c r="BY32" s="657"/>
      <c r="BZ32" s="657"/>
      <c r="CA32" s="657"/>
      <c r="CB32" s="694"/>
      <c r="CD32" s="729"/>
      <c r="CE32" s="730"/>
      <c r="CF32" s="685" t="s">
        <v>317</v>
      </c>
      <c r="CG32" s="682"/>
      <c r="CH32" s="682"/>
      <c r="CI32" s="682"/>
      <c r="CJ32" s="682"/>
      <c r="CK32" s="682"/>
      <c r="CL32" s="682"/>
      <c r="CM32" s="682"/>
      <c r="CN32" s="682"/>
      <c r="CO32" s="682"/>
      <c r="CP32" s="682"/>
      <c r="CQ32" s="683"/>
      <c r="CR32" s="641">
        <v>1294</v>
      </c>
      <c r="CS32" s="644"/>
      <c r="CT32" s="644"/>
      <c r="CU32" s="644"/>
      <c r="CV32" s="644"/>
      <c r="CW32" s="644"/>
      <c r="CX32" s="644"/>
      <c r="CY32" s="645"/>
      <c r="CZ32" s="646">
        <v>0</v>
      </c>
      <c r="DA32" s="675"/>
      <c r="DB32" s="675"/>
      <c r="DC32" s="676"/>
      <c r="DD32" s="649">
        <v>1294</v>
      </c>
      <c r="DE32" s="644"/>
      <c r="DF32" s="644"/>
      <c r="DG32" s="644"/>
      <c r="DH32" s="644"/>
      <c r="DI32" s="644"/>
      <c r="DJ32" s="644"/>
      <c r="DK32" s="645"/>
      <c r="DL32" s="649">
        <v>1294</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318</v>
      </c>
      <c r="C33" s="639"/>
      <c r="D33" s="639"/>
      <c r="E33" s="639"/>
      <c r="F33" s="639"/>
      <c r="G33" s="639"/>
      <c r="H33" s="639"/>
      <c r="I33" s="639"/>
      <c r="J33" s="639"/>
      <c r="K33" s="639"/>
      <c r="L33" s="639"/>
      <c r="M33" s="639"/>
      <c r="N33" s="639"/>
      <c r="O33" s="639"/>
      <c r="P33" s="639"/>
      <c r="Q33" s="640"/>
      <c r="R33" s="641">
        <v>146944</v>
      </c>
      <c r="S33" s="644"/>
      <c r="T33" s="644"/>
      <c r="U33" s="644"/>
      <c r="V33" s="644"/>
      <c r="W33" s="644"/>
      <c r="X33" s="644"/>
      <c r="Y33" s="645"/>
      <c r="Z33" s="703">
        <v>1.8</v>
      </c>
      <c r="AA33" s="703"/>
      <c r="AB33" s="703"/>
      <c r="AC33" s="703"/>
      <c r="AD33" s="704" t="s">
        <v>231</v>
      </c>
      <c r="AE33" s="704"/>
      <c r="AF33" s="704"/>
      <c r="AG33" s="704"/>
      <c r="AH33" s="704"/>
      <c r="AI33" s="704"/>
      <c r="AJ33" s="704"/>
      <c r="AK33" s="704"/>
      <c r="AL33" s="646" t="s">
        <v>231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319</v>
      </c>
      <c r="CE33" s="682"/>
      <c r="CF33" s="682"/>
      <c r="CG33" s="682"/>
      <c r="CH33" s="682"/>
      <c r="CI33" s="682"/>
      <c r="CJ33" s="682"/>
      <c r="CK33" s="682"/>
      <c r="CL33" s="682"/>
      <c r="CM33" s="682"/>
      <c r="CN33" s="682"/>
      <c r="CO33" s="682"/>
      <c r="CP33" s="682"/>
      <c r="CQ33" s="683"/>
      <c r="CR33" s="641">
        <v>3474933</v>
      </c>
      <c r="CS33" s="642"/>
      <c r="CT33" s="642"/>
      <c r="CU33" s="642"/>
      <c r="CV33" s="642"/>
      <c r="CW33" s="642"/>
      <c r="CX33" s="642"/>
      <c r="CY33" s="643"/>
      <c r="CZ33" s="646">
        <v>44.4</v>
      </c>
      <c r="DA33" s="675"/>
      <c r="DB33" s="675"/>
      <c r="DC33" s="676"/>
      <c r="DD33" s="649">
        <v>2363340</v>
      </c>
      <c r="DE33" s="642"/>
      <c r="DF33" s="642"/>
      <c r="DG33" s="642"/>
      <c r="DH33" s="642"/>
      <c r="DI33" s="642"/>
      <c r="DJ33" s="642"/>
      <c r="DK33" s="643"/>
      <c r="DL33" s="649">
        <v>2013622</v>
      </c>
      <c r="DM33" s="642"/>
      <c r="DN33" s="642"/>
      <c r="DO33" s="642"/>
      <c r="DP33" s="642"/>
      <c r="DQ33" s="642"/>
      <c r="DR33" s="642"/>
      <c r="DS33" s="642"/>
      <c r="DT33" s="642"/>
      <c r="DU33" s="642"/>
      <c r="DV33" s="643"/>
      <c r="DW33" s="646">
        <v>42.8</v>
      </c>
      <c r="DX33" s="675"/>
      <c r="DY33" s="675"/>
      <c r="DZ33" s="675"/>
      <c r="EA33" s="675"/>
      <c r="EB33" s="675"/>
      <c r="EC33" s="677"/>
    </row>
    <row r="34" spans="2:133" ht="11.25" customHeight="1">
      <c r="B34" s="638" t="s">
        <v>320</v>
      </c>
      <c r="C34" s="639"/>
      <c r="D34" s="639"/>
      <c r="E34" s="639"/>
      <c r="F34" s="639"/>
      <c r="G34" s="639"/>
      <c r="H34" s="639"/>
      <c r="I34" s="639"/>
      <c r="J34" s="639"/>
      <c r="K34" s="639"/>
      <c r="L34" s="639"/>
      <c r="M34" s="639"/>
      <c r="N34" s="639"/>
      <c r="O34" s="639"/>
      <c r="P34" s="639"/>
      <c r="Q34" s="640"/>
      <c r="R34" s="641">
        <v>85476</v>
      </c>
      <c r="S34" s="644"/>
      <c r="T34" s="644"/>
      <c r="U34" s="644"/>
      <c r="V34" s="644"/>
      <c r="W34" s="644"/>
      <c r="X34" s="644"/>
      <c r="Y34" s="645"/>
      <c r="Z34" s="703">
        <v>1.1000000000000001</v>
      </c>
      <c r="AA34" s="703"/>
      <c r="AB34" s="703"/>
      <c r="AC34" s="703"/>
      <c r="AD34" s="704">
        <v>74</v>
      </c>
      <c r="AE34" s="704"/>
      <c r="AF34" s="704"/>
      <c r="AG34" s="704"/>
      <c r="AH34" s="704"/>
      <c r="AI34" s="704"/>
      <c r="AJ34" s="704"/>
      <c r="AK34" s="704"/>
      <c r="AL34" s="646">
        <v>0</v>
      </c>
      <c r="AM34" s="647"/>
      <c r="AN34" s="647"/>
      <c r="AO34" s="705"/>
      <c r="AP34" s="214"/>
      <c r="AQ34" s="715" t="s">
        <v>321</v>
      </c>
      <c r="AR34" s="716"/>
      <c r="AS34" s="716"/>
      <c r="AT34" s="716"/>
      <c r="AU34" s="716"/>
      <c r="AV34" s="716"/>
      <c r="AW34" s="716"/>
      <c r="AX34" s="716"/>
      <c r="AY34" s="716"/>
      <c r="AZ34" s="716"/>
      <c r="BA34" s="716"/>
      <c r="BB34" s="716"/>
      <c r="BC34" s="716"/>
      <c r="BD34" s="716"/>
      <c r="BE34" s="716"/>
      <c r="BF34" s="717"/>
      <c r="BG34" s="715" t="s">
        <v>322</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323</v>
      </c>
      <c r="CE34" s="682"/>
      <c r="CF34" s="682"/>
      <c r="CG34" s="682"/>
      <c r="CH34" s="682"/>
      <c r="CI34" s="682"/>
      <c r="CJ34" s="682"/>
      <c r="CK34" s="682"/>
      <c r="CL34" s="682"/>
      <c r="CM34" s="682"/>
      <c r="CN34" s="682"/>
      <c r="CO34" s="682"/>
      <c r="CP34" s="682"/>
      <c r="CQ34" s="683"/>
      <c r="CR34" s="641">
        <v>979435</v>
      </c>
      <c r="CS34" s="644"/>
      <c r="CT34" s="644"/>
      <c r="CU34" s="644"/>
      <c r="CV34" s="644"/>
      <c r="CW34" s="644"/>
      <c r="CX34" s="644"/>
      <c r="CY34" s="645"/>
      <c r="CZ34" s="646">
        <v>12.5</v>
      </c>
      <c r="DA34" s="675"/>
      <c r="DB34" s="675"/>
      <c r="DC34" s="676"/>
      <c r="DD34" s="649">
        <v>771315</v>
      </c>
      <c r="DE34" s="644"/>
      <c r="DF34" s="644"/>
      <c r="DG34" s="644"/>
      <c r="DH34" s="644"/>
      <c r="DI34" s="644"/>
      <c r="DJ34" s="644"/>
      <c r="DK34" s="645"/>
      <c r="DL34" s="649">
        <v>659164</v>
      </c>
      <c r="DM34" s="644"/>
      <c r="DN34" s="644"/>
      <c r="DO34" s="644"/>
      <c r="DP34" s="644"/>
      <c r="DQ34" s="644"/>
      <c r="DR34" s="644"/>
      <c r="DS34" s="644"/>
      <c r="DT34" s="644"/>
      <c r="DU34" s="644"/>
      <c r="DV34" s="645"/>
      <c r="DW34" s="646">
        <v>14</v>
      </c>
      <c r="DX34" s="675"/>
      <c r="DY34" s="675"/>
      <c r="DZ34" s="675"/>
      <c r="EA34" s="675"/>
      <c r="EB34" s="675"/>
      <c r="EC34" s="677"/>
    </row>
    <row r="35" spans="2:133" ht="11.25" customHeight="1">
      <c r="B35" s="638" t="s">
        <v>324</v>
      </c>
      <c r="C35" s="639"/>
      <c r="D35" s="639"/>
      <c r="E35" s="639"/>
      <c r="F35" s="639"/>
      <c r="G35" s="639"/>
      <c r="H35" s="639"/>
      <c r="I35" s="639"/>
      <c r="J35" s="639"/>
      <c r="K35" s="639"/>
      <c r="L35" s="639"/>
      <c r="M35" s="639"/>
      <c r="N35" s="639"/>
      <c r="O35" s="639"/>
      <c r="P35" s="639"/>
      <c r="Q35" s="640"/>
      <c r="R35" s="641">
        <v>653648</v>
      </c>
      <c r="S35" s="644"/>
      <c r="T35" s="644"/>
      <c r="U35" s="644"/>
      <c r="V35" s="644"/>
      <c r="W35" s="644"/>
      <c r="X35" s="644"/>
      <c r="Y35" s="645"/>
      <c r="Z35" s="703">
        <v>8.1999999999999993</v>
      </c>
      <c r="AA35" s="703"/>
      <c r="AB35" s="703"/>
      <c r="AC35" s="703"/>
      <c r="AD35" s="704" t="s">
        <v>231</v>
      </c>
      <c r="AE35" s="704"/>
      <c r="AF35" s="704"/>
      <c r="AG35" s="704"/>
      <c r="AH35" s="704"/>
      <c r="AI35" s="704"/>
      <c r="AJ35" s="704"/>
      <c r="AK35" s="704"/>
      <c r="AL35" s="646" t="s">
        <v>122</v>
      </c>
      <c r="AM35" s="647"/>
      <c r="AN35" s="647"/>
      <c r="AO35" s="705"/>
      <c r="AP35" s="214"/>
      <c r="AQ35" s="709" t="s">
        <v>325</v>
      </c>
      <c r="AR35" s="710"/>
      <c r="AS35" s="710"/>
      <c r="AT35" s="710"/>
      <c r="AU35" s="710"/>
      <c r="AV35" s="710"/>
      <c r="AW35" s="710"/>
      <c r="AX35" s="710"/>
      <c r="AY35" s="711"/>
      <c r="AZ35" s="706">
        <v>905994</v>
      </c>
      <c r="BA35" s="707"/>
      <c r="BB35" s="707"/>
      <c r="BC35" s="707"/>
      <c r="BD35" s="707"/>
      <c r="BE35" s="707"/>
      <c r="BF35" s="708"/>
      <c r="BG35" s="712" t="s">
        <v>326</v>
      </c>
      <c r="BH35" s="713"/>
      <c r="BI35" s="713"/>
      <c r="BJ35" s="713"/>
      <c r="BK35" s="713"/>
      <c r="BL35" s="713"/>
      <c r="BM35" s="713"/>
      <c r="BN35" s="713"/>
      <c r="BO35" s="713"/>
      <c r="BP35" s="713"/>
      <c r="BQ35" s="713"/>
      <c r="BR35" s="713"/>
      <c r="BS35" s="713"/>
      <c r="BT35" s="713"/>
      <c r="BU35" s="714"/>
      <c r="BV35" s="706">
        <v>31044</v>
      </c>
      <c r="BW35" s="707"/>
      <c r="BX35" s="707"/>
      <c r="BY35" s="707"/>
      <c r="BZ35" s="707"/>
      <c r="CA35" s="707"/>
      <c r="CB35" s="708"/>
      <c r="CD35" s="685" t="s">
        <v>327</v>
      </c>
      <c r="CE35" s="682"/>
      <c r="CF35" s="682"/>
      <c r="CG35" s="682"/>
      <c r="CH35" s="682"/>
      <c r="CI35" s="682"/>
      <c r="CJ35" s="682"/>
      <c r="CK35" s="682"/>
      <c r="CL35" s="682"/>
      <c r="CM35" s="682"/>
      <c r="CN35" s="682"/>
      <c r="CO35" s="682"/>
      <c r="CP35" s="682"/>
      <c r="CQ35" s="683"/>
      <c r="CR35" s="641">
        <v>21646</v>
      </c>
      <c r="CS35" s="642"/>
      <c r="CT35" s="642"/>
      <c r="CU35" s="642"/>
      <c r="CV35" s="642"/>
      <c r="CW35" s="642"/>
      <c r="CX35" s="642"/>
      <c r="CY35" s="643"/>
      <c r="CZ35" s="646">
        <v>0.3</v>
      </c>
      <c r="DA35" s="675"/>
      <c r="DB35" s="675"/>
      <c r="DC35" s="676"/>
      <c r="DD35" s="649">
        <v>18445</v>
      </c>
      <c r="DE35" s="642"/>
      <c r="DF35" s="642"/>
      <c r="DG35" s="642"/>
      <c r="DH35" s="642"/>
      <c r="DI35" s="642"/>
      <c r="DJ35" s="642"/>
      <c r="DK35" s="643"/>
      <c r="DL35" s="649">
        <v>18445</v>
      </c>
      <c r="DM35" s="642"/>
      <c r="DN35" s="642"/>
      <c r="DO35" s="642"/>
      <c r="DP35" s="642"/>
      <c r="DQ35" s="642"/>
      <c r="DR35" s="642"/>
      <c r="DS35" s="642"/>
      <c r="DT35" s="642"/>
      <c r="DU35" s="642"/>
      <c r="DV35" s="643"/>
      <c r="DW35" s="646">
        <v>0.4</v>
      </c>
      <c r="DX35" s="675"/>
      <c r="DY35" s="675"/>
      <c r="DZ35" s="675"/>
      <c r="EA35" s="675"/>
      <c r="EB35" s="675"/>
      <c r="EC35" s="677"/>
    </row>
    <row r="36" spans="2:133" ht="11.25" customHeight="1">
      <c r="B36" s="638" t="s">
        <v>328</v>
      </c>
      <c r="C36" s="639"/>
      <c r="D36" s="639"/>
      <c r="E36" s="639"/>
      <c r="F36" s="639"/>
      <c r="G36" s="639"/>
      <c r="H36" s="639"/>
      <c r="I36" s="639"/>
      <c r="J36" s="639"/>
      <c r="K36" s="639"/>
      <c r="L36" s="639"/>
      <c r="M36" s="639"/>
      <c r="N36" s="639"/>
      <c r="O36" s="639"/>
      <c r="P36" s="639"/>
      <c r="Q36" s="640"/>
      <c r="R36" s="641" t="s">
        <v>231</v>
      </c>
      <c r="S36" s="644"/>
      <c r="T36" s="644"/>
      <c r="U36" s="644"/>
      <c r="V36" s="644"/>
      <c r="W36" s="644"/>
      <c r="X36" s="644"/>
      <c r="Y36" s="645"/>
      <c r="Z36" s="703" t="s">
        <v>122</v>
      </c>
      <c r="AA36" s="703"/>
      <c r="AB36" s="703"/>
      <c r="AC36" s="703"/>
      <c r="AD36" s="704" t="s">
        <v>122</v>
      </c>
      <c r="AE36" s="704"/>
      <c r="AF36" s="704"/>
      <c r="AG36" s="704"/>
      <c r="AH36" s="704"/>
      <c r="AI36" s="704"/>
      <c r="AJ36" s="704"/>
      <c r="AK36" s="704"/>
      <c r="AL36" s="646" t="s">
        <v>235</v>
      </c>
      <c r="AM36" s="647"/>
      <c r="AN36" s="647"/>
      <c r="AO36" s="705"/>
      <c r="AQ36" s="678" t="s">
        <v>329</v>
      </c>
      <c r="AR36" s="679"/>
      <c r="AS36" s="679"/>
      <c r="AT36" s="679"/>
      <c r="AU36" s="679"/>
      <c r="AV36" s="679"/>
      <c r="AW36" s="679"/>
      <c r="AX36" s="679"/>
      <c r="AY36" s="680"/>
      <c r="AZ36" s="641">
        <v>158645</v>
      </c>
      <c r="BA36" s="644"/>
      <c r="BB36" s="644"/>
      <c r="BC36" s="644"/>
      <c r="BD36" s="642"/>
      <c r="BE36" s="642"/>
      <c r="BF36" s="681"/>
      <c r="BG36" s="685" t="s">
        <v>330</v>
      </c>
      <c r="BH36" s="682"/>
      <c r="BI36" s="682"/>
      <c r="BJ36" s="682"/>
      <c r="BK36" s="682"/>
      <c r="BL36" s="682"/>
      <c r="BM36" s="682"/>
      <c r="BN36" s="682"/>
      <c r="BO36" s="682"/>
      <c r="BP36" s="682"/>
      <c r="BQ36" s="682"/>
      <c r="BR36" s="682"/>
      <c r="BS36" s="682"/>
      <c r="BT36" s="682"/>
      <c r="BU36" s="683"/>
      <c r="BV36" s="641">
        <v>-309188</v>
      </c>
      <c r="BW36" s="644"/>
      <c r="BX36" s="644"/>
      <c r="BY36" s="644"/>
      <c r="BZ36" s="644"/>
      <c r="CA36" s="644"/>
      <c r="CB36" s="684"/>
      <c r="CD36" s="685" t="s">
        <v>331</v>
      </c>
      <c r="CE36" s="682"/>
      <c r="CF36" s="682"/>
      <c r="CG36" s="682"/>
      <c r="CH36" s="682"/>
      <c r="CI36" s="682"/>
      <c r="CJ36" s="682"/>
      <c r="CK36" s="682"/>
      <c r="CL36" s="682"/>
      <c r="CM36" s="682"/>
      <c r="CN36" s="682"/>
      <c r="CO36" s="682"/>
      <c r="CP36" s="682"/>
      <c r="CQ36" s="683"/>
      <c r="CR36" s="641">
        <v>1168517</v>
      </c>
      <c r="CS36" s="644"/>
      <c r="CT36" s="644"/>
      <c r="CU36" s="644"/>
      <c r="CV36" s="644"/>
      <c r="CW36" s="644"/>
      <c r="CX36" s="644"/>
      <c r="CY36" s="645"/>
      <c r="CZ36" s="646">
        <v>14.9</v>
      </c>
      <c r="DA36" s="675"/>
      <c r="DB36" s="675"/>
      <c r="DC36" s="676"/>
      <c r="DD36" s="649">
        <v>747778</v>
      </c>
      <c r="DE36" s="644"/>
      <c r="DF36" s="644"/>
      <c r="DG36" s="644"/>
      <c r="DH36" s="644"/>
      <c r="DI36" s="644"/>
      <c r="DJ36" s="644"/>
      <c r="DK36" s="645"/>
      <c r="DL36" s="649">
        <v>630750</v>
      </c>
      <c r="DM36" s="644"/>
      <c r="DN36" s="644"/>
      <c r="DO36" s="644"/>
      <c r="DP36" s="644"/>
      <c r="DQ36" s="644"/>
      <c r="DR36" s="644"/>
      <c r="DS36" s="644"/>
      <c r="DT36" s="644"/>
      <c r="DU36" s="644"/>
      <c r="DV36" s="645"/>
      <c r="DW36" s="646">
        <v>13.4</v>
      </c>
      <c r="DX36" s="675"/>
      <c r="DY36" s="675"/>
      <c r="DZ36" s="675"/>
      <c r="EA36" s="675"/>
      <c r="EB36" s="675"/>
      <c r="EC36" s="677"/>
    </row>
    <row r="37" spans="2:133" ht="11.25" customHeight="1">
      <c r="B37" s="638" t="s">
        <v>332</v>
      </c>
      <c r="C37" s="639"/>
      <c r="D37" s="639"/>
      <c r="E37" s="639"/>
      <c r="F37" s="639"/>
      <c r="G37" s="639"/>
      <c r="H37" s="639"/>
      <c r="I37" s="639"/>
      <c r="J37" s="639"/>
      <c r="K37" s="639"/>
      <c r="L37" s="639"/>
      <c r="M37" s="639"/>
      <c r="N37" s="639"/>
      <c r="O37" s="639"/>
      <c r="P37" s="639"/>
      <c r="Q37" s="640"/>
      <c r="R37" s="641">
        <v>198348</v>
      </c>
      <c r="S37" s="644"/>
      <c r="T37" s="644"/>
      <c r="U37" s="644"/>
      <c r="V37" s="644"/>
      <c r="W37" s="644"/>
      <c r="X37" s="644"/>
      <c r="Y37" s="645"/>
      <c r="Z37" s="703">
        <v>2.5</v>
      </c>
      <c r="AA37" s="703"/>
      <c r="AB37" s="703"/>
      <c r="AC37" s="703"/>
      <c r="AD37" s="704" t="s">
        <v>122</v>
      </c>
      <c r="AE37" s="704"/>
      <c r="AF37" s="704"/>
      <c r="AG37" s="704"/>
      <c r="AH37" s="704"/>
      <c r="AI37" s="704"/>
      <c r="AJ37" s="704"/>
      <c r="AK37" s="704"/>
      <c r="AL37" s="646" t="s">
        <v>122</v>
      </c>
      <c r="AM37" s="647"/>
      <c r="AN37" s="647"/>
      <c r="AO37" s="705"/>
      <c r="AQ37" s="678" t="s">
        <v>333</v>
      </c>
      <c r="AR37" s="679"/>
      <c r="AS37" s="679"/>
      <c r="AT37" s="679"/>
      <c r="AU37" s="679"/>
      <c r="AV37" s="679"/>
      <c r="AW37" s="679"/>
      <c r="AX37" s="679"/>
      <c r="AY37" s="680"/>
      <c r="AZ37" s="641">
        <v>55737</v>
      </c>
      <c r="BA37" s="644"/>
      <c r="BB37" s="644"/>
      <c r="BC37" s="644"/>
      <c r="BD37" s="642"/>
      <c r="BE37" s="642"/>
      <c r="BF37" s="681"/>
      <c r="BG37" s="685" t="s">
        <v>334</v>
      </c>
      <c r="BH37" s="682"/>
      <c r="BI37" s="682"/>
      <c r="BJ37" s="682"/>
      <c r="BK37" s="682"/>
      <c r="BL37" s="682"/>
      <c r="BM37" s="682"/>
      <c r="BN37" s="682"/>
      <c r="BO37" s="682"/>
      <c r="BP37" s="682"/>
      <c r="BQ37" s="682"/>
      <c r="BR37" s="682"/>
      <c r="BS37" s="682"/>
      <c r="BT37" s="682"/>
      <c r="BU37" s="683"/>
      <c r="BV37" s="641">
        <v>2335</v>
      </c>
      <c r="BW37" s="644"/>
      <c r="BX37" s="644"/>
      <c r="BY37" s="644"/>
      <c r="BZ37" s="644"/>
      <c r="CA37" s="644"/>
      <c r="CB37" s="684"/>
      <c r="CD37" s="685" t="s">
        <v>335</v>
      </c>
      <c r="CE37" s="682"/>
      <c r="CF37" s="682"/>
      <c r="CG37" s="682"/>
      <c r="CH37" s="682"/>
      <c r="CI37" s="682"/>
      <c r="CJ37" s="682"/>
      <c r="CK37" s="682"/>
      <c r="CL37" s="682"/>
      <c r="CM37" s="682"/>
      <c r="CN37" s="682"/>
      <c r="CO37" s="682"/>
      <c r="CP37" s="682"/>
      <c r="CQ37" s="683"/>
      <c r="CR37" s="641">
        <v>467283</v>
      </c>
      <c r="CS37" s="642"/>
      <c r="CT37" s="642"/>
      <c r="CU37" s="642"/>
      <c r="CV37" s="642"/>
      <c r="CW37" s="642"/>
      <c r="CX37" s="642"/>
      <c r="CY37" s="643"/>
      <c r="CZ37" s="646">
        <v>6</v>
      </c>
      <c r="DA37" s="675"/>
      <c r="DB37" s="675"/>
      <c r="DC37" s="676"/>
      <c r="DD37" s="649">
        <v>450846</v>
      </c>
      <c r="DE37" s="642"/>
      <c r="DF37" s="642"/>
      <c r="DG37" s="642"/>
      <c r="DH37" s="642"/>
      <c r="DI37" s="642"/>
      <c r="DJ37" s="642"/>
      <c r="DK37" s="643"/>
      <c r="DL37" s="649">
        <v>450716</v>
      </c>
      <c r="DM37" s="642"/>
      <c r="DN37" s="642"/>
      <c r="DO37" s="642"/>
      <c r="DP37" s="642"/>
      <c r="DQ37" s="642"/>
      <c r="DR37" s="642"/>
      <c r="DS37" s="642"/>
      <c r="DT37" s="642"/>
      <c r="DU37" s="642"/>
      <c r="DV37" s="643"/>
      <c r="DW37" s="646">
        <v>9.6</v>
      </c>
      <c r="DX37" s="675"/>
      <c r="DY37" s="675"/>
      <c r="DZ37" s="675"/>
      <c r="EA37" s="675"/>
      <c r="EB37" s="675"/>
      <c r="EC37" s="677"/>
    </row>
    <row r="38" spans="2:133" ht="11.25" customHeight="1">
      <c r="B38" s="653" t="s">
        <v>336</v>
      </c>
      <c r="C38" s="654"/>
      <c r="D38" s="654"/>
      <c r="E38" s="654"/>
      <c r="F38" s="654"/>
      <c r="G38" s="654"/>
      <c r="H38" s="654"/>
      <c r="I38" s="654"/>
      <c r="J38" s="654"/>
      <c r="K38" s="654"/>
      <c r="L38" s="654"/>
      <c r="M38" s="654"/>
      <c r="N38" s="654"/>
      <c r="O38" s="654"/>
      <c r="P38" s="654"/>
      <c r="Q38" s="655"/>
      <c r="R38" s="656">
        <v>7992940</v>
      </c>
      <c r="S38" s="693"/>
      <c r="T38" s="693"/>
      <c r="U38" s="693"/>
      <c r="V38" s="693"/>
      <c r="W38" s="693"/>
      <c r="X38" s="693"/>
      <c r="Y38" s="698"/>
      <c r="Z38" s="699">
        <v>100</v>
      </c>
      <c r="AA38" s="699"/>
      <c r="AB38" s="699"/>
      <c r="AC38" s="699"/>
      <c r="AD38" s="700">
        <v>4504721</v>
      </c>
      <c r="AE38" s="700"/>
      <c r="AF38" s="700"/>
      <c r="AG38" s="700"/>
      <c r="AH38" s="700"/>
      <c r="AI38" s="700"/>
      <c r="AJ38" s="700"/>
      <c r="AK38" s="700"/>
      <c r="AL38" s="659">
        <v>100</v>
      </c>
      <c r="AM38" s="701"/>
      <c r="AN38" s="701"/>
      <c r="AO38" s="702"/>
      <c r="AQ38" s="678" t="s">
        <v>337</v>
      </c>
      <c r="AR38" s="679"/>
      <c r="AS38" s="679"/>
      <c r="AT38" s="679"/>
      <c r="AU38" s="679"/>
      <c r="AV38" s="679"/>
      <c r="AW38" s="679"/>
      <c r="AX38" s="679"/>
      <c r="AY38" s="680"/>
      <c r="AZ38" s="641">
        <v>11512</v>
      </c>
      <c r="BA38" s="644"/>
      <c r="BB38" s="644"/>
      <c r="BC38" s="644"/>
      <c r="BD38" s="642"/>
      <c r="BE38" s="642"/>
      <c r="BF38" s="681"/>
      <c r="BG38" s="685" t="s">
        <v>338</v>
      </c>
      <c r="BH38" s="682"/>
      <c r="BI38" s="682"/>
      <c r="BJ38" s="682"/>
      <c r="BK38" s="682"/>
      <c r="BL38" s="682"/>
      <c r="BM38" s="682"/>
      <c r="BN38" s="682"/>
      <c r="BO38" s="682"/>
      <c r="BP38" s="682"/>
      <c r="BQ38" s="682"/>
      <c r="BR38" s="682"/>
      <c r="BS38" s="682"/>
      <c r="BT38" s="682"/>
      <c r="BU38" s="683"/>
      <c r="BV38" s="641">
        <v>3735</v>
      </c>
      <c r="BW38" s="644"/>
      <c r="BX38" s="644"/>
      <c r="BY38" s="644"/>
      <c r="BZ38" s="644"/>
      <c r="CA38" s="644"/>
      <c r="CB38" s="684"/>
      <c r="CD38" s="685" t="s">
        <v>339</v>
      </c>
      <c r="CE38" s="682"/>
      <c r="CF38" s="682"/>
      <c r="CG38" s="682"/>
      <c r="CH38" s="682"/>
      <c r="CI38" s="682"/>
      <c r="CJ38" s="682"/>
      <c r="CK38" s="682"/>
      <c r="CL38" s="682"/>
      <c r="CM38" s="682"/>
      <c r="CN38" s="682"/>
      <c r="CO38" s="682"/>
      <c r="CP38" s="682"/>
      <c r="CQ38" s="683"/>
      <c r="CR38" s="641">
        <v>905874</v>
      </c>
      <c r="CS38" s="644"/>
      <c r="CT38" s="644"/>
      <c r="CU38" s="644"/>
      <c r="CV38" s="644"/>
      <c r="CW38" s="644"/>
      <c r="CX38" s="644"/>
      <c r="CY38" s="645"/>
      <c r="CZ38" s="646">
        <v>11.6</v>
      </c>
      <c r="DA38" s="675"/>
      <c r="DB38" s="675"/>
      <c r="DC38" s="676"/>
      <c r="DD38" s="649">
        <v>793262</v>
      </c>
      <c r="DE38" s="644"/>
      <c r="DF38" s="644"/>
      <c r="DG38" s="644"/>
      <c r="DH38" s="644"/>
      <c r="DI38" s="644"/>
      <c r="DJ38" s="644"/>
      <c r="DK38" s="645"/>
      <c r="DL38" s="649">
        <v>705263</v>
      </c>
      <c r="DM38" s="644"/>
      <c r="DN38" s="644"/>
      <c r="DO38" s="644"/>
      <c r="DP38" s="644"/>
      <c r="DQ38" s="644"/>
      <c r="DR38" s="644"/>
      <c r="DS38" s="644"/>
      <c r="DT38" s="644"/>
      <c r="DU38" s="644"/>
      <c r="DV38" s="645"/>
      <c r="DW38" s="646">
        <v>15</v>
      </c>
      <c r="DX38" s="675"/>
      <c r="DY38" s="675"/>
      <c r="DZ38" s="675"/>
      <c r="EA38" s="675"/>
      <c r="EB38" s="675"/>
      <c r="EC38" s="677"/>
    </row>
    <row r="39" spans="2:133" ht="11.25" customHeight="1">
      <c r="AQ39" s="678" t="s">
        <v>340</v>
      </c>
      <c r="AR39" s="679"/>
      <c r="AS39" s="679"/>
      <c r="AT39" s="679"/>
      <c r="AU39" s="679"/>
      <c r="AV39" s="679"/>
      <c r="AW39" s="679"/>
      <c r="AX39" s="679"/>
      <c r="AY39" s="680"/>
      <c r="AZ39" s="641">
        <v>120</v>
      </c>
      <c r="BA39" s="644"/>
      <c r="BB39" s="644"/>
      <c r="BC39" s="644"/>
      <c r="BD39" s="642"/>
      <c r="BE39" s="642"/>
      <c r="BF39" s="681"/>
      <c r="BG39" s="686" t="s">
        <v>341</v>
      </c>
      <c r="BH39" s="687"/>
      <c r="BI39" s="687"/>
      <c r="BJ39" s="687"/>
      <c r="BK39" s="687"/>
      <c r="BL39" s="215"/>
      <c r="BM39" s="682" t="s">
        <v>342</v>
      </c>
      <c r="BN39" s="682"/>
      <c r="BO39" s="682"/>
      <c r="BP39" s="682"/>
      <c r="BQ39" s="682"/>
      <c r="BR39" s="682"/>
      <c r="BS39" s="682"/>
      <c r="BT39" s="682"/>
      <c r="BU39" s="683"/>
      <c r="BV39" s="641">
        <v>49</v>
      </c>
      <c r="BW39" s="644"/>
      <c r="BX39" s="644"/>
      <c r="BY39" s="644"/>
      <c r="BZ39" s="644"/>
      <c r="CA39" s="644"/>
      <c r="CB39" s="684"/>
      <c r="CD39" s="685" t="s">
        <v>343</v>
      </c>
      <c r="CE39" s="682"/>
      <c r="CF39" s="682"/>
      <c r="CG39" s="682"/>
      <c r="CH39" s="682"/>
      <c r="CI39" s="682"/>
      <c r="CJ39" s="682"/>
      <c r="CK39" s="682"/>
      <c r="CL39" s="682"/>
      <c r="CM39" s="682"/>
      <c r="CN39" s="682"/>
      <c r="CO39" s="682"/>
      <c r="CP39" s="682"/>
      <c r="CQ39" s="683"/>
      <c r="CR39" s="641">
        <v>394061</v>
      </c>
      <c r="CS39" s="642"/>
      <c r="CT39" s="642"/>
      <c r="CU39" s="642"/>
      <c r="CV39" s="642"/>
      <c r="CW39" s="642"/>
      <c r="CX39" s="642"/>
      <c r="CY39" s="643"/>
      <c r="CZ39" s="646">
        <v>5</v>
      </c>
      <c r="DA39" s="675"/>
      <c r="DB39" s="675"/>
      <c r="DC39" s="676"/>
      <c r="DD39" s="649">
        <v>32540</v>
      </c>
      <c r="DE39" s="642"/>
      <c r="DF39" s="642"/>
      <c r="DG39" s="642"/>
      <c r="DH39" s="642"/>
      <c r="DI39" s="642"/>
      <c r="DJ39" s="642"/>
      <c r="DK39" s="643"/>
      <c r="DL39" s="649" t="s">
        <v>231</v>
      </c>
      <c r="DM39" s="642"/>
      <c r="DN39" s="642"/>
      <c r="DO39" s="642"/>
      <c r="DP39" s="642"/>
      <c r="DQ39" s="642"/>
      <c r="DR39" s="642"/>
      <c r="DS39" s="642"/>
      <c r="DT39" s="642"/>
      <c r="DU39" s="642"/>
      <c r="DV39" s="643"/>
      <c r="DW39" s="646" t="s">
        <v>122</v>
      </c>
      <c r="DX39" s="675"/>
      <c r="DY39" s="675"/>
      <c r="DZ39" s="675"/>
      <c r="EA39" s="675"/>
      <c r="EB39" s="675"/>
      <c r="EC39" s="677"/>
    </row>
    <row r="40" spans="2:133" ht="11.25" customHeight="1">
      <c r="AQ40" s="678" t="s">
        <v>344</v>
      </c>
      <c r="AR40" s="679"/>
      <c r="AS40" s="679"/>
      <c r="AT40" s="679"/>
      <c r="AU40" s="679"/>
      <c r="AV40" s="679"/>
      <c r="AW40" s="679"/>
      <c r="AX40" s="679"/>
      <c r="AY40" s="680"/>
      <c r="AZ40" s="641">
        <v>307871</v>
      </c>
      <c r="BA40" s="644"/>
      <c r="BB40" s="644"/>
      <c r="BC40" s="644"/>
      <c r="BD40" s="642"/>
      <c r="BE40" s="642"/>
      <c r="BF40" s="681"/>
      <c r="BG40" s="686"/>
      <c r="BH40" s="687"/>
      <c r="BI40" s="687"/>
      <c r="BJ40" s="687"/>
      <c r="BK40" s="687"/>
      <c r="BL40" s="215"/>
      <c r="BM40" s="682" t="s">
        <v>345</v>
      </c>
      <c r="BN40" s="682"/>
      <c r="BO40" s="682"/>
      <c r="BP40" s="682"/>
      <c r="BQ40" s="682"/>
      <c r="BR40" s="682"/>
      <c r="BS40" s="682"/>
      <c r="BT40" s="682"/>
      <c r="BU40" s="683"/>
      <c r="BV40" s="641">
        <v>188</v>
      </c>
      <c r="BW40" s="644"/>
      <c r="BX40" s="644"/>
      <c r="BY40" s="644"/>
      <c r="BZ40" s="644"/>
      <c r="CA40" s="644"/>
      <c r="CB40" s="684"/>
      <c r="CD40" s="685" t="s">
        <v>346</v>
      </c>
      <c r="CE40" s="682"/>
      <c r="CF40" s="682"/>
      <c r="CG40" s="682"/>
      <c r="CH40" s="682"/>
      <c r="CI40" s="682"/>
      <c r="CJ40" s="682"/>
      <c r="CK40" s="682"/>
      <c r="CL40" s="682"/>
      <c r="CM40" s="682"/>
      <c r="CN40" s="682"/>
      <c r="CO40" s="682"/>
      <c r="CP40" s="682"/>
      <c r="CQ40" s="683"/>
      <c r="CR40" s="641">
        <v>5400</v>
      </c>
      <c r="CS40" s="644"/>
      <c r="CT40" s="644"/>
      <c r="CU40" s="644"/>
      <c r="CV40" s="644"/>
      <c r="CW40" s="644"/>
      <c r="CX40" s="644"/>
      <c r="CY40" s="645"/>
      <c r="CZ40" s="646">
        <v>0.1</v>
      </c>
      <c r="DA40" s="675"/>
      <c r="DB40" s="675"/>
      <c r="DC40" s="676"/>
      <c r="DD40" s="649" t="s">
        <v>231</v>
      </c>
      <c r="DE40" s="644"/>
      <c r="DF40" s="644"/>
      <c r="DG40" s="644"/>
      <c r="DH40" s="644"/>
      <c r="DI40" s="644"/>
      <c r="DJ40" s="644"/>
      <c r="DK40" s="645"/>
      <c r="DL40" s="649" t="s">
        <v>122</v>
      </c>
      <c r="DM40" s="644"/>
      <c r="DN40" s="644"/>
      <c r="DO40" s="644"/>
      <c r="DP40" s="644"/>
      <c r="DQ40" s="644"/>
      <c r="DR40" s="644"/>
      <c r="DS40" s="644"/>
      <c r="DT40" s="644"/>
      <c r="DU40" s="644"/>
      <c r="DV40" s="645"/>
      <c r="DW40" s="646" t="s">
        <v>231</v>
      </c>
      <c r="DX40" s="675"/>
      <c r="DY40" s="675"/>
      <c r="DZ40" s="675"/>
      <c r="EA40" s="675"/>
      <c r="EB40" s="675"/>
      <c r="EC40" s="677"/>
    </row>
    <row r="41" spans="2:133" ht="11.25" customHeight="1">
      <c r="AQ41" s="690" t="s">
        <v>347</v>
      </c>
      <c r="AR41" s="691"/>
      <c r="AS41" s="691"/>
      <c r="AT41" s="691"/>
      <c r="AU41" s="691"/>
      <c r="AV41" s="691"/>
      <c r="AW41" s="691"/>
      <c r="AX41" s="691"/>
      <c r="AY41" s="692"/>
      <c r="AZ41" s="656">
        <v>372109</v>
      </c>
      <c r="BA41" s="693"/>
      <c r="BB41" s="693"/>
      <c r="BC41" s="693"/>
      <c r="BD41" s="657"/>
      <c r="BE41" s="657"/>
      <c r="BF41" s="694"/>
      <c r="BG41" s="688"/>
      <c r="BH41" s="689"/>
      <c r="BI41" s="689"/>
      <c r="BJ41" s="689"/>
      <c r="BK41" s="689"/>
      <c r="BL41" s="216"/>
      <c r="BM41" s="695" t="s">
        <v>348</v>
      </c>
      <c r="BN41" s="695"/>
      <c r="BO41" s="695"/>
      <c r="BP41" s="695"/>
      <c r="BQ41" s="695"/>
      <c r="BR41" s="695"/>
      <c r="BS41" s="695"/>
      <c r="BT41" s="695"/>
      <c r="BU41" s="696"/>
      <c r="BV41" s="656">
        <v>303</v>
      </c>
      <c r="BW41" s="693"/>
      <c r="BX41" s="693"/>
      <c r="BY41" s="693"/>
      <c r="BZ41" s="693"/>
      <c r="CA41" s="693"/>
      <c r="CB41" s="697"/>
      <c r="CD41" s="685" t="s">
        <v>349</v>
      </c>
      <c r="CE41" s="682"/>
      <c r="CF41" s="682"/>
      <c r="CG41" s="682"/>
      <c r="CH41" s="682"/>
      <c r="CI41" s="682"/>
      <c r="CJ41" s="682"/>
      <c r="CK41" s="682"/>
      <c r="CL41" s="682"/>
      <c r="CM41" s="682"/>
      <c r="CN41" s="682"/>
      <c r="CO41" s="682"/>
      <c r="CP41" s="682"/>
      <c r="CQ41" s="683"/>
      <c r="CR41" s="641" t="s">
        <v>122</v>
      </c>
      <c r="CS41" s="642"/>
      <c r="CT41" s="642"/>
      <c r="CU41" s="642"/>
      <c r="CV41" s="642"/>
      <c r="CW41" s="642"/>
      <c r="CX41" s="642"/>
      <c r="CY41" s="643"/>
      <c r="CZ41" s="646" t="s">
        <v>122</v>
      </c>
      <c r="DA41" s="675"/>
      <c r="DB41" s="675"/>
      <c r="DC41" s="676"/>
      <c r="DD41" s="649" t="s">
        <v>225</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350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351</v>
      </c>
      <c r="CE42" s="639"/>
      <c r="CF42" s="639"/>
      <c r="CG42" s="639"/>
      <c r="CH42" s="639"/>
      <c r="CI42" s="639"/>
      <c r="CJ42" s="639"/>
      <c r="CK42" s="639"/>
      <c r="CL42" s="639"/>
      <c r="CM42" s="639"/>
      <c r="CN42" s="639"/>
      <c r="CO42" s="639"/>
      <c r="CP42" s="639"/>
      <c r="CQ42" s="640"/>
      <c r="CR42" s="641">
        <v>1191649</v>
      </c>
      <c r="CS42" s="644"/>
      <c r="CT42" s="644"/>
      <c r="CU42" s="644"/>
      <c r="CV42" s="644"/>
      <c r="CW42" s="644"/>
      <c r="CX42" s="644"/>
      <c r="CY42" s="645"/>
      <c r="CZ42" s="646">
        <v>15.2</v>
      </c>
      <c r="DA42" s="647"/>
      <c r="DB42" s="647"/>
      <c r="DC42" s="648"/>
      <c r="DD42" s="649">
        <v>287658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352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353</v>
      </c>
      <c r="CE43" s="639"/>
      <c r="CF43" s="639"/>
      <c r="CG43" s="639"/>
      <c r="CH43" s="639"/>
      <c r="CI43" s="639"/>
      <c r="CJ43" s="639"/>
      <c r="CK43" s="639"/>
      <c r="CL43" s="639"/>
      <c r="CM43" s="639"/>
      <c r="CN43" s="639"/>
      <c r="CO43" s="639"/>
      <c r="CP43" s="639"/>
      <c r="CQ43" s="640"/>
      <c r="CR43" s="641">
        <v>8679</v>
      </c>
      <c r="CS43" s="642"/>
      <c r="CT43" s="642"/>
      <c r="CU43" s="642"/>
      <c r="CV43" s="642"/>
      <c r="CW43" s="642"/>
      <c r="CX43" s="642"/>
      <c r="CY43" s="643"/>
      <c r="CZ43" s="646">
        <v>0.1</v>
      </c>
      <c r="DA43" s="675"/>
      <c r="DB43" s="675"/>
      <c r="DC43" s="676"/>
      <c r="DD43" s="649">
        <v>7170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354</v>
      </c>
      <c r="CD44" s="669" t="s">
        <v>305</v>
      </c>
      <c r="CE44" s="670"/>
      <c r="CF44" s="638" t="s">
        <v>355</v>
      </c>
      <c r="CG44" s="639"/>
      <c r="CH44" s="639"/>
      <c r="CI44" s="639"/>
      <c r="CJ44" s="639"/>
      <c r="CK44" s="639"/>
      <c r="CL44" s="639"/>
      <c r="CM44" s="639"/>
      <c r="CN44" s="639"/>
      <c r="CO44" s="639"/>
      <c r="CP44" s="639"/>
      <c r="CQ44" s="640"/>
      <c r="CR44" s="641">
        <v>1187239</v>
      </c>
      <c r="CS44" s="644"/>
      <c r="CT44" s="644"/>
      <c r="CU44" s="644"/>
      <c r="CV44" s="644"/>
      <c r="CW44" s="644"/>
      <c r="CX44" s="644"/>
      <c r="CY44" s="645"/>
      <c r="CZ44" s="646">
        <v>15.2</v>
      </c>
      <c r="DA44" s="647"/>
      <c r="DB44" s="647"/>
      <c r="DC44" s="648"/>
      <c r="DD44" s="649">
        <v>283248</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356</v>
      </c>
      <c r="CG45" s="639"/>
      <c r="CH45" s="639"/>
      <c r="CI45" s="639"/>
      <c r="CJ45" s="639"/>
      <c r="CK45" s="639"/>
      <c r="CL45" s="639"/>
      <c r="CM45" s="639"/>
      <c r="CN45" s="639"/>
      <c r="CO45" s="639"/>
      <c r="CP45" s="639"/>
      <c r="CQ45" s="640"/>
      <c r="CR45" s="641">
        <v>736997</v>
      </c>
      <c r="CS45" s="642"/>
      <c r="CT45" s="642"/>
      <c r="CU45" s="642"/>
      <c r="CV45" s="642"/>
      <c r="CW45" s="642"/>
      <c r="CX45" s="642"/>
      <c r="CY45" s="643"/>
      <c r="CZ45" s="646">
        <v>9.4</v>
      </c>
      <c r="DA45" s="675"/>
      <c r="DB45" s="675"/>
      <c r="DC45" s="676"/>
      <c r="DD45" s="649">
        <v>87869</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357</v>
      </c>
      <c r="CG46" s="639"/>
      <c r="CH46" s="639"/>
      <c r="CI46" s="639"/>
      <c r="CJ46" s="639"/>
      <c r="CK46" s="639"/>
      <c r="CL46" s="639"/>
      <c r="CM46" s="639"/>
      <c r="CN46" s="639"/>
      <c r="CO46" s="639"/>
      <c r="CP46" s="639"/>
      <c r="CQ46" s="640"/>
      <c r="CR46" s="641">
        <v>363699</v>
      </c>
      <c r="CS46" s="644"/>
      <c r="CT46" s="644"/>
      <c r="CU46" s="644"/>
      <c r="CV46" s="644"/>
      <c r="CW46" s="644"/>
      <c r="CX46" s="644"/>
      <c r="CY46" s="645"/>
      <c r="CZ46" s="646">
        <v>4.5999999999999996</v>
      </c>
      <c r="DA46" s="647"/>
      <c r="DB46" s="647"/>
      <c r="DC46" s="648"/>
      <c r="DD46" s="649">
        <v>168781</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358</v>
      </c>
      <c r="CG47" s="639"/>
      <c r="CH47" s="639"/>
      <c r="CI47" s="639"/>
      <c r="CJ47" s="639"/>
      <c r="CK47" s="639"/>
      <c r="CL47" s="639"/>
      <c r="CM47" s="639"/>
      <c r="CN47" s="639"/>
      <c r="CO47" s="639"/>
      <c r="CP47" s="639"/>
      <c r="CQ47" s="640"/>
      <c r="CR47" s="641">
        <v>4410</v>
      </c>
      <c r="CS47" s="642"/>
      <c r="CT47" s="642"/>
      <c r="CU47" s="642"/>
      <c r="CV47" s="642"/>
      <c r="CW47" s="642"/>
      <c r="CX47" s="642"/>
      <c r="CY47" s="643"/>
      <c r="CZ47" s="646">
        <v>0.1</v>
      </c>
      <c r="DA47" s="675"/>
      <c r="DB47" s="675"/>
      <c r="DC47" s="676"/>
      <c r="DD47" s="649">
        <v>4410</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359</v>
      </c>
      <c r="CG48" s="639"/>
      <c r="CH48" s="639"/>
      <c r="CI48" s="639"/>
      <c r="CJ48" s="639"/>
      <c r="CK48" s="639"/>
      <c r="CL48" s="639"/>
      <c r="CM48" s="639"/>
      <c r="CN48" s="639"/>
      <c r="CO48" s="639"/>
      <c r="CP48" s="639"/>
      <c r="CQ48" s="640"/>
      <c r="CR48" s="641" t="s">
        <v>231</v>
      </c>
      <c r="CS48" s="644"/>
      <c r="CT48" s="644"/>
      <c r="CU48" s="644"/>
      <c r="CV48" s="644"/>
      <c r="CW48" s="644"/>
      <c r="CX48" s="644"/>
      <c r="CY48" s="645"/>
      <c r="CZ48" s="646" t="s">
        <v>231</v>
      </c>
      <c r="DA48" s="647"/>
      <c r="DB48" s="647"/>
      <c r="DC48" s="648"/>
      <c r="DD48" s="649" t="s">
        <v>231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360</v>
      </c>
      <c r="CE49" s="654"/>
      <c r="CF49" s="654"/>
      <c r="CG49" s="654"/>
      <c r="CH49" s="654"/>
      <c r="CI49" s="654"/>
      <c r="CJ49" s="654"/>
      <c r="CK49" s="654"/>
      <c r="CL49" s="654"/>
      <c r="CM49" s="654"/>
      <c r="CN49" s="654"/>
      <c r="CO49" s="654"/>
      <c r="CP49" s="654"/>
      <c r="CQ49" s="655"/>
      <c r="CR49" s="656">
        <v>7821727</v>
      </c>
      <c r="CS49" s="657"/>
      <c r="CT49" s="657"/>
      <c r="CU49" s="657"/>
      <c r="CV49" s="657"/>
      <c r="CW49" s="657"/>
      <c r="CX49" s="657"/>
      <c r="CY49" s="658"/>
      <c r="CZ49" s="659">
        <v>100</v>
      </c>
      <c r="DA49" s="660"/>
      <c r="DB49" s="660"/>
      <c r="DC49" s="661"/>
      <c r="DD49" s="662">
        <v>4856657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bBQehXpC4Z7aZQd2QTso7309MDYbZ/w5bJrMEYJIBP3K3ev/oiX4Nuqz8tU6Vzu5UWO9NkKzpqOGRBiK8fZ2XA==" saltValue="aAdNNuNgnQwMmq7Gr/iY+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362</v>
      </c>
      <c r="DK2" s="1180"/>
      <c r="DL2" s="1180"/>
      <c r="DM2" s="1180"/>
      <c r="DN2" s="1180"/>
      <c r="DO2" s="1181"/>
      <c r="DP2" s="229"/>
      <c r="DQ2" s="1179" t="s">
        <v>363</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364</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366</v>
      </c>
      <c r="B5" s="1065"/>
      <c r="C5" s="1065"/>
      <c r="D5" s="1065"/>
      <c r="E5" s="1065"/>
      <c r="F5" s="1065"/>
      <c r="G5" s="1065"/>
      <c r="H5" s="1065"/>
      <c r="I5" s="1065"/>
      <c r="J5" s="1065"/>
      <c r="K5" s="1065"/>
      <c r="L5" s="1065"/>
      <c r="M5" s="1065"/>
      <c r="N5" s="1065"/>
      <c r="O5" s="1065"/>
      <c r="P5" s="1066"/>
      <c r="Q5" s="1070" t="s">
        <v>367</v>
      </c>
      <c r="R5" s="1071"/>
      <c r="S5" s="1071"/>
      <c r="T5" s="1071"/>
      <c r="U5" s="1072"/>
      <c r="V5" s="1070" t="s">
        <v>368</v>
      </c>
      <c r="W5" s="1071"/>
      <c r="X5" s="1071"/>
      <c r="Y5" s="1071"/>
      <c r="Z5" s="1072"/>
      <c r="AA5" s="1070" t="s">
        <v>369</v>
      </c>
      <c r="AB5" s="1071"/>
      <c r="AC5" s="1071"/>
      <c r="AD5" s="1071"/>
      <c r="AE5" s="1071"/>
      <c r="AF5" s="1182" t="s">
        <v>370</v>
      </c>
      <c r="AG5" s="1071"/>
      <c r="AH5" s="1071"/>
      <c r="AI5" s="1071"/>
      <c r="AJ5" s="1086"/>
      <c r="AK5" s="1071" t="s">
        <v>371</v>
      </c>
      <c r="AL5" s="1071"/>
      <c r="AM5" s="1071"/>
      <c r="AN5" s="1071"/>
      <c r="AO5" s="1072"/>
      <c r="AP5" s="1070" t="s">
        <v>372</v>
      </c>
      <c r="AQ5" s="1071"/>
      <c r="AR5" s="1071"/>
      <c r="AS5" s="1071"/>
      <c r="AT5" s="1072"/>
      <c r="AU5" s="1070" t="s">
        <v>373</v>
      </c>
      <c r="AV5" s="1071"/>
      <c r="AW5" s="1071"/>
      <c r="AX5" s="1071"/>
      <c r="AY5" s="1086"/>
      <c r="AZ5" s="236"/>
      <c r="BA5" s="236"/>
      <c r="BB5" s="236"/>
      <c r="BC5" s="236"/>
      <c r="BD5" s="236"/>
      <c r="BE5" s="237"/>
      <c r="BF5" s="237"/>
      <c r="BG5" s="237"/>
      <c r="BH5" s="237"/>
      <c r="BI5" s="237"/>
      <c r="BJ5" s="237"/>
      <c r="BK5" s="237"/>
      <c r="BL5" s="237"/>
      <c r="BM5" s="237"/>
      <c r="BN5" s="237"/>
      <c r="BO5" s="237"/>
      <c r="BP5" s="237"/>
      <c r="BQ5" s="1064" t="s">
        <v>374</v>
      </c>
      <c r="BR5" s="1065"/>
      <c r="BS5" s="1065"/>
      <c r="BT5" s="1065"/>
      <c r="BU5" s="1065"/>
      <c r="BV5" s="1065"/>
      <c r="BW5" s="1065"/>
      <c r="BX5" s="1065"/>
      <c r="BY5" s="1065"/>
      <c r="BZ5" s="1065"/>
      <c r="CA5" s="1065"/>
      <c r="CB5" s="1065"/>
      <c r="CC5" s="1065"/>
      <c r="CD5" s="1065"/>
      <c r="CE5" s="1065"/>
      <c r="CF5" s="1065"/>
      <c r="CG5" s="1066"/>
      <c r="CH5" s="1070" t="s">
        <v>375</v>
      </c>
      <c r="CI5" s="1071"/>
      <c r="CJ5" s="1071"/>
      <c r="CK5" s="1071"/>
      <c r="CL5" s="1072"/>
      <c r="CM5" s="1070" t="s">
        <v>376</v>
      </c>
      <c r="CN5" s="1071"/>
      <c r="CO5" s="1071"/>
      <c r="CP5" s="1071"/>
      <c r="CQ5" s="1072"/>
      <c r="CR5" s="1070" t="s">
        <v>377</v>
      </c>
      <c r="CS5" s="1071"/>
      <c r="CT5" s="1071"/>
      <c r="CU5" s="1071"/>
      <c r="CV5" s="1072"/>
      <c r="CW5" s="1070" t="s">
        <v>378</v>
      </c>
      <c r="CX5" s="1071"/>
      <c r="CY5" s="1071"/>
      <c r="CZ5" s="1071"/>
      <c r="DA5" s="1072"/>
      <c r="DB5" s="1070" t="s">
        <v>379</v>
      </c>
      <c r="DC5" s="1071"/>
      <c r="DD5" s="1071"/>
      <c r="DE5" s="1071"/>
      <c r="DF5" s="1072"/>
      <c r="DG5" s="1167" t="s">
        <v>380</v>
      </c>
      <c r="DH5" s="1168"/>
      <c r="DI5" s="1168"/>
      <c r="DJ5" s="1168"/>
      <c r="DK5" s="1169"/>
      <c r="DL5" s="1167" t="s">
        <v>381</v>
      </c>
      <c r="DM5" s="1168"/>
      <c r="DN5" s="1168"/>
      <c r="DO5" s="1168"/>
      <c r="DP5" s="1169"/>
      <c r="DQ5" s="1070" t="s">
        <v>382</v>
      </c>
      <c r="DR5" s="1071"/>
      <c r="DS5" s="1071"/>
      <c r="DT5" s="1071"/>
      <c r="DU5" s="1072"/>
      <c r="DV5" s="1070" t="s">
        <v>373</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383</v>
      </c>
      <c r="C7" s="1120"/>
      <c r="D7" s="1120"/>
      <c r="E7" s="1120"/>
      <c r="F7" s="1120"/>
      <c r="G7" s="1120"/>
      <c r="H7" s="1120"/>
      <c r="I7" s="1120"/>
      <c r="J7" s="1120"/>
      <c r="K7" s="1120"/>
      <c r="L7" s="1120"/>
      <c r="M7" s="1120"/>
      <c r="N7" s="1120"/>
      <c r="O7" s="1120"/>
      <c r="P7" s="1121"/>
      <c r="Q7" s="1173">
        <v>7988</v>
      </c>
      <c r="R7" s="1174"/>
      <c r="S7" s="1174"/>
      <c r="T7" s="1174"/>
      <c r="U7" s="1174"/>
      <c r="V7" s="1174">
        <v>7816</v>
      </c>
      <c r="W7" s="1174"/>
      <c r="X7" s="1174"/>
      <c r="Y7" s="1174"/>
      <c r="Z7" s="1174"/>
      <c r="AA7" s="1174">
        <v>171</v>
      </c>
      <c r="AB7" s="1174"/>
      <c r="AC7" s="1174"/>
      <c r="AD7" s="1174"/>
      <c r="AE7" s="1175"/>
      <c r="AF7" s="1176">
        <v>149</v>
      </c>
      <c r="AG7" s="1177"/>
      <c r="AH7" s="1177"/>
      <c r="AI7" s="1177"/>
      <c r="AJ7" s="1178"/>
      <c r="AK7" s="1160">
        <v>241</v>
      </c>
      <c r="AL7" s="1161"/>
      <c r="AM7" s="1161"/>
      <c r="AN7" s="1161"/>
      <c r="AO7" s="1161"/>
      <c r="AP7" s="1161">
        <v>7946</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384</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385</v>
      </c>
      <c r="B23" s="1013" t="s">
        <v>386</v>
      </c>
      <c r="C23" s="1014"/>
      <c r="D23" s="1014"/>
      <c r="E23" s="1014"/>
      <c r="F23" s="1014"/>
      <c r="G23" s="1014"/>
      <c r="H23" s="1014"/>
      <c r="I23" s="1014"/>
      <c r="J23" s="1014"/>
      <c r="K23" s="1014"/>
      <c r="L23" s="1014"/>
      <c r="M23" s="1014"/>
      <c r="N23" s="1014"/>
      <c r="O23" s="1014"/>
      <c r="P23" s="1015"/>
      <c r="Q23" s="1137">
        <v>7988</v>
      </c>
      <c r="R23" s="1138"/>
      <c r="S23" s="1138"/>
      <c r="T23" s="1138"/>
      <c r="U23" s="1138"/>
      <c r="V23" s="1138">
        <v>7816</v>
      </c>
      <c r="W23" s="1138"/>
      <c r="X23" s="1138"/>
      <c r="Y23" s="1138"/>
      <c r="Z23" s="1138"/>
      <c r="AA23" s="1138">
        <v>171</v>
      </c>
      <c r="AB23" s="1138"/>
      <c r="AC23" s="1138"/>
      <c r="AD23" s="1138"/>
      <c r="AE23" s="1139"/>
      <c r="AF23" s="1140">
        <v>149</v>
      </c>
      <c r="AG23" s="1138"/>
      <c r="AH23" s="1138"/>
      <c r="AI23" s="1138"/>
      <c r="AJ23" s="1141"/>
      <c r="AK23" s="1142"/>
      <c r="AL23" s="1143"/>
      <c r="AM23" s="1143"/>
      <c r="AN23" s="1143"/>
      <c r="AO23" s="1143"/>
      <c r="AP23" s="1138">
        <v>7946</v>
      </c>
      <c r="AQ23" s="1138"/>
      <c r="AR23" s="1138"/>
      <c r="AS23" s="1138"/>
      <c r="AT23" s="1138"/>
      <c r="AU23" s="1144"/>
      <c r="AV23" s="1144"/>
      <c r="AW23" s="1144"/>
      <c r="AX23" s="1144"/>
      <c r="AY23" s="1145"/>
      <c r="AZ23" s="1134" t="s">
        <v>387</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388</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389</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366</v>
      </c>
      <c r="B26" s="1065"/>
      <c r="C26" s="1065"/>
      <c r="D26" s="1065"/>
      <c r="E26" s="1065"/>
      <c r="F26" s="1065"/>
      <c r="G26" s="1065"/>
      <c r="H26" s="1065"/>
      <c r="I26" s="1065"/>
      <c r="J26" s="1065"/>
      <c r="K26" s="1065"/>
      <c r="L26" s="1065"/>
      <c r="M26" s="1065"/>
      <c r="N26" s="1065"/>
      <c r="O26" s="1065"/>
      <c r="P26" s="1066"/>
      <c r="Q26" s="1070" t="s">
        <v>390</v>
      </c>
      <c r="R26" s="1071"/>
      <c r="S26" s="1071"/>
      <c r="T26" s="1071"/>
      <c r="U26" s="1072"/>
      <c r="V26" s="1070" t="s">
        <v>391</v>
      </c>
      <c r="W26" s="1071"/>
      <c r="X26" s="1071"/>
      <c r="Y26" s="1071"/>
      <c r="Z26" s="1072"/>
      <c r="AA26" s="1070" t="s">
        <v>392</v>
      </c>
      <c r="AB26" s="1071"/>
      <c r="AC26" s="1071"/>
      <c r="AD26" s="1071"/>
      <c r="AE26" s="1071"/>
      <c r="AF26" s="1128" t="s">
        <v>393</v>
      </c>
      <c r="AG26" s="1077"/>
      <c r="AH26" s="1077"/>
      <c r="AI26" s="1077"/>
      <c r="AJ26" s="1129"/>
      <c r="AK26" s="1071" t="s">
        <v>394</v>
      </c>
      <c r="AL26" s="1071"/>
      <c r="AM26" s="1071"/>
      <c r="AN26" s="1071"/>
      <c r="AO26" s="1072"/>
      <c r="AP26" s="1070" t="s">
        <v>395</v>
      </c>
      <c r="AQ26" s="1071"/>
      <c r="AR26" s="1071"/>
      <c r="AS26" s="1071"/>
      <c r="AT26" s="1072"/>
      <c r="AU26" s="1070" t="s">
        <v>396</v>
      </c>
      <c r="AV26" s="1071"/>
      <c r="AW26" s="1071"/>
      <c r="AX26" s="1071"/>
      <c r="AY26" s="1072"/>
      <c r="AZ26" s="1070" t="s">
        <v>397</v>
      </c>
      <c r="BA26" s="1071"/>
      <c r="BB26" s="1071"/>
      <c r="BC26" s="1071"/>
      <c r="BD26" s="1072"/>
      <c r="BE26" s="1070" t="s">
        <v>373</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398</v>
      </c>
      <c r="C28" s="1120"/>
      <c r="D28" s="1120"/>
      <c r="E28" s="1120"/>
      <c r="F28" s="1120"/>
      <c r="G28" s="1120"/>
      <c r="H28" s="1120"/>
      <c r="I28" s="1120"/>
      <c r="J28" s="1120"/>
      <c r="K28" s="1120"/>
      <c r="L28" s="1120"/>
      <c r="M28" s="1120"/>
      <c r="N28" s="1120"/>
      <c r="O28" s="1120"/>
      <c r="P28" s="1121"/>
      <c r="Q28" s="1122">
        <v>2090</v>
      </c>
      <c r="R28" s="1123"/>
      <c r="S28" s="1123"/>
      <c r="T28" s="1123"/>
      <c r="U28" s="1123"/>
      <c r="V28" s="1123">
        <v>2059</v>
      </c>
      <c r="W28" s="1123"/>
      <c r="X28" s="1123"/>
      <c r="Y28" s="1123"/>
      <c r="Z28" s="1123"/>
      <c r="AA28" s="1123">
        <v>31</v>
      </c>
      <c r="AB28" s="1123"/>
      <c r="AC28" s="1123"/>
      <c r="AD28" s="1123"/>
      <c r="AE28" s="1124"/>
      <c r="AF28" s="1125">
        <v>31</v>
      </c>
      <c r="AG28" s="1123"/>
      <c r="AH28" s="1123"/>
      <c r="AI28" s="1123"/>
      <c r="AJ28" s="1126"/>
      <c r="AK28" s="1127">
        <v>287</v>
      </c>
      <c r="AL28" s="1115"/>
      <c r="AM28" s="1115"/>
      <c r="AN28" s="1115"/>
      <c r="AO28" s="1115"/>
      <c r="AP28" s="1115" t="s">
        <v>573</v>
      </c>
      <c r="AQ28" s="1115"/>
      <c r="AR28" s="1115"/>
      <c r="AS28" s="1115"/>
      <c r="AT28" s="1115"/>
      <c r="AU28" s="1115" t="s">
        <v>573</v>
      </c>
      <c r="AV28" s="1115"/>
      <c r="AW28" s="1115"/>
      <c r="AX28" s="1115"/>
      <c r="AY28" s="1115"/>
      <c r="AZ28" s="1116" t="s">
        <v>573</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399</v>
      </c>
      <c r="C29" s="1107"/>
      <c r="D29" s="1107"/>
      <c r="E29" s="1107"/>
      <c r="F29" s="1107"/>
      <c r="G29" s="1107"/>
      <c r="H29" s="1107"/>
      <c r="I29" s="1107"/>
      <c r="J29" s="1107"/>
      <c r="K29" s="1107"/>
      <c r="L29" s="1107"/>
      <c r="M29" s="1107"/>
      <c r="N29" s="1107"/>
      <c r="O29" s="1107"/>
      <c r="P29" s="1108"/>
      <c r="Q29" s="1112">
        <v>1137</v>
      </c>
      <c r="R29" s="1113"/>
      <c r="S29" s="1113"/>
      <c r="T29" s="1113"/>
      <c r="U29" s="1113"/>
      <c r="V29" s="1113">
        <v>1087</v>
      </c>
      <c r="W29" s="1113"/>
      <c r="X29" s="1113"/>
      <c r="Y29" s="1113"/>
      <c r="Z29" s="1113"/>
      <c r="AA29" s="1113">
        <v>50</v>
      </c>
      <c r="AB29" s="1113"/>
      <c r="AC29" s="1113"/>
      <c r="AD29" s="1113"/>
      <c r="AE29" s="1114"/>
      <c r="AF29" s="1088">
        <v>50</v>
      </c>
      <c r="AG29" s="1089"/>
      <c r="AH29" s="1089"/>
      <c r="AI29" s="1089"/>
      <c r="AJ29" s="1090"/>
      <c r="AK29" s="1049">
        <v>155</v>
      </c>
      <c r="AL29" s="1040"/>
      <c r="AM29" s="1040"/>
      <c r="AN29" s="1040"/>
      <c r="AO29" s="1040"/>
      <c r="AP29" s="1040" t="s">
        <v>573</v>
      </c>
      <c r="AQ29" s="1040"/>
      <c r="AR29" s="1040"/>
      <c r="AS29" s="1040"/>
      <c r="AT29" s="1040"/>
      <c r="AU29" s="1040" t="s">
        <v>573</v>
      </c>
      <c r="AV29" s="1040"/>
      <c r="AW29" s="1040"/>
      <c r="AX29" s="1040"/>
      <c r="AY29" s="1040"/>
      <c r="AZ29" s="1111" t="s">
        <v>573</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400</v>
      </c>
      <c r="C30" s="1107"/>
      <c r="D30" s="1107"/>
      <c r="E30" s="1107"/>
      <c r="F30" s="1107"/>
      <c r="G30" s="1107"/>
      <c r="H30" s="1107"/>
      <c r="I30" s="1107"/>
      <c r="J30" s="1107"/>
      <c r="K30" s="1107"/>
      <c r="L30" s="1107"/>
      <c r="M30" s="1107"/>
      <c r="N30" s="1107"/>
      <c r="O30" s="1107"/>
      <c r="P30" s="1108"/>
      <c r="Q30" s="1112">
        <v>111</v>
      </c>
      <c r="R30" s="1113"/>
      <c r="S30" s="1113"/>
      <c r="T30" s="1113"/>
      <c r="U30" s="1113"/>
      <c r="V30" s="1113">
        <v>110</v>
      </c>
      <c r="W30" s="1113"/>
      <c r="X30" s="1113"/>
      <c r="Y30" s="1113"/>
      <c r="Z30" s="1113"/>
      <c r="AA30" s="1113">
        <v>1</v>
      </c>
      <c r="AB30" s="1113"/>
      <c r="AC30" s="1113"/>
      <c r="AD30" s="1113"/>
      <c r="AE30" s="1114"/>
      <c r="AF30" s="1088">
        <v>1</v>
      </c>
      <c r="AG30" s="1089"/>
      <c r="AH30" s="1089"/>
      <c r="AI30" s="1089"/>
      <c r="AJ30" s="1090"/>
      <c r="AK30" s="1049">
        <v>54</v>
      </c>
      <c r="AL30" s="1040"/>
      <c r="AM30" s="1040"/>
      <c r="AN30" s="1040"/>
      <c r="AO30" s="1040"/>
      <c r="AP30" s="1040" t="s">
        <v>573</v>
      </c>
      <c r="AQ30" s="1040"/>
      <c r="AR30" s="1040"/>
      <c r="AS30" s="1040"/>
      <c r="AT30" s="1040"/>
      <c r="AU30" s="1040" t="s">
        <v>573</v>
      </c>
      <c r="AV30" s="1040"/>
      <c r="AW30" s="1040"/>
      <c r="AX30" s="1040"/>
      <c r="AY30" s="1040"/>
      <c r="AZ30" s="1111" t="s">
        <v>573</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401</v>
      </c>
      <c r="C31" s="1107"/>
      <c r="D31" s="1107"/>
      <c r="E31" s="1107"/>
      <c r="F31" s="1107"/>
      <c r="G31" s="1107"/>
      <c r="H31" s="1107"/>
      <c r="I31" s="1107"/>
      <c r="J31" s="1107"/>
      <c r="K31" s="1107"/>
      <c r="L31" s="1107"/>
      <c r="M31" s="1107"/>
      <c r="N31" s="1107"/>
      <c r="O31" s="1107"/>
      <c r="P31" s="1108"/>
      <c r="Q31" s="1112">
        <v>161</v>
      </c>
      <c r="R31" s="1113"/>
      <c r="S31" s="1113"/>
      <c r="T31" s="1113"/>
      <c r="U31" s="1113"/>
      <c r="V31" s="1113">
        <v>156</v>
      </c>
      <c r="W31" s="1113"/>
      <c r="X31" s="1113"/>
      <c r="Y31" s="1113"/>
      <c r="Z31" s="1113"/>
      <c r="AA31" s="1113">
        <v>5</v>
      </c>
      <c r="AB31" s="1113"/>
      <c r="AC31" s="1113"/>
      <c r="AD31" s="1113"/>
      <c r="AE31" s="1114"/>
      <c r="AF31" s="1088">
        <v>193</v>
      </c>
      <c r="AG31" s="1089"/>
      <c r="AH31" s="1089"/>
      <c r="AI31" s="1089"/>
      <c r="AJ31" s="1090"/>
      <c r="AK31" s="1049">
        <v>0</v>
      </c>
      <c r="AL31" s="1040"/>
      <c r="AM31" s="1040"/>
      <c r="AN31" s="1040"/>
      <c r="AO31" s="1040"/>
      <c r="AP31" s="1040">
        <v>654</v>
      </c>
      <c r="AQ31" s="1040"/>
      <c r="AR31" s="1040"/>
      <c r="AS31" s="1040"/>
      <c r="AT31" s="1040"/>
      <c r="AU31" s="1040">
        <v>55</v>
      </c>
      <c r="AV31" s="1040"/>
      <c r="AW31" s="1040"/>
      <c r="AX31" s="1040"/>
      <c r="AY31" s="1040"/>
      <c r="AZ31" s="1111" t="s">
        <v>573</v>
      </c>
      <c r="BA31" s="1111"/>
      <c r="BB31" s="1111"/>
      <c r="BC31" s="1111"/>
      <c r="BD31" s="1111"/>
      <c r="BE31" s="1101" t="s">
        <v>402</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403</v>
      </c>
      <c r="C32" s="1107"/>
      <c r="D32" s="1107"/>
      <c r="E32" s="1107"/>
      <c r="F32" s="1107"/>
      <c r="G32" s="1107"/>
      <c r="H32" s="1107"/>
      <c r="I32" s="1107"/>
      <c r="J32" s="1107"/>
      <c r="K32" s="1107"/>
      <c r="L32" s="1107"/>
      <c r="M32" s="1107"/>
      <c r="N32" s="1107"/>
      <c r="O32" s="1107"/>
      <c r="P32" s="1108"/>
      <c r="Q32" s="1112">
        <v>363</v>
      </c>
      <c r="R32" s="1113"/>
      <c r="S32" s="1113"/>
      <c r="T32" s="1113"/>
      <c r="U32" s="1113"/>
      <c r="V32" s="1113">
        <v>361</v>
      </c>
      <c r="W32" s="1113"/>
      <c r="X32" s="1113"/>
      <c r="Y32" s="1113"/>
      <c r="Z32" s="1113"/>
      <c r="AA32" s="1113">
        <v>1</v>
      </c>
      <c r="AB32" s="1113"/>
      <c r="AC32" s="1113"/>
      <c r="AD32" s="1113"/>
      <c r="AE32" s="1114"/>
      <c r="AF32" s="1088">
        <v>1</v>
      </c>
      <c r="AG32" s="1089"/>
      <c r="AH32" s="1089"/>
      <c r="AI32" s="1089"/>
      <c r="AJ32" s="1090"/>
      <c r="AK32" s="1049">
        <v>56</v>
      </c>
      <c r="AL32" s="1040"/>
      <c r="AM32" s="1040"/>
      <c r="AN32" s="1040"/>
      <c r="AO32" s="1040"/>
      <c r="AP32" s="1040">
        <v>1079</v>
      </c>
      <c r="AQ32" s="1040"/>
      <c r="AR32" s="1040"/>
      <c r="AS32" s="1040"/>
      <c r="AT32" s="1040"/>
      <c r="AU32" s="1040">
        <v>831</v>
      </c>
      <c r="AV32" s="1040"/>
      <c r="AW32" s="1040"/>
      <c r="AX32" s="1040"/>
      <c r="AY32" s="1040"/>
      <c r="AZ32" s="1111" t="s">
        <v>574</v>
      </c>
      <c r="BA32" s="1111"/>
      <c r="BB32" s="1111"/>
      <c r="BC32" s="1111"/>
      <c r="BD32" s="1111"/>
      <c r="BE32" s="1101" t="s">
        <v>404</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405</v>
      </c>
      <c r="C33" s="1107"/>
      <c r="D33" s="1107"/>
      <c r="E33" s="1107"/>
      <c r="F33" s="1107"/>
      <c r="G33" s="1107"/>
      <c r="H33" s="1107"/>
      <c r="I33" s="1107"/>
      <c r="J33" s="1107"/>
      <c r="K33" s="1107"/>
      <c r="L33" s="1107"/>
      <c r="M33" s="1107"/>
      <c r="N33" s="1107"/>
      <c r="O33" s="1107"/>
      <c r="P33" s="1108"/>
      <c r="Q33" s="1112">
        <v>10</v>
      </c>
      <c r="R33" s="1113"/>
      <c r="S33" s="1113"/>
      <c r="T33" s="1113"/>
      <c r="U33" s="1113"/>
      <c r="V33" s="1113">
        <v>10</v>
      </c>
      <c r="W33" s="1113"/>
      <c r="X33" s="1113"/>
      <c r="Y33" s="1113"/>
      <c r="Z33" s="1113"/>
      <c r="AA33" s="1113">
        <v>0</v>
      </c>
      <c r="AB33" s="1113"/>
      <c r="AC33" s="1113"/>
      <c r="AD33" s="1113"/>
      <c r="AE33" s="1114"/>
      <c r="AF33" s="1088">
        <v>0</v>
      </c>
      <c r="AG33" s="1089"/>
      <c r="AH33" s="1089"/>
      <c r="AI33" s="1089"/>
      <c r="AJ33" s="1090"/>
      <c r="AK33" s="1049">
        <v>9</v>
      </c>
      <c r="AL33" s="1040"/>
      <c r="AM33" s="1040"/>
      <c r="AN33" s="1040"/>
      <c r="AO33" s="1040"/>
      <c r="AP33" s="1040">
        <v>42</v>
      </c>
      <c r="AQ33" s="1040"/>
      <c r="AR33" s="1040"/>
      <c r="AS33" s="1040"/>
      <c r="AT33" s="1040"/>
      <c r="AU33" s="1040">
        <v>42</v>
      </c>
      <c r="AV33" s="1040"/>
      <c r="AW33" s="1040"/>
      <c r="AX33" s="1040"/>
      <c r="AY33" s="1040"/>
      <c r="AZ33" s="1111" t="s">
        <v>573</v>
      </c>
      <c r="BA33" s="1111"/>
      <c r="BB33" s="1111"/>
      <c r="BC33" s="1111"/>
      <c r="BD33" s="1111"/>
      <c r="BE33" s="1101" t="s">
        <v>404</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406</v>
      </c>
      <c r="C34" s="1107"/>
      <c r="D34" s="1107"/>
      <c r="E34" s="1107"/>
      <c r="F34" s="1107"/>
      <c r="G34" s="1107"/>
      <c r="H34" s="1107"/>
      <c r="I34" s="1107"/>
      <c r="J34" s="1107"/>
      <c r="K34" s="1107"/>
      <c r="L34" s="1107"/>
      <c r="M34" s="1107"/>
      <c r="N34" s="1107"/>
      <c r="O34" s="1107"/>
      <c r="P34" s="1108"/>
      <c r="Q34" s="1112">
        <v>190</v>
      </c>
      <c r="R34" s="1113"/>
      <c r="S34" s="1113"/>
      <c r="T34" s="1113"/>
      <c r="U34" s="1113"/>
      <c r="V34" s="1113">
        <v>188</v>
      </c>
      <c r="W34" s="1113"/>
      <c r="X34" s="1113"/>
      <c r="Y34" s="1113"/>
      <c r="Z34" s="1113"/>
      <c r="AA34" s="1113">
        <v>2</v>
      </c>
      <c r="AB34" s="1113"/>
      <c r="AC34" s="1113"/>
      <c r="AD34" s="1113"/>
      <c r="AE34" s="1114"/>
      <c r="AF34" s="1088">
        <v>2</v>
      </c>
      <c r="AG34" s="1089"/>
      <c r="AH34" s="1089"/>
      <c r="AI34" s="1089"/>
      <c r="AJ34" s="1090"/>
      <c r="AK34" s="1049">
        <v>151</v>
      </c>
      <c r="AL34" s="1040"/>
      <c r="AM34" s="1040"/>
      <c r="AN34" s="1040"/>
      <c r="AO34" s="1040"/>
      <c r="AP34" s="1040">
        <v>1084</v>
      </c>
      <c r="AQ34" s="1040"/>
      <c r="AR34" s="1040"/>
      <c r="AS34" s="1040"/>
      <c r="AT34" s="1040"/>
      <c r="AU34" s="1040">
        <v>1042</v>
      </c>
      <c r="AV34" s="1040"/>
      <c r="AW34" s="1040"/>
      <c r="AX34" s="1040"/>
      <c r="AY34" s="1040"/>
      <c r="AZ34" s="1111" t="s">
        <v>573</v>
      </c>
      <c r="BA34" s="1111"/>
      <c r="BB34" s="1111"/>
      <c r="BC34" s="1111"/>
      <c r="BD34" s="1111"/>
      <c r="BE34" s="1101" t="s">
        <v>407</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408</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385</v>
      </c>
      <c r="B63" s="1013" t="s">
        <v>409</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278</v>
      </c>
      <c r="AG63" s="1028"/>
      <c r="AH63" s="1028"/>
      <c r="AI63" s="1028"/>
      <c r="AJ63" s="1099"/>
      <c r="AK63" s="1100"/>
      <c r="AL63" s="1032"/>
      <c r="AM63" s="1032"/>
      <c r="AN63" s="1032"/>
      <c r="AO63" s="1032"/>
      <c r="AP63" s="1028">
        <v>2859</v>
      </c>
      <c r="AQ63" s="1028"/>
      <c r="AR63" s="1028"/>
      <c r="AS63" s="1028"/>
      <c r="AT63" s="1028"/>
      <c r="AU63" s="1028">
        <v>1970</v>
      </c>
      <c r="AV63" s="1028"/>
      <c r="AW63" s="1028"/>
      <c r="AX63" s="1028"/>
      <c r="AY63" s="1028"/>
      <c r="AZ63" s="1094"/>
      <c r="BA63" s="1094"/>
      <c r="BB63" s="1094"/>
      <c r="BC63" s="1094"/>
      <c r="BD63" s="1094"/>
      <c r="BE63" s="1029"/>
      <c r="BF63" s="1029"/>
      <c r="BG63" s="1029"/>
      <c r="BH63" s="1029"/>
      <c r="BI63" s="1030"/>
      <c r="BJ63" s="1095" t="s">
        <v>410</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412</v>
      </c>
      <c r="B66" s="1065"/>
      <c r="C66" s="1065"/>
      <c r="D66" s="1065"/>
      <c r="E66" s="1065"/>
      <c r="F66" s="1065"/>
      <c r="G66" s="1065"/>
      <c r="H66" s="1065"/>
      <c r="I66" s="1065"/>
      <c r="J66" s="1065"/>
      <c r="K66" s="1065"/>
      <c r="L66" s="1065"/>
      <c r="M66" s="1065"/>
      <c r="N66" s="1065"/>
      <c r="O66" s="1065"/>
      <c r="P66" s="1066"/>
      <c r="Q66" s="1070" t="s">
        <v>413</v>
      </c>
      <c r="R66" s="1071"/>
      <c r="S66" s="1071"/>
      <c r="T66" s="1071"/>
      <c r="U66" s="1072"/>
      <c r="V66" s="1070" t="s">
        <v>414</v>
      </c>
      <c r="W66" s="1071"/>
      <c r="X66" s="1071"/>
      <c r="Y66" s="1071"/>
      <c r="Z66" s="1072"/>
      <c r="AA66" s="1070" t="s">
        <v>415</v>
      </c>
      <c r="AB66" s="1071"/>
      <c r="AC66" s="1071"/>
      <c r="AD66" s="1071"/>
      <c r="AE66" s="1072"/>
      <c r="AF66" s="1076" t="s">
        <v>416</v>
      </c>
      <c r="AG66" s="1077"/>
      <c r="AH66" s="1077"/>
      <c r="AI66" s="1077"/>
      <c r="AJ66" s="1078"/>
      <c r="AK66" s="1070" t="s">
        <v>394</v>
      </c>
      <c r="AL66" s="1065"/>
      <c r="AM66" s="1065"/>
      <c r="AN66" s="1065"/>
      <c r="AO66" s="1066"/>
      <c r="AP66" s="1070" t="s">
        <v>417</v>
      </c>
      <c r="AQ66" s="1071"/>
      <c r="AR66" s="1071"/>
      <c r="AS66" s="1071"/>
      <c r="AT66" s="1072"/>
      <c r="AU66" s="1070" t="s">
        <v>418</v>
      </c>
      <c r="AV66" s="1071"/>
      <c r="AW66" s="1071"/>
      <c r="AX66" s="1071"/>
      <c r="AY66" s="1072"/>
      <c r="AZ66" s="1070" t="s">
        <v>373</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575</v>
      </c>
      <c r="C68" s="1055"/>
      <c r="D68" s="1055"/>
      <c r="E68" s="1055"/>
      <c r="F68" s="1055"/>
      <c r="G68" s="1055"/>
      <c r="H68" s="1055"/>
      <c r="I68" s="1055"/>
      <c r="J68" s="1055"/>
      <c r="K68" s="1055"/>
      <c r="L68" s="1055"/>
      <c r="M68" s="1055"/>
      <c r="N68" s="1055"/>
      <c r="O68" s="1055"/>
      <c r="P68" s="1056"/>
      <c r="Q68" s="1057">
        <v>14739</v>
      </c>
      <c r="R68" s="1051"/>
      <c r="S68" s="1051"/>
      <c r="T68" s="1051"/>
      <c r="U68" s="1051"/>
      <c r="V68" s="1051">
        <v>14662</v>
      </c>
      <c r="W68" s="1051"/>
      <c r="X68" s="1051"/>
      <c r="Y68" s="1051"/>
      <c r="Z68" s="1051"/>
      <c r="AA68" s="1051">
        <v>77</v>
      </c>
      <c r="AB68" s="1051"/>
      <c r="AC68" s="1051"/>
      <c r="AD68" s="1051"/>
      <c r="AE68" s="1051"/>
      <c r="AF68" s="1051">
        <v>77</v>
      </c>
      <c r="AG68" s="1051"/>
      <c r="AH68" s="1051"/>
      <c r="AI68" s="1051"/>
      <c r="AJ68" s="1051"/>
      <c r="AK68" s="1051">
        <v>500</v>
      </c>
      <c r="AL68" s="1051"/>
      <c r="AM68" s="1051"/>
      <c r="AN68" s="1051"/>
      <c r="AO68" s="1051"/>
      <c r="AP68" s="1051">
        <v>0</v>
      </c>
      <c r="AQ68" s="1051"/>
      <c r="AR68" s="1051"/>
      <c r="AS68" s="1051"/>
      <c r="AT68" s="1051"/>
      <c r="AU68" s="1051" t="s">
        <v>583</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576</v>
      </c>
      <c r="C69" s="1044"/>
      <c r="D69" s="1044"/>
      <c r="E69" s="1044"/>
      <c r="F69" s="1044"/>
      <c r="G69" s="1044"/>
      <c r="H69" s="1044"/>
      <c r="I69" s="1044"/>
      <c r="J69" s="1044"/>
      <c r="K69" s="1044"/>
      <c r="L69" s="1044"/>
      <c r="M69" s="1044"/>
      <c r="N69" s="1044"/>
      <c r="O69" s="1044"/>
      <c r="P69" s="1045"/>
      <c r="Q69" s="1046">
        <v>479</v>
      </c>
      <c r="R69" s="1040"/>
      <c r="S69" s="1040"/>
      <c r="T69" s="1040"/>
      <c r="U69" s="1040"/>
      <c r="V69" s="1040">
        <v>476</v>
      </c>
      <c r="W69" s="1040"/>
      <c r="X69" s="1040"/>
      <c r="Y69" s="1040"/>
      <c r="Z69" s="1040"/>
      <c r="AA69" s="1040">
        <v>3</v>
      </c>
      <c r="AB69" s="1040"/>
      <c r="AC69" s="1040"/>
      <c r="AD69" s="1040"/>
      <c r="AE69" s="1040"/>
      <c r="AF69" s="1040">
        <v>3</v>
      </c>
      <c r="AG69" s="1040"/>
      <c r="AH69" s="1040"/>
      <c r="AI69" s="1040"/>
      <c r="AJ69" s="1040"/>
      <c r="AK69" s="1040">
        <v>0</v>
      </c>
      <c r="AL69" s="1040"/>
      <c r="AM69" s="1040"/>
      <c r="AN69" s="1040"/>
      <c r="AO69" s="1040"/>
      <c r="AP69" s="1040">
        <v>327</v>
      </c>
      <c r="AQ69" s="1040"/>
      <c r="AR69" s="1040"/>
      <c r="AS69" s="1040"/>
      <c r="AT69" s="1040"/>
      <c r="AU69" s="1040">
        <v>145</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577</v>
      </c>
      <c r="C70" s="1044"/>
      <c r="D70" s="1044"/>
      <c r="E70" s="1044"/>
      <c r="F70" s="1044"/>
      <c r="G70" s="1044"/>
      <c r="H70" s="1044"/>
      <c r="I70" s="1044"/>
      <c r="J70" s="1044"/>
      <c r="K70" s="1044"/>
      <c r="L70" s="1044"/>
      <c r="M70" s="1044"/>
      <c r="N70" s="1044"/>
      <c r="O70" s="1044"/>
      <c r="P70" s="1045"/>
      <c r="Q70" s="1046">
        <v>491</v>
      </c>
      <c r="R70" s="1040"/>
      <c r="S70" s="1040"/>
      <c r="T70" s="1040"/>
      <c r="U70" s="1040"/>
      <c r="V70" s="1040">
        <v>470</v>
      </c>
      <c r="W70" s="1040"/>
      <c r="X70" s="1040"/>
      <c r="Y70" s="1040"/>
      <c r="Z70" s="1040"/>
      <c r="AA70" s="1040">
        <v>21</v>
      </c>
      <c r="AB70" s="1040"/>
      <c r="AC70" s="1040"/>
      <c r="AD70" s="1040"/>
      <c r="AE70" s="1040"/>
      <c r="AF70" s="1040">
        <v>21</v>
      </c>
      <c r="AG70" s="1040"/>
      <c r="AH70" s="1040"/>
      <c r="AI70" s="1040"/>
      <c r="AJ70" s="1040"/>
      <c r="AK70" s="1040">
        <v>72</v>
      </c>
      <c r="AL70" s="1040"/>
      <c r="AM70" s="1040"/>
      <c r="AN70" s="1040"/>
      <c r="AO70" s="1040"/>
      <c r="AP70" s="1040">
        <v>0</v>
      </c>
      <c r="AQ70" s="1040"/>
      <c r="AR70" s="1040"/>
      <c r="AS70" s="1040"/>
      <c r="AT70" s="1040"/>
      <c r="AU70" s="1040" t="s">
        <v>583</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578</v>
      </c>
      <c r="C71" s="1044"/>
      <c r="D71" s="1044"/>
      <c r="E71" s="1044"/>
      <c r="F71" s="1044"/>
      <c r="G71" s="1044"/>
      <c r="H71" s="1044"/>
      <c r="I71" s="1044"/>
      <c r="J71" s="1044"/>
      <c r="K71" s="1044"/>
      <c r="L71" s="1044"/>
      <c r="M71" s="1044"/>
      <c r="N71" s="1044"/>
      <c r="O71" s="1044"/>
      <c r="P71" s="1045"/>
      <c r="Q71" s="1046">
        <v>43</v>
      </c>
      <c r="R71" s="1040"/>
      <c r="S71" s="1040"/>
      <c r="T71" s="1040"/>
      <c r="U71" s="1040"/>
      <c r="V71" s="1040">
        <v>40</v>
      </c>
      <c r="W71" s="1040"/>
      <c r="X71" s="1040"/>
      <c r="Y71" s="1040"/>
      <c r="Z71" s="1040"/>
      <c r="AA71" s="1040">
        <v>3</v>
      </c>
      <c r="AB71" s="1040"/>
      <c r="AC71" s="1040"/>
      <c r="AD71" s="1040"/>
      <c r="AE71" s="1040"/>
      <c r="AF71" s="1040">
        <v>3</v>
      </c>
      <c r="AG71" s="1040"/>
      <c r="AH71" s="1040"/>
      <c r="AI71" s="1040"/>
      <c r="AJ71" s="1040"/>
      <c r="AK71" s="1040">
        <v>0</v>
      </c>
      <c r="AL71" s="1040"/>
      <c r="AM71" s="1040"/>
      <c r="AN71" s="1040"/>
      <c r="AO71" s="1040"/>
      <c r="AP71" s="1040">
        <v>0</v>
      </c>
      <c r="AQ71" s="1040"/>
      <c r="AR71" s="1040"/>
      <c r="AS71" s="1040"/>
      <c r="AT71" s="1040"/>
      <c r="AU71" s="1040" t="s">
        <v>583</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579</v>
      </c>
      <c r="C72" s="1044"/>
      <c r="D72" s="1044"/>
      <c r="E72" s="1044"/>
      <c r="F72" s="1044"/>
      <c r="G72" s="1044"/>
      <c r="H72" s="1044"/>
      <c r="I72" s="1044"/>
      <c r="J72" s="1044"/>
      <c r="K72" s="1044"/>
      <c r="L72" s="1044"/>
      <c r="M72" s="1044"/>
      <c r="N72" s="1044"/>
      <c r="O72" s="1044"/>
      <c r="P72" s="1045"/>
      <c r="Q72" s="1046">
        <v>654</v>
      </c>
      <c r="R72" s="1040"/>
      <c r="S72" s="1040"/>
      <c r="T72" s="1040"/>
      <c r="U72" s="1040"/>
      <c r="V72" s="1040">
        <v>611</v>
      </c>
      <c r="W72" s="1040"/>
      <c r="X72" s="1040"/>
      <c r="Y72" s="1040"/>
      <c r="Z72" s="1040"/>
      <c r="AA72" s="1040">
        <v>44</v>
      </c>
      <c r="AB72" s="1040"/>
      <c r="AC72" s="1040"/>
      <c r="AD72" s="1040"/>
      <c r="AE72" s="1040"/>
      <c r="AF72" s="1040">
        <v>44</v>
      </c>
      <c r="AG72" s="1040"/>
      <c r="AH72" s="1040"/>
      <c r="AI72" s="1040"/>
      <c r="AJ72" s="1040"/>
      <c r="AK72" s="1040">
        <v>0</v>
      </c>
      <c r="AL72" s="1040"/>
      <c r="AM72" s="1040"/>
      <c r="AN72" s="1040"/>
      <c r="AO72" s="1040"/>
      <c r="AP72" s="1040">
        <v>16</v>
      </c>
      <c r="AQ72" s="1040"/>
      <c r="AR72" s="1040"/>
      <c r="AS72" s="1040"/>
      <c r="AT72" s="1040"/>
      <c r="AU72" s="1040">
        <v>7</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580</v>
      </c>
      <c r="C73" s="1044"/>
      <c r="D73" s="1044"/>
      <c r="E73" s="1044"/>
      <c r="F73" s="1044"/>
      <c r="G73" s="1044"/>
      <c r="H73" s="1044"/>
      <c r="I73" s="1044"/>
      <c r="J73" s="1044"/>
      <c r="K73" s="1044"/>
      <c r="L73" s="1044"/>
      <c r="M73" s="1044"/>
      <c r="N73" s="1044"/>
      <c r="O73" s="1044"/>
      <c r="P73" s="1045"/>
      <c r="Q73" s="1046">
        <v>20</v>
      </c>
      <c r="R73" s="1040"/>
      <c r="S73" s="1040"/>
      <c r="T73" s="1040"/>
      <c r="U73" s="1040"/>
      <c r="V73" s="1040">
        <v>19</v>
      </c>
      <c r="W73" s="1040"/>
      <c r="X73" s="1040"/>
      <c r="Y73" s="1040"/>
      <c r="Z73" s="1040"/>
      <c r="AA73" s="1040">
        <v>1</v>
      </c>
      <c r="AB73" s="1040"/>
      <c r="AC73" s="1040"/>
      <c r="AD73" s="1040"/>
      <c r="AE73" s="1040"/>
      <c r="AF73" s="1040">
        <v>1</v>
      </c>
      <c r="AG73" s="1040"/>
      <c r="AH73" s="1040"/>
      <c r="AI73" s="1040"/>
      <c r="AJ73" s="1040"/>
      <c r="AK73" s="1040" t="s">
        <v>589</v>
      </c>
      <c r="AL73" s="1040"/>
      <c r="AM73" s="1040"/>
      <c r="AN73" s="1040"/>
      <c r="AO73" s="1040"/>
      <c r="AP73" s="1040">
        <v>112</v>
      </c>
      <c r="AQ73" s="1040"/>
      <c r="AR73" s="1040"/>
      <c r="AS73" s="1040"/>
      <c r="AT73" s="1040"/>
      <c r="AU73" s="1040" t="s">
        <v>583</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581</v>
      </c>
      <c r="C74" s="1044"/>
      <c r="D74" s="1044"/>
      <c r="E74" s="1044"/>
      <c r="F74" s="1044"/>
      <c r="G74" s="1044"/>
      <c r="H74" s="1044"/>
      <c r="I74" s="1044"/>
      <c r="J74" s="1044"/>
      <c r="K74" s="1044"/>
      <c r="L74" s="1044"/>
      <c r="M74" s="1044"/>
      <c r="N74" s="1044"/>
      <c r="O74" s="1044"/>
      <c r="P74" s="1045"/>
      <c r="Q74" s="1046">
        <v>1732</v>
      </c>
      <c r="R74" s="1040"/>
      <c r="S74" s="1040"/>
      <c r="T74" s="1040"/>
      <c r="U74" s="1040"/>
      <c r="V74" s="1040">
        <v>1728</v>
      </c>
      <c r="W74" s="1040"/>
      <c r="X74" s="1040"/>
      <c r="Y74" s="1040"/>
      <c r="Z74" s="1040"/>
      <c r="AA74" s="1040">
        <v>4</v>
      </c>
      <c r="AB74" s="1040"/>
      <c r="AC74" s="1040"/>
      <c r="AD74" s="1040"/>
      <c r="AE74" s="1040"/>
      <c r="AF74" s="1040">
        <v>4</v>
      </c>
      <c r="AG74" s="1040"/>
      <c r="AH74" s="1040"/>
      <c r="AI74" s="1040"/>
      <c r="AJ74" s="1040"/>
      <c r="AK74" s="1040">
        <v>2</v>
      </c>
      <c r="AL74" s="1040"/>
      <c r="AM74" s="1040"/>
      <c r="AN74" s="1040"/>
      <c r="AO74" s="1040"/>
      <c r="AP74" s="1040">
        <v>0</v>
      </c>
      <c r="AQ74" s="1040"/>
      <c r="AR74" s="1040"/>
      <c r="AS74" s="1040"/>
      <c r="AT74" s="1040"/>
      <c r="AU74" s="1040" t="s">
        <v>583</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582</v>
      </c>
      <c r="C75" s="1044"/>
      <c r="D75" s="1044"/>
      <c r="E75" s="1044"/>
      <c r="F75" s="1044"/>
      <c r="G75" s="1044"/>
      <c r="H75" s="1044"/>
      <c r="I75" s="1044"/>
      <c r="J75" s="1044"/>
      <c r="K75" s="1044"/>
      <c r="L75" s="1044"/>
      <c r="M75" s="1044"/>
      <c r="N75" s="1044"/>
      <c r="O75" s="1044"/>
      <c r="P75" s="1045"/>
      <c r="Q75" s="1047">
        <v>281185</v>
      </c>
      <c r="R75" s="1048"/>
      <c r="S75" s="1048"/>
      <c r="T75" s="1048"/>
      <c r="U75" s="1049"/>
      <c r="V75" s="1050">
        <v>271261</v>
      </c>
      <c r="W75" s="1048"/>
      <c r="X75" s="1048"/>
      <c r="Y75" s="1048"/>
      <c r="Z75" s="1049"/>
      <c r="AA75" s="1050">
        <v>9925</v>
      </c>
      <c r="AB75" s="1048"/>
      <c r="AC75" s="1048"/>
      <c r="AD75" s="1048"/>
      <c r="AE75" s="1049"/>
      <c r="AF75" s="1050">
        <v>9925</v>
      </c>
      <c r="AG75" s="1048"/>
      <c r="AH75" s="1048"/>
      <c r="AI75" s="1048"/>
      <c r="AJ75" s="1049"/>
      <c r="AK75" s="1050">
        <v>1647</v>
      </c>
      <c r="AL75" s="1048"/>
      <c r="AM75" s="1048"/>
      <c r="AN75" s="1048"/>
      <c r="AO75" s="1049"/>
      <c r="AP75" s="1050">
        <v>0</v>
      </c>
      <c r="AQ75" s="1048"/>
      <c r="AR75" s="1048"/>
      <c r="AS75" s="1048"/>
      <c r="AT75" s="1049"/>
      <c r="AU75" s="1050" t="s">
        <v>583</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385</v>
      </c>
      <c r="B88" s="1013" t="s">
        <v>419</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10078</v>
      </c>
      <c r="AG88" s="1028"/>
      <c r="AH88" s="1028"/>
      <c r="AI88" s="1028"/>
      <c r="AJ88" s="1028"/>
      <c r="AK88" s="1032"/>
      <c r="AL88" s="1032"/>
      <c r="AM88" s="1032"/>
      <c r="AN88" s="1032"/>
      <c r="AO88" s="1032"/>
      <c r="AP88" s="1028">
        <v>455</v>
      </c>
      <c r="AQ88" s="1028"/>
      <c r="AR88" s="1028"/>
      <c r="AS88" s="1028"/>
      <c r="AT88" s="1028"/>
      <c r="AU88" s="1028">
        <v>152</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1013" t="s">
        <v>420</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427</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428</v>
      </c>
      <c r="AB109" s="963"/>
      <c r="AC109" s="963"/>
      <c r="AD109" s="963"/>
      <c r="AE109" s="964"/>
      <c r="AF109" s="965" t="s">
        <v>304</v>
      </c>
      <c r="AG109" s="963"/>
      <c r="AH109" s="963"/>
      <c r="AI109" s="963"/>
      <c r="AJ109" s="964"/>
      <c r="AK109" s="965" t="s">
        <v>303</v>
      </c>
      <c r="AL109" s="963"/>
      <c r="AM109" s="963"/>
      <c r="AN109" s="963"/>
      <c r="AO109" s="964"/>
      <c r="AP109" s="965" t="s">
        <v>429</v>
      </c>
      <c r="AQ109" s="963"/>
      <c r="AR109" s="963"/>
      <c r="AS109" s="963"/>
      <c r="AT109" s="994"/>
      <c r="AU109" s="962" t="s">
        <v>427</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428</v>
      </c>
      <c r="BR109" s="963"/>
      <c r="BS109" s="963"/>
      <c r="BT109" s="963"/>
      <c r="BU109" s="964"/>
      <c r="BV109" s="965" t="s">
        <v>304</v>
      </c>
      <c r="BW109" s="963"/>
      <c r="BX109" s="963"/>
      <c r="BY109" s="963"/>
      <c r="BZ109" s="964"/>
      <c r="CA109" s="965" t="s">
        <v>303</v>
      </c>
      <c r="CB109" s="963"/>
      <c r="CC109" s="963"/>
      <c r="CD109" s="963"/>
      <c r="CE109" s="964"/>
      <c r="CF109" s="1001" t="s">
        <v>429</v>
      </c>
      <c r="CG109" s="1001"/>
      <c r="CH109" s="1001"/>
      <c r="CI109" s="1001"/>
      <c r="CJ109" s="1001"/>
      <c r="CK109" s="965" t="s">
        <v>430</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428</v>
      </c>
      <c r="DH109" s="963"/>
      <c r="DI109" s="963"/>
      <c r="DJ109" s="963"/>
      <c r="DK109" s="964"/>
      <c r="DL109" s="965" t="s">
        <v>304</v>
      </c>
      <c r="DM109" s="963"/>
      <c r="DN109" s="963"/>
      <c r="DO109" s="963"/>
      <c r="DP109" s="964"/>
      <c r="DQ109" s="965" t="s">
        <v>303</v>
      </c>
      <c r="DR109" s="963"/>
      <c r="DS109" s="963"/>
      <c r="DT109" s="963"/>
      <c r="DU109" s="964"/>
      <c r="DV109" s="965" t="s">
        <v>429</v>
      </c>
      <c r="DW109" s="963"/>
      <c r="DX109" s="963"/>
      <c r="DY109" s="963"/>
      <c r="DZ109" s="994"/>
    </row>
    <row r="110" spans="1:131" s="226" customFormat="1" ht="26.25" customHeight="1">
      <c r="A110" s="865" t="s">
        <v>431</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958958</v>
      </c>
      <c r="AB110" s="956"/>
      <c r="AC110" s="956"/>
      <c r="AD110" s="956"/>
      <c r="AE110" s="957"/>
      <c r="AF110" s="958">
        <v>833389</v>
      </c>
      <c r="AG110" s="956"/>
      <c r="AH110" s="956"/>
      <c r="AI110" s="956"/>
      <c r="AJ110" s="957"/>
      <c r="AK110" s="958">
        <v>817210</v>
      </c>
      <c r="AL110" s="956"/>
      <c r="AM110" s="956"/>
      <c r="AN110" s="956"/>
      <c r="AO110" s="957"/>
      <c r="AP110" s="959">
        <v>20.5</v>
      </c>
      <c r="AQ110" s="960"/>
      <c r="AR110" s="960"/>
      <c r="AS110" s="960"/>
      <c r="AT110" s="961"/>
      <c r="AU110" s="995" t="s">
        <v>67</v>
      </c>
      <c r="AV110" s="996"/>
      <c r="AW110" s="996"/>
      <c r="AX110" s="996"/>
      <c r="AY110" s="996"/>
      <c r="AZ110" s="921" t="s">
        <v>432</v>
      </c>
      <c r="BA110" s="866"/>
      <c r="BB110" s="866"/>
      <c r="BC110" s="866"/>
      <c r="BD110" s="866"/>
      <c r="BE110" s="866"/>
      <c r="BF110" s="866"/>
      <c r="BG110" s="866"/>
      <c r="BH110" s="866"/>
      <c r="BI110" s="866"/>
      <c r="BJ110" s="866"/>
      <c r="BK110" s="866"/>
      <c r="BL110" s="866"/>
      <c r="BM110" s="866"/>
      <c r="BN110" s="866"/>
      <c r="BO110" s="866"/>
      <c r="BP110" s="867"/>
      <c r="BQ110" s="922">
        <v>8269755</v>
      </c>
      <c r="BR110" s="903"/>
      <c r="BS110" s="903"/>
      <c r="BT110" s="903"/>
      <c r="BU110" s="903"/>
      <c r="BV110" s="903">
        <v>8043212</v>
      </c>
      <c r="BW110" s="903"/>
      <c r="BX110" s="903"/>
      <c r="BY110" s="903"/>
      <c r="BZ110" s="903"/>
      <c r="CA110" s="903">
        <v>7945784</v>
      </c>
      <c r="CB110" s="903"/>
      <c r="CC110" s="903"/>
      <c r="CD110" s="903"/>
      <c r="CE110" s="903"/>
      <c r="CF110" s="927">
        <v>199.1</v>
      </c>
      <c r="CG110" s="928"/>
      <c r="CH110" s="928"/>
      <c r="CI110" s="928"/>
      <c r="CJ110" s="928"/>
      <c r="CK110" s="991" t="s">
        <v>433</v>
      </c>
      <c r="CL110" s="877"/>
      <c r="CM110" s="952" t="s">
        <v>434</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435</v>
      </c>
      <c r="DH110" s="903"/>
      <c r="DI110" s="903"/>
      <c r="DJ110" s="903"/>
      <c r="DK110" s="903"/>
      <c r="DL110" s="903" t="s">
        <v>122</v>
      </c>
      <c r="DM110" s="903"/>
      <c r="DN110" s="903"/>
      <c r="DO110" s="903"/>
      <c r="DP110" s="903"/>
      <c r="DQ110" s="903" t="s">
        <v>122</v>
      </c>
      <c r="DR110" s="903"/>
      <c r="DS110" s="903"/>
      <c r="DT110" s="903"/>
      <c r="DU110" s="903"/>
      <c r="DV110" s="904" t="s">
        <v>122</v>
      </c>
      <c r="DW110" s="904"/>
      <c r="DX110" s="904"/>
      <c r="DY110" s="904"/>
      <c r="DZ110" s="905"/>
    </row>
    <row r="111" spans="1:131" s="226" customFormat="1" ht="26.25" customHeight="1">
      <c r="A111" s="832" t="s">
        <v>436</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122</v>
      </c>
      <c r="AB111" s="984"/>
      <c r="AC111" s="984"/>
      <c r="AD111" s="984"/>
      <c r="AE111" s="985"/>
      <c r="AF111" s="986" t="s">
        <v>435</v>
      </c>
      <c r="AG111" s="984"/>
      <c r="AH111" s="984"/>
      <c r="AI111" s="984"/>
      <c r="AJ111" s="985"/>
      <c r="AK111" s="986" t="s">
        <v>435</v>
      </c>
      <c r="AL111" s="984"/>
      <c r="AM111" s="984"/>
      <c r="AN111" s="984"/>
      <c r="AO111" s="985"/>
      <c r="AP111" s="987" t="s">
        <v>122</v>
      </c>
      <c r="AQ111" s="988"/>
      <c r="AR111" s="988"/>
      <c r="AS111" s="988"/>
      <c r="AT111" s="989"/>
      <c r="AU111" s="997"/>
      <c r="AV111" s="998"/>
      <c r="AW111" s="998"/>
      <c r="AX111" s="998"/>
      <c r="AY111" s="998"/>
      <c r="AZ111" s="873" t="s">
        <v>437</v>
      </c>
      <c r="BA111" s="808"/>
      <c r="BB111" s="808"/>
      <c r="BC111" s="808"/>
      <c r="BD111" s="808"/>
      <c r="BE111" s="808"/>
      <c r="BF111" s="808"/>
      <c r="BG111" s="808"/>
      <c r="BH111" s="808"/>
      <c r="BI111" s="808"/>
      <c r="BJ111" s="808"/>
      <c r="BK111" s="808"/>
      <c r="BL111" s="808"/>
      <c r="BM111" s="808"/>
      <c r="BN111" s="808"/>
      <c r="BO111" s="808"/>
      <c r="BP111" s="809"/>
      <c r="BQ111" s="874">
        <v>585133</v>
      </c>
      <c r="BR111" s="875"/>
      <c r="BS111" s="875"/>
      <c r="BT111" s="875"/>
      <c r="BU111" s="875"/>
      <c r="BV111" s="875">
        <v>584863</v>
      </c>
      <c r="BW111" s="875"/>
      <c r="BX111" s="875"/>
      <c r="BY111" s="875"/>
      <c r="BZ111" s="875"/>
      <c r="CA111" s="875">
        <v>583959</v>
      </c>
      <c r="CB111" s="875"/>
      <c r="CC111" s="875"/>
      <c r="CD111" s="875"/>
      <c r="CE111" s="875"/>
      <c r="CF111" s="936">
        <v>14.6</v>
      </c>
      <c r="CG111" s="937"/>
      <c r="CH111" s="937"/>
      <c r="CI111" s="937"/>
      <c r="CJ111" s="937"/>
      <c r="CK111" s="992"/>
      <c r="CL111" s="879"/>
      <c r="CM111" s="882" t="s">
        <v>438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435</v>
      </c>
      <c r="DH111" s="875"/>
      <c r="DI111" s="875"/>
      <c r="DJ111" s="875"/>
      <c r="DK111" s="875"/>
      <c r="DL111" s="875" t="s">
        <v>122</v>
      </c>
      <c r="DM111" s="875"/>
      <c r="DN111" s="875"/>
      <c r="DO111" s="875"/>
      <c r="DP111" s="875"/>
      <c r="DQ111" s="875" t="s">
        <v>435</v>
      </c>
      <c r="DR111" s="875"/>
      <c r="DS111" s="875"/>
      <c r="DT111" s="875"/>
      <c r="DU111" s="875"/>
      <c r="DV111" s="852" t="s">
        <v>435</v>
      </c>
      <c r="DW111" s="852"/>
      <c r="DX111" s="852"/>
      <c r="DY111" s="852"/>
      <c r="DZ111" s="853"/>
    </row>
    <row r="112" spans="1:131" s="226" customFormat="1" ht="26.25" customHeight="1">
      <c r="A112" s="977" t="s">
        <v>439</v>
      </c>
      <c r="B112" s="978"/>
      <c r="C112" s="808" t="s">
        <v>440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435</v>
      </c>
      <c r="AB112" s="838"/>
      <c r="AC112" s="838"/>
      <c r="AD112" s="838"/>
      <c r="AE112" s="839"/>
      <c r="AF112" s="840" t="s">
        <v>435</v>
      </c>
      <c r="AG112" s="838"/>
      <c r="AH112" s="838"/>
      <c r="AI112" s="838"/>
      <c r="AJ112" s="839"/>
      <c r="AK112" s="840" t="s">
        <v>435</v>
      </c>
      <c r="AL112" s="838"/>
      <c r="AM112" s="838"/>
      <c r="AN112" s="838"/>
      <c r="AO112" s="839"/>
      <c r="AP112" s="885" t="s">
        <v>435</v>
      </c>
      <c r="AQ112" s="886"/>
      <c r="AR112" s="886"/>
      <c r="AS112" s="886"/>
      <c r="AT112" s="887"/>
      <c r="AU112" s="997"/>
      <c r="AV112" s="998"/>
      <c r="AW112" s="998"/>
      <c r="AX112" s="998"/>
      <c r="AY112" s="998"/>
      <c r="AZ112" s="873" t="s">
        <v>441</v>
      </c>
      <c r="BA112" s="808"/>
      <c r="BB112" s="808"/>
      <c r="BC112" s="808"/>
      <c r="BD112" s="808"/>
      <c r="BE112" s="808"/>
      <c r="BF112" s="808"/>
      <c r="BG112" s="808"/>
      <c r="BH112" s="808"/>
      <c r="BI112" s="808"/>
      <c r="BJ112" s="808"/>
      <c r="BK112" s="808"/>
      <c r="BL112" s="808"/>
      <c r="BM112" s="808"/>
      <c r="BN112" s="808"/>
      <c r="BO112" s="808"/>
      <c r="BP112" s="809"/>
      <c r="BQ112" s="874">
        <v>2037151</v>
      </c>
      <c r="BR112" s="875"/>
      <c r="BS112" s="875"/>
      <c r="BT112" s="875"/>
      <c r="BU112" s="875"/>
      <c r="BV112" s="875">
        <v>2013256</v>
      </c>
      <c r="BW112" s="875"/>
      <c r="BX112" s="875"/>
      <c r="BY112" s="875"/>
      <c r="BZ112" s="875"/>
      <c r="CA112" s="875">
        <v>1970119</v>
      </c>
      <c r="CB112" s="875"/>
      <c r="CC112" s="875"/>
      <c r="CD112" s="875"/>
      <c r="CE112" s="875"/>
      <c r="CF112" s="936">
        <v>49.4</v>
      </c>
      <c r="CG112" s="937"/>
      <c r="CH112" s="937"/>
      <c r="CI112" s="937"/>
      <c r="CJ112" s="937"/>
      <c r="CK112" s="992"/>
      <c r="CL112" s="879"/>
      <c r="CM112" s="882" t="s">
        <v>442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v>580000</v>
      </c>
      <c r="DH112" s="875"/>
      <c r="DI112" s="875"/>
      <c r="DJ112" s="875"/>
      <c r="DK112" s="875"/>
      <c r="DL112" s="875">
        <v>580000</v>
      </c>
      <c r="DM112" s="875"/>
      <c r="DN112" s="875"/>
      <c r="DO112" s="875"/>
      <c r="DP112" s="875"/>
      <c r="DQ112" s="875">
        <v>580000</v>
      </c>
      <c r="DR112" s="875"/>
      <c r="DS112" s="875"/>
      <c r="DT112" s="875"/>
      <c r="DU112" s="875"/>
      <c r="DV112" s="852">
        <v>14.5</v>
      </c>
      <c r="DW112" s="852"/>
      <c r="DX112" s="852"/>
      <c r="DY112" s="852"/>
      <c r="DZ112" s="853"/>
    </row>
    <row r="113" spans="1:130" s="226" customFormat="1" ht="26.25" customHeight="1">
      <c r="A113" s="979"/>
      <c r="B113" s="980"/>
      <c r="C113" s="808" t="s">
        <v>443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150602</v>
      </c>
      <c r="AB113" s="984"/>
      <c r="AC113" s="984"/>
      <c r="AD113" s="984"/>
      <c r="AE113" s="985"/>
      <c r="AF113" s="986">
        <v>154423</v>
      </c>
      <c r="AG113" s="984"/>
      <c r="AH113" s="984"/>
      <c r="AI113" s="984"/>
      <c r="AJ113" s="985"/>
      <c r="AK113" s="986">
        <v>157405</v>
      </c>
      <c r="AL113" s="984"/>
      <c r="AM113" s="984"/>
      <c r="AN113" s="984"/>
      <c r="AO113" s="985"/>
      <c r="AP113" s="987">
        <v>3.9</v>
      </c>
      <c r="AQ113" s="988"/>
      <c r="AR113" s="988"/>
      <c r="AS113" s="988"/>
      <c r="AT113" s="989"/>
      <c r="AU113" s="997"/>
      <c r="AV113" s="998"/>
      <c r="AW113" s="998"/>
      <c r="AX113" s="998"/>
      <c r="AY113" s="998"/>
      <c r="AZ113" s="873" t="s">
        <v>444</v>
      </c>
      <c r="BA113" s="808"/>
      <c r="BB113" s="808"/>
      <c r="BC113" s="808"/>
      <c r="BD113" s="808"/>
      <c r="BE113" s="808"/>
      <c r="BF113" s="808"/>
      <c r="BG113" s="808"/>
      <c r="BH113" s="808"/>
      <c r="BI113" s="808"/>
      <c r="BJ113" s="808"/>
      <c r="BK113" s="808"/>
      <c r="BL113" s="808"/>
      <c r="BM113" s="808"/>
      <c r="BN113" s="808"/>
      <c r="BO113" s="808"/>
      <c r="BP113" s="809"/>
      <c r="BQ113" s="874">
        <v>429506</v>
      </c>
      <c r="BR113" s="875"/>
      <c r="BS113" s="875"/>
      <c r="BT113" s="875"/>
      <c r="BU113" s="875"/>
      <c r="BV113" s="875">
        <v>265842</v>
      </c>
      <c r="BW113" s="875"/>
      <c r="BX113" s="875"/>
      <c r="BY113" s="875"/>
      <c r="BZ113" s="875"/>
      <c r="CA113" s="875">
        <v>151827</v>
      </c>
      <c r="CB113" s="875"/>
      <c r="CC113" s="875"/>
      <c r="CD113" s="875"/>
      <c r="CE113" s="875"/>
      <c r="CF113" s="936">
        <v>3.8</v>
      </c>
      <c r="CG113" s="937"/>
      <c r="CH113" s="937"/>
      <c r="CI113" s="937"/>
      <c r="CJ113" s="937"/>
      <c r="CK113" s="992"/>
      <c r="CL113" s="879"/>
      <c r="CM113" s="882" t="s">
        <v>445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435</v>
      </c>
      <c r="DH113" s="838"/>
      <c r="DI113" s="838"/>
      <c r="DJ113" s="838"/>
      <c r="DK113" s="839"/>
      <c r="DL113" s="840" t="s">
        <v>435</v>
      </c>
      <c r="DM113" s="838"/>
      <c r="DN113" s="838"/>
      <c r="DO113" s="838"/>
      <c r="DP113" s="839"/>
      <c r="DQ113" s="840" t="s">
        <v>122</v>
      </c>
      <c r="DR113" s="838"/>
      <c r="DS113" s="838"/>
      <c r="DT113" s="838"/>
      <c r="DU113" s="839"/>
      <c r="DV113" s="885" t="s">
        <v>435</v>
      </c>
      <c r="DW113" s="886"/>
      <c r="DX113" s="886"/>
      <c r="DY113" s="886"/>
      <c r="DZ113" s="887"/>
    </row>
    <row r="114" spans="1:130" s="226" customFormat="1" ht="26.25" customHeight="1">
      <c r="A114" s="979"/>
      <c r="B114" s="980"/>
      <c r="C114" s="808" t="s">
        <v>446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170886</v>
      </c>
      <c r="AB114" s="838"/>
      <c r="AC114" s="838"/>
      <c r="AD114" s="838"/>
      <c r="AE114" s="839"/>
      <c r="AF114" s="840">
        <v>168943</v>
      </c>
      <c r="AG114" s="838"/>
      <c r="AH114" s="838"/>
      <c r="AI114" s="838"/>
      <c r="AJ114" s="839"/>
      <c r="AK114" s="840">
        <v>123874</v>
      </c>
      <c r="AL114" s="838"/>
      <c r="AM114" s="838"/>
      <c r="AN114" s="838"/>
      <c r="AO114" s="839"/>
      <c r="AP114" s="885">
        <v>3.1</v>
      </c>
      <c r="AQ114" s="886"/>
      <c r="AR114" s="886"/>
      <c r="AS114" s="886"/>
      <c r="AT114" s="887"/>
      <c r="AU114" s="997"/>
      <c r="AV114" s="998"/>
      <c r="AW114" s="998"/>
      <c r="AX114" s="998"/>
      <c r="AY114" s="998"/>
      <c r="AZ114" s="873" t="s">
        <v>447</v>
      </c>
      <c r="BA114" s="808"/>
      <c r="BB114" s="808"/>
      <c r="BC114" s="808"/>
      <c r="BD114" s="808"/>
      <c r="BE114" s="808"/>
      <c r="BF114" s="808"/>
      <c r="BG114" s="808"/>
      <c r="BH114" s="808"/>
      <c r="BI114" s="808"/>
      <c r="BJ114" s="808"/>
      <c r="BK114" s="808"/>
      <c r="BL114" s="808"/>
      <c r="BM114" s="808"/>
      <c r="BN114" s="808"/>
      <c r="BO114" s="808"/>
      <c r="BP114" s="809"/>
      <c r="BQ114" s="874">
        <v>653993</v>
      </c>
      <c r="BR114" s="875"/>
      <c r="BS114" s="875"/>
      <c r="BT114" s="875"/>
      <c r="BU114" s="875"/>
      <c r="BV114" s="875">
        <v>564562</v>
      </c>
      <c r="BW114" s="875"/>
      <c r="BX114" s="875"/>
      <c r="BY114" s="875"/>
      <c r="BZ114" s="875"/>
      <c r="CA114" s="875">
        <v>470386</v>
      </c>
      <c r="CB114" s="875"/>
      <c r="CC114" s="875"/>
      <c r="CD114" s="875"/>
      <c r="CE114" s="875"/>
      <c r="CF114" s="936">
        <v>11.8</v>
      </c>
      <c r="CG114" s="937"/>
      <c r="CH114" s="937"/>
      <c r="CI114" s="937"/>
      <c r="CJ114" s="937"/>
      <c r="CK114" s="992"/>
      <c r="CL114" s="879"/>
      <c r="CM114" s="882" t="s">
        <v>448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122</v>
      </c>
      <c r="DH114" s="838"/>
      <c r="DI114" s="838"/>
      <c r="DJ114" s="838"/>
      <c r="DK114" s="839"/>
      <c r="DL114" s="840" t="s">
        <v>435</v>
      </c>
      <c r="DM114" s="838"/>
      <c r="DN114" s="838"/>
      <c r="DO114" s="838"/>
      <c r="DP114" s="839"/>
      <c r="DQ114" s="840" t="s">
        <v>122</v>
      </c>
      <c r="DR114" s="838"/>
      <c r="DS114" s="838"/>
      <c r="DT114" s="838"/>
      <c r="DU114" s="839"/>
      <c r="DV114" s="885" t="s">
        <v>435</v>
      </c>
      <c r="DW114" s="886"/>
      <c r="DX114" s="886"/>
      <c r="DY114" s="886"/>
      <c r="DZ114" s="887"/>
    </row>
    <row r="115" spans="1:130" s="226" customFormat="1" ht="26.25" customHeight="1">
      <c r="A115" s="979"/>
      <c r="B115" s="980"/>
      <c r="C115" s="808" t="s">
        <v>449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1116</v>
      </c>
      <c r="AB115" s="984"/>
      <c r="AC115" s="984"/>
      <c r="AD115" s="984"/>
      <c r="AE115" s="985"/>
      <c r="AF115" s="986">
        <v>904</v>
      </c>
      <c r="AG115" s="984"/>
      <c r="AH115" s="984"/>
      <c r="AI115" s="984"/>
      <c r="AJ115" s="985"/>
      <c r="AK115" s="986">
        <v>667</v>
      </c>
      <c r="AL115" s="984"/>
      <c r="AM115" s="984"/>
      <c r="AN115" s="984"/>
      <c r="AO115" s="985"/>
      <c r="AP115" s="987">
        <v>0</v>
      </c>
      <c r="AQ115" s="988"/>
      <c r="AR115" s="988"/>
      <c r="AS115" s="988"/>
      <c r="AT115" s="989"/>
      <c r="AU115" s="997"/>
      <c r="AV115" s="998"/>
      <c r="AW115" s="998"/>
      <c r="AX115" s="998"/>
      <c r="AY115" s="998"/>
      <c r="AZ115" s="873" t="s">
        <v>450</v>
      </c>
      <c r="BA115" s="808"/>
      <c r="BB115" s="808"/>
      <c r="BC115" s="808"/>
      <c r="BD115" s="808"/>
      <c r="BE115" s="808"/>
      <c r="BF115" s="808"/>
      <c r="BG115" s="808"/>
      <c r="BH115" s="808"/>
      <c r="BI115" s="808"/>
      <c r="BJ115" s="808"/>
      <c r="BK115" s="808"/>
      <c r="BL115" s="808"/>
      <c r="BM115" s="808"/>
      <c r="BN115" s="808"/>
      <c r="BO115" s="808"/>
      <c r="BP115" s="809"/>
      <c r="BQ115" s="874" t="s">
        <v>122</v>
      </c>
      <c r="BR115" s="875"/>
      <c r="BS115" s="875"/>
      <c r="BT115" s="875"/>
      <c r="BU115" s="875"/>
      <c r="BV115" s="875" t="s">
        <v>435</v>
      </c>
      <c r="BW115" s="875"/>
      <c r="BX115" s="875"/>
      <c r="BY115" s="875"/>
      <c r="BZ115" s="875"/>
      <c r="CA115" s="875" t="s">
        <v>122</v>
      </c>
      <c r="CB115" s="875"/>
      <c r="CC115" s="875"/>
      <c r="CD115" s="875"/>
      <c r="CE115" s="875"/>
      <c r="CF115" s="936" t="s">
        <v>435</v>
      </c>
      <c r="CG115" s="937"/>
      <c r="CH115" s="937"/>
      <c r="CI115" s="937"/>
      <c r="CJ115" s="937"/>
      <c r="CK115" s="992"/>
      <c r="CL115" s="879"/>
      <c r="CM115" s="873" t="s">
        <v>451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122</v>
      </c>
      <c r="DH115" s="838"/>
      <c r="DI115" s="838"/>
      <c r="DJ115" s="838"/>
      <c r="DK115" s="839"/>
      <c r="DL115" s="840" t="s">
        <v>122</v>
      </c>
      <c r="DM115" s="838"/>
      <c r="DN115" s="838"/>
      <c r="DO115" s="838"/>
      <c r="DP115" s="839"/>
      <c r="DQ115" s="840" t="s">
        <v>122</v>
      </c>
      <c r="DR115" s="838"/>
      <c r="DS115" s="838"/>
      <c r="DT115" s="838"/>
      <c r="DU115" s="839"/>
      <c r="DV115" s="885" t="s">
        <v>435</v>
      </c>
      <c r="DW115" s="886"/>
      <c r="DX115" s="886"/>
      <c r="DY115" s="886"/>
      <c r="DZ115" s="887"/>
    </row>
    <row r="116" spans="1:130" s="226" customFormat="1" ht="26.25" customHeight="1">
      <c r="A116" s="981"/>
      <c r="B116" s="982"/>
      <c r="C116" s="941" t="s">
        <v>452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122</v>
      </c>
      <c r="AB116" s="838"/>
      <c r="AC116" s="838"/>
      <c r="AD116" s="838"/>
      <c r="AE116" s="839"/>
      <c r="AF116" s="840">
        <v>125</v>
      </c>
      <c r="AG116" s="838"/>
      <c r="AH116" s="838"/>
      <c r="AI116" s="838"/>
      <c r="AJ116" s="839"/>
      <c r="AK116" s="840" t="s">
        <v>435</v>
      </c>
      <c r="AL116" s="838"/>
      <c r="AM116" s="838"/>
      <c r="AN116" s="838"/>
      <c r="AO116" s="839"/>
      <c r="AP116" s="885" t="s">
        <v>435</v>
      </c>
      <c r="AQ116" s="886"/>
      <c r="AR116" s="886"/>
      <c r="AS116" s="886"/>
      <c r="AT116" s="887"/>
      <c r="AU116" s="997"/>
      <c r="AV116" s="998"/>
      <c r="AW116" s="998"/>
      <c r="AX116" s="998"/>
      <c r="AY116" s="998"/>
      <c r="AZ116" s="924" t="s">
        <v>453</v>
      </c>
      <c r="BA116" s="925"/>
      <c r="BB116" s="925"/>
      <c r="BC116" s="925"/>
      <c r="BD116" s="925"/>
      <c r="BE116" s="925"/>
      <c r="BF116" s="925"/>
      <c r="BG116" s="925"/>
      <c r="BH116" s="925"/>
      <c r="BI116" s="925"/>
      <c r="BJ116" s="925"/>
      <c r="BK116" s="925"/>
      <c r="BL116" s="925"/>
      <c r="BM116" s="925"/>
      <c r="BN116" s="925"/>
      <c r="BO116" s="925"/>
      <c r="BP116" s="926"/>
      <c r="BQ116" s="874" t="s">
        <v>435</v>
      </c>
      <c r="BR116" s="875"/>
      <c r="BS116" s="875"/>
      <c r="BT116" s="875"/>
      <c r="BU116" s="875"/>
      <c r="BV116" s="875" t="s">
        <v>410</v>
      </c>
      <c r="BW116" s="875"/>
      <c r="BX116" s="875"/>
      <c r="BY116" s="875"/>
      <c r="BZ116" s="875"/>
      <c r="CA116" s="875" t="s">
        <v>122</v>
      </c>
      <c r="CB116" s="875"/>
      <c r="CC116" s="875"/>
      <c r="CD116" s="875"/>
      <c r="CE116" s="875"/>
      <c r="CF116" s="936" t="s">
        <v>435</v>
      </c>
      <c r="CG116" s="937"/>
      <c r="CH116" s="937"/>
      <c r="CI116" s="937"/>
      <c r="CJ116" s="937"/>
      <c r="CK116" s="992"/>
      <c r="CL116" s="879"/>
      <c r="CM116" s="882" t="s">
        <v>454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122</v>
      </c>
      <c r="DH116" s="838"/>
      <c r="DI116" s="838"/>
      <c r="DJ116" s="838"/>
      <c r="DK116" s="839"/>
      <c r="DL116" s="840" t="s">
        <v>435</v>
      </c>
      <c r="DM116" s="838"/>
      <c r="DN116" s="838"/>
      <c r="DO116" s="838"/>
      <c r="DP116" s="839"/>
      <c r="DQ116" s="840" t="s">
        <v>122</v>
      </c>
      <c r="DR116" s="838"/>
      <c r="DS116" s="838"/>
      <c r="DT116" s="838"/>
      <c r="DU116" s="839"/>
      <c r="DV116" s="885" t="s">
        <v>435</v>
      </c>
      <c r="DW116" s="886"/>
      <c r="DX116" s="886"/>
      <c r="DY116" s="886"/>
      <c r="DZ116" s="887"/>
    </row>
    <row r="117" spans="1:130" s="226" customFormat="1" ht="26.25" customHeight="1">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455</v>
      </c>
      <c r="Z117" s="964"/>
      <c r="AA117" s="969">
        <v>1281562</v>
      </c>
      <c r="AB117" s="970"/>
      <c r="AC117" s="970"/>
      <c r="AD117" s="970"/>
      <c r="AE117" s="971"/>
      <c r="AF117" s="972">
        <v>1157784</v>
      </c>
      <c r="AG117" s="970"/>
      <c r="AH117" s="970"/>
      <c r="AI117" s="970"/>
      <c r="AJ117" s="971"/>
      <c r="AK117" s="972">
        <v>1099156</v>
      </c>
      <c r="AL117" s="970"/>
      <c r="AM117" s="970"/>
      <c r="AN117" s="970"/>
      <c r="AO117" s="971"/>
      <c r="AP117" s="973"/>
      <c r="AQ117" s="974"/>
      <c r="AR117" s="974"/>
      <c r="AS117" s="974"/>
      <c r="AT117" s="975"/>
      <c r="AU117" s="997"/>
      <c r="AV117" s="998"/>
      <c r="AW117" s="998"/>
      <c r="AX117" s="998"/>
      <c r="AY117" s="998"/>
      <c r="AZ117" s="924" t="s">
        <v>456</v>
      </c>
      <c r="BA117" s="925"/>
      <c r="BB117" s="925"/>
      <c r="BC117" s="925"/>
      <c r="BD117" s="925"/>
      <c r="BE117" s="925"/>
      <c r="BF117" s="925"/>
      <c r="BG117" s="925"/>
      <c r="BH117" s="925"/>
      <c r="BI117" s="925"/>
      <c r="BJ117" s="925"/>
      <c r="BK117" s="925"/>
      <c r="BL117" s="925"/>
      <c r="BM117" s="925"/>
      <c r="BN117" s="925"/>
      <c r="BO117" s="925"/>
      <c r="BP117" s="926"/>
      <c r="BQ117" s="874" t="s">
        <v>435</v>
      </c>
      <c r="BR117" s="875"/>
      <c r="BS117" s="875"/>
      <c r="BT117" s="875"/>
      <c r="BU117" s="875"/>
      <c r="BV117" s="875" t="s">
        <v>410</v>
      </c>
      <c r="BW117" s="875"/>
      <c r="BX117" s="875"/>
      <c r="BY117" s="875"/>
      <c r="BZ117" s="875"/>
      <c r="CA117" s="875" t="s">
        <v>435</v>
      </c>
      <c r="CB117" s="875"/>
      <c r="CC117" s="875"/>
      <c r="CD117" s="875"/>
      <c r="CE117" s="875"/>
      <c r="CF117" s="936" t="s">
        <v>435</v>
      </c>
      <c r="CG117" s="937"/>
      <c r="CH117" s="937"/>
      <c r="CI117" s="937"/>
      <c r="CJ117" s="937"/>
      <c r="CK117" s="992"/>
      <c r="CL117" s="879"/>
      <c r="CM117" s="882" t="s">
        <v>457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122</v>
      </c>
      <c r="DH117" s="838"/>
      <c r="DI117" s="838"/>
      <c r="DJ117" s="838"/>
      <c r="DK117" s="839"/>
      <c r="DL117" s="840" t="s">
        <v>435</v>
      </c>
      <c r="DM117" s="838"/>
      <c r="DN117" s="838"/>
      <c r="DO117" s="838"/>
      <c r="DP117" s="839"/>
      <c r="DQ117" s="840" t="s">
        <v>122</v>
      </c>
      <c r="DR117" s="838"/>
      <c r="DS117" s="838"/>
      <c r="DT117" s="838"/>
      <c r="DU117" s="839"/>
      <c r="DV117" s="885" t="s">
        <v>410</v>
      </c>
      <c r="DW117" s="886"/>
      <c r="DX117" s="886"/>
      <c r="DY117" s="886"/>
      <c r="DZ117" s="887"/>
    </row>
    <row r="118" spans="1:130" s="226" customFormat="1" ht="26.25" customHeight="1">
      <c r="A118" s="962" t="s">
        <v>430</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428</v>
      </c>
      <c r="AB118" s="963"/>
      <c r="AC118" s="963"/>
      <c r="AD118" s="963"/>
      <c r="AE118" s="964"/>
      <c r="AF118" s="965" t="s">
        <v>304</v>
      </c>
      <c r="AG118" s="963"/>
      <c r="AH118" s="963"/>
      <c r="AI118" s="963"/>
      <c r="AJ118" s="964"/>
      <c r="AK118" s="965" t="s">
        <v>303</v>
      </c>
      <c r="AL118" s="963"/>
      <c r="AM118" s="963"/>
      <c r="AN118" s="963"/>
      <c r="AO118" s="964"/>
      <c r="AP118" s="966" t="s">
        <v>429</v>
      </c>
      <c r="AQ118" s="967"/>
      <c r="AR118" s="967"/>
      <c r="AS118" s="967"/>
      <c r="AT118" s="968"/>
      <c r="AU118" s="997"/>
      <c r="AV118" s="998"/>
      <c r="AW118" s="998"/>
      <c r="AX118" s="998"/>
      <c r="AY118" s="998"/>
      <c r="AZ118" s="940" t="s">
        <v>458</v>
      </c>
      <c r="BA118" s="941"/>
      <c r="BB118" s="941"/>
      <c r="BC118" s="941"/>
      <c r="BD118" s="941"/>
      <c r="BE118" s="941"/>
      <c r="BF118" s="941"/>
      <c r="BG118" s="941"/>
      <c r="BH118" s="941"/>
      <c r="BI118" s="941"/>
      <c r="BJ118" s="941"/>
      <c r="BK118" s="941"/>
      <c r="BL118" s="941"/>
      <c r="BM118" s="941"/>
      <c r="BN118" s="941"/>
      <c r="BO118" s="941"/>
      <c r="BP118" s="942"/>
      <c r="BQ118" s="943" t="s">
        <v>122</v>
      </c>
      <c r="BR118" s="906"/>
      <c r="BS118" s="906"/>
      <c r="BT118" s="906"/>
      <c r="BU118" s="906"/>
      <c r="BV118" s="906" t="s">
        <v>122</v>
      </c>
      <c r="BW118" s="906"/>
      <c r="BX118" s="906"/>
      <c r="BY118" s="906"/>
      <c r="BZ118" s="906"/>
      <c r="CA118" s="906" t="s">
        <v>435</v>
      </c>
      <c r="CB118" s="906"/>
      <c r="CC118" s="906"/>
      <c r="CD118" s="906"/>
      <c r="CE118" s="906"/>
      <c r="CF118" s="936" t="s">
        <v>410</v>
      </c>
      <c r="CG118" s="937"/>
      <c r="CH118" s="937"/>
      <c r="CI118" s="937"/>
      <c r="CJ118" s="937"/>
      <c r="CK118" s="992"/>
      <c r="CL118" s="879"/>
      <c r="CM118" s="882" t="s">
        <v>459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122</v>
      </c>
      <c r="DH118" s="838"/>
      <c r="DI118" s="838"/>
      <c r="DJ118" s="838"/>
      <c r="DK118" s="839"/>
      <c r="DL118" s="840" t="s">
        <v>435</v>
      </c>
      <c r="DM118" s="838"/>
      <c r="DN118" s="838"/>
      <c r="DO118" s="838"/>
      <c r="DP118" s="839"/>
      <c r="DQ118" s="840" t="s">
        <v>122</v>
      </c>
      <c r="DR118" s="838"/>
      <c r="DS118" s="838"/>
      <c r="DT118" s="838"/>
      <c r="DU118" s="839"/>
      <c r="DV118" s="885" t="s">
        <v>122</v>
      </c>
      <c r="DW118" s="886"/>
      <c r="DX118" s="886"/>
      <c r="DY118" s="886"/>
      <c r="DZ118" s="887"/>
    </row>
    <row r="119" spans="1:130" s="226" customFormat="1" ht="26.25" customHeight="1">
      <c r="A119" s="876" t="s">
        <v>433</v>
      </c>
      <c r="B119" s="877"/>
      <c r="C119" s="952" t="s">
        <v>434</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122</v>
      </c>
      <c r="AB119" s="956"/>
      <c r="AC119" s="956"/>
      <c r="AD119" s="956"/>
      <c r="AE119" s="957"/>
      <c r="AF119" s="958" t="s">
        <v>435</v>
      </c>
      <c r="AG119" s="956"/>
      <c r="AH119" s="956"/>
      <c r="AI119" s="956"/>
      <c r="AJ119" s="957"/>
      <c r="AK119" s="958" t="s">
        <v>435</v>
      </c>
      <c r="AL119" s="956"/>
      <c r="AM119" s="956"/>
      <c r="AN119" s="956"/>
      <c r="AO119" s="957"/>
      <c r="AP119" s="959" t="s">
        <v>410</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460</v>
      </c>
      <c r="BP119" s="939"/>
      <c r="BQ119" s="943">
        <v>11975538</v>
      </c>
      <c r="BR119" s="906"/>
      <c r="BS119" s="906"/>
      <c r="BT119" s="906"/>
      <c r="BU119" s="906"/>
      <c r="BV119" s="906">
        <v>11471735</v>
      </c>
      <c r="BW119" s="906"/>
      <c r="BX119" s="906"/>
      <c r="BY119" s="906"/>
      <c r="BZ119" s="906"/>
      <c r="CA119" s="906">
        <v>11122075</v>
      </c>
      <c r="CB119" s="906"/>
      <c r="CC119" s="906"/>
      <c r="CD119" s="906"/>
      <c r="CE119" s="906"/>
      <c r="CF119" s="804"/>
      <c r="CG119" s="805"/>
      <c r="CH119" s="805"/>
      <c r="CI119" s="805"/>
      <c r="CJ119" s="895"/>
      <c r="CK119" s="993"/>
      <c r="CL119" s="881"/>
      <c r="CM119" s="899" t="s">
        <v>461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5133</v>
      </c>
      <c r="DH119" s="821"/>
      <c r="DI119" s="821"/>
      <c r="DJ119" s="821"/>
      <c r="DK119" s="822"/>
      <c r="DL119" s="823">
        <v>4863</v>
      </c>
      <c r="DM119" s="821"/>
      <c r="DN119" s="821"/>
      <c r="DO119" s="821"/>
      <c r="DP119" s="822"/>
      <c r="DQ119" s="823">
        <v>3959</v>
      </c>
      <c r="DR119" s="821"/>
      <c r="DS119" s="821"/>
      <c r="DT119" s="821"/>
      <c r="DU119" s="822"/>
      <c r="DV119" s="909">
        <v>0.1</v>
      </c>
      <c r="DW119" s="910"/>
      <c r="DX119" s="910"/>
      <c r="DY119" s="910"/>
      <c r="DZ119" s="911"/>
    </row>
    <row r="120" spans="1:130" s="226" customFormat="1" ht="26.25" customHeight="1">
      <c r="A120" s="878"/>
      <c r="B120" s="879"/>
      <c r="C120" s="882" t="s">
        <v>438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122</v>
      </c>
      <c r="AB120" s="838"/>
      <c r="AC120" s="838"/>
      <c r="AD120" s="838"/>
      <c r="AE120" s="839"/>
      <c r="AF120" s="840" t="s">
        <v>435</v>
      </c>
      <c r="AG120" s="838"/>
      <c r="AH120" s="838"/>
      <c r="AI120" s="838"/>
      <c r="AJ120" s="839"/>
      <c r="AK120" s="840" t="s">
        <v>435</v>
      </c>
      <c r="AL120" s="838"/>
      <c r="AM120" s="838"/>
      <c r="AN120" s="838"/>
      <c r="AO120" s="839"/>
      <c r="AP120" s="885" t="s">
        <v>410</v>
      </c>
      <c r="AQ120" s="886"/>
      <c r="AR120" s="886"/>
      <c r="AS120" s="886"/>
      <c r="AT120" s="887"/>
      <c r="AU120" s="944" t="s">
        <v>462</v>
      </c>
      <c r="AV120" s="945"/>
      <c r="AW120" s="945"/>
      <c r="AX120" s="945"/>
      <c r="AY120" s="946"/>
      <c r="AZ120" s="921" t="s">
        <v>463</v>
      </c>
      <c r="BA120" s="866"/>
      <c r="BB120" s="866"/>
      <c r="BC120" s="866"/>
      <c r="BD120" s="866"/>
      <c r="BE120" s="866"/>
      <c r="BF120" s="866"/>
      <c r="BG120" s="866"/>
      <c r="BH120" s="866"/>
      <c r="BI120" s="866"/>
      <c r="BJ120" s="866"/>
      <c r="BK120" s="866"/>
      <c r="BL120" s="866"/>
      <c r="BM120" s="866"/>
      <c r="BN120" s="866"/>
      <c r="BO120" s="866"/>
      <c r="BP120" s="867"/>
      <c r="BQ120" s="922">
        <v>1821448</v>
      </c>
      <c r="BR120" s="903"/>
      <c r="BS120" s="903"/>
      <c r="BT120" s="903"/>
      <c r="BU120" s="903"/>
      <c r="BV120" s="903">
        <v>2278341</v>
      </c>
      <c r="BW120" s="903"/>
      <c r="BX120" s="903"/>
      <c r="BY120" s="903"/>
      <c r="BZ120" s="903"/>
      <c r="CA120" s="903">
        <v>2641689</v>
      </c>
      <c r="CB120" s="903"/>
      <c r="CC120" s="903"/>
      <c r="CD120" s="903"/>
      <c r="CE120" s="903"/>
      <c r="CF120" s="927">
        <v>66.2</v>
      </c>
      <c r="CG120" s="928"/>
      <c r="CH120" s="928"/>
      <c r="CI120" s="928"/>
      <c r="CJ120" s="928"/>
      <c r="CK120" s="929" t="s">
        <v>464</v>
      </c>
      <c r="CL120" s="913"/>
      <c r="CM120" s="913"/>
      <c r="CN120" s="913"/>
      <c r="CO120" s="914"/>
      <c r="CP120" s="933" t="s">
        <v>406</v>
      </c>
      <c r="CQ120" s="934"/>
      <c r="CR120" s="934"/>
      <c r="CS120" s="934"/>
      <c r="CT120" s="934"/>
      <c r="CU120" s="934"/>
      <c r="CV120" s="934"/>
      <c r="CW120" s="934"/>
      <c r="CX120" s="934"/>
      <c r="CY120" s="934"/>
      <c r="CZ120" s="934"/>
      <c r="DA120" s="934"/>
      <c r="DB120" s="934"/>
      <c r="DC120" s="934"/>
      <c r="DD120" s="934"/>
      <c r="DE120" s="934"/>
      <c r="DF120" s="935"/>
      <c r="DG120" s="922">
        <v>1220916</v>
      </c>
      <c r="DH120" s="903"/>
      <c r="DI120" s="903"/>
      <c r="DJ120" s="903"/>
      <c r="DK120" s="903"/>
      <c r="DL120" s="903">
        <v>1151600</v>
      </c>
      <c r="DM120" s="903"/>
      <c r="DN120" s="903"/>
      <c r="DO120" s="903"/>
      <c r="DP120" s="903"/>
      <c r="DQ120" s="903">
        <v>1042039</v>
      </c>
      <c r="DR120" s="903"/>
      <c r="DS120" s="903"/>
      <c r="DT120" s="903"/>
      <c r="DU120" s="903"/>
      <c r="DV120" s="904">
        <v>26.1</v>
      </c>
      <c r="DW120" s="904"/>
      <c r="DX120" s="904"/>
      <c r="DY120" s="904"/>
      <c r="DZ120" s="905"/>
    </row>
    <row r="121" spans="1:130" s="226" customFormat="1" ht="26.25" customHeight="1">
      <c r="A121" s="878"/>
      <c r="B121" s="879"/>
      <c r="C121" s="924" t="s">
        <v>465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435</v>
      </c>
      <c r="AB121" s="838"/>
      <c r="AC121" s="838"/>
      <c r="AD121" s="838"/>
      <c r="AE121" s="839"/>
      <c r="AF121" s="840" t="s">
        <v>435</v>
      </c>
      <c r="AG121" s="838"/>
      <c r="AH121" s="838"/>
      <c r="AI121" s="838"/>
      <c r="AJ121" s="839"/>
      <c r="AK121" s="840" t="s">
        <v>435</v>
      </c>
      <c r="AL121" s="838"/>
      <c r="AM121" s="838"/>
      <c r="AN121" s="838"/>
      <c r="AO121" s="839"/>
      <c r="AP121" s="885" t="s">
        <v>122</v>
      </c>
      <c r="AQ121" s="886"/>
      <c r="AR121" s="886"/>
      <c r="AS121" s="886"/>
      <c r="AT121" s="887"/>
      <c r="AU121" s="947"/>
      <c r="AV121" s="948"/>
      <c r="AW121" s="948"/>
      <c r="AX121" s="948"/>
      <c r="AY121" s="949"/>
      <c r="AZ121" s="873" t="s">
        <v>466</v>
      </c>
      <c r="BA121" s="808"/>
      <c r="BB121" s="808"/>
      <c r="BC121" s="808"/>
      <c r="BD121" s="808"/>
      <c r="BE121" s="808"/>
      <c r="BF121" s="808"/>
      <c r="BG121" s="808"/>
      <c r="BH121" s="808"/>
      <c r="BI121" s="808"/>
      <c r="BJ121" s="808"/>
      <c r="BK121" s="808"/>
      <c r="BL121" s="808"/>
      <c r="BM121" s="808"/>
      <c r="BN121" s="808"/>
      <c r="BO121" s="808"/>
      <c r="BP121" s="809"/>
      <c r="BQ121" s="874">
        <v>978169</v>
      </c>
      <c r="BR121" s="875"/>
      <c r="BS121" s="875"/>
      <c r="BT121" s="875"/>
      <c r="BU121" s="875"/>
      <c r="BV121" s="875">
        <v>965854</v>
      </c>
      <c r="BW121" s="875"/>
      <c r="BX121" s="875"/>
      <c r="BY121" s="875"/>
      <c r="BZ121" s="875"/>
      <c r="CA121" s="875">
        <v>921146</v>
      </c>
      <c r="CB121" s="875"/>
      <c r="CC121" s="875"/>
      <c r="CD121" s="875"/>
      <c r="CE121" s="875"/>
      <c r="CF121" s="936">
        <v>23.1</v>
      </c>
      <c r="CG121" s="937"/>
      <c r="CH121" s="937"/>
      <c r="CI121" s="937"/>
      <c r="CJ121" s="937"/>
      <c r="CK121" s="930"/>
      <c r="CL121" s="916"/>
      <c r="CM121" s="916"/>
      <c r="CN121" s="916"/>
      <c r="CO121" s="917"/>
      <c r="CP121" s="896" t="s">
        <v>467</v>
      </c>
      <c r="CQ121" s="897"/>
      <c r="CR121" s="897"/>
      <c r="CS121" s="897"/>
      <c r="CT121" s="897"/>
      <c r="CU121" s="897"/>
      <c r="CV121" s="897"/>
      <c r="CW121" s="897"/>
      <c r="CX121" s="897"/>
      <c r="CY121" s="897"/>
      <c r="CZ121" s="897"/>
      <c r="DA121" s="897"/>
      <c r="DB121" s="897"/>
      <c r="DC121" s="897"/>
      <c r="DD121" s="897"/>
      <c r="DE121" s="897"/>
      <c r="DF121" s="898"/>
      <c r="DG121" s="874">
        <v>567059</v>
      </c>
      <c r="DH121" s="875"/>
      <c r="DI121" s="875"/>
      <c r="DJ121" s="875"/>
      <c r="DK121" s="875"/>
      <c r="DL121" s="875">
        <v>709790</v>
      </c>
      <c r="DM121" s="875"/>
      <c r="DN121" s="875"/>
      <c r="DO121" s="875"/>
      <c r="DP121" s="875"/>
      <c r="DQ121" s="875">
        <v>830810</v>
      </c>
      <c r="DR121" s="875"/>
      <c r="DS121" s="875"/>
      <c r="DT121" s="875"/>
      <c r="DU121" s="875"/>
      <c r="DV121" s="852">
        <v>20.8</v>
      </c>
      <c r="DW121" s="852"/>
      <c r="DX121" s="852"/>
      <c r="DY121" s="852"/>
      <c r="DZ121" s="853"/>
    </row>
    <row r="122" spans="1:130" s="226" customFormat="1" ht="26.25" customHeight="1">
      <c r="A122" s="878"/>
      <c r="B122" s="879"/>
      <c r="C122" s="882" t="s">
        <v>448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122</v>
      </c>
      <c r="AB122" s="838"/>
      <c r="AC122" s="838"/>
      <c r="AD122" s="838"/>
      <c r="AE122" s="839"/>
      <c r="AF122" s="840" t="s">
        <v>435</v>
      </c>
      <c r="AG122" s="838"/>
      <c r="AH122" s="838"/>
      <c r="AI122" s="838"/>
      <c r="AJ122" s="839"/>
      <c r="AK122" s="840" t="s">
        <v>435</v>
      </c>
      <c r="AL122" s="838"/>
      <c r="AM122" s="838"/>
      <c r="AN122" s="838"/>
      <c r="AO122" s="839"/>
      <c r="AP122" s="885" t="s">
        <v>435</v>
      </c>
      <c r="AQ122" s="886"/>
      <c r="AR122" s="886"/>
      <c r="AS122" s="886"/>
      <c r="AT122" s="887"/>
      <c r="AU122" s="947"/>
      <c r="AV122" s="948"/>
      <c r="AW122" s="948"/>
      <c r="AX122" s="948"/>
      <c r="AY122" s="949"/>
      <c r="AZ122" s="940" t="s">
        <v>468</v>
      </c>
      <c r="BA122" s="941"/>
      <c r="BB122" s="941"/>
      <c r="BC122" s="941"/>
      <c r="BD122" s="941"/>
      <c r="BE122" s="941"/>
      <c r="BF122" s="941"/>
      <c r="BG122" s="941"/>
      <c r="BH122" s="941"/>
      <c r="BI122" s="941"/>
      <c r="BJ122" s="941"/>
      <c r="BK122" s="941"/>
      <c r="BL122" s="941"/>
      <c r="BM122" s="941"/>
      <c r="BN122" s="941"/>
      <c r="BO122" s="941"/>
      <c r="BP122" s="942"/>
      <c r="BQ122" s="943">
        <v>6612858</v>
      </c>
      <c r="BR122" s="906"/>
      <c r="BS122" s="906"/>
      <c r="BT122" s="906"/>
      <c r="BU122" s="906"/>
      <c r="BV122" s="906">
        <v>6417716</v>
      </c>
      <c r="BW122" s="906"/>
      <c r="BX122" s="906"/>
      <c r="BY122" s="906"/>
      <c r="BZ122" s="906"/>
      <c r="CA122" s="906">
        <v>6311160</v>
      </c>
      <c r="CB122" s="906"/>
      <c r="CC122" s="906"/>
      <c r="CD122" s="906"/>
      <c r="CE122" s="906"/>
      <c r="CF122" s="907">
        <v>158.1</v>
      </c>
      <c r="CG122" s="908"/>
      <c r="CH122" s="908"/>
      <c r="CI122" s="908"/>
      <c r="CJ122" s="908"/>
      <c r="CK122" s="930"/>
      <c r="CL122" s="916"/>
      <c r="CM122" s="916"/>
      <c r="CN122" s="916"/>
      <c r="CO122" s="917"/>
      <c r="CP122" s="896" t="s">
        <v>401</v>
      </c>
      <c r="CQ122" s="897"/>
      <c r="CR122" s="897"/>
      <c r="CS122" s="897"/>
      <c r="CT122" s="897"/>
      <c r="CU122" s="897"/>
      <c r="CV122" s="897"/>
      <c r="CW122" s="897"/>
      <c r="CX122" s="897"/>
      <c r="CY122" s="897"/>
      <c r="CZ122" s="897"/>
      <c r="DA122" s="897"/>
      <c r="DB122" s="897"/>
      <c r="DC122" s="897"/>
      <c r="DD122" s="897"/>
      <c r="DE122" s="897"/>
      <c r="DF122" s="898"/>
      <c r="DG122" s="874">
        <v>201066</v>
      </c>
      <c r="DH122" s="875"/>
      <c r="DI122" s="875"/>
      <c r="DJ122" s="875"/>
      <c r="DK122" s="875"/>
      <c r="DL122" s="875">
        <v>106619</v>
      </c>
      <c r="DM122" s="875"/>
      <c r="DN122" s="875"/>
      <c r="DO122" s="875"/>
      <c r="DP122" s="875"/>
      <c r="DQ122" s="875">
        <v>54933</v>
      </c>
      <c r="DR122" s="875"/>
      <c r="DS122" s="875"/>
      <c r="DT122" s="875"/>
      <c r="DU122" s="875"/>
      <c r="DV122" s="852">
        <v>1.4</v>
      </c>
      <c r="DW122" s="852"/>
      <c r="DX122" s="852"/>
      <c r="DY122" s="852"/>
      <c r="DZ122" s="853"/>
    </row>
    <row r="123" spans="1:130" s="226" customFormat="1" ht="26.25" customHeight="1">
      <c r="A123" s="878"/>
      <c r="B123" s="879"/>
      <c r="C123" s="882" t="s">
        <v>454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410</v>
      </c>
      <c r="AB123" s="838"/>
      <c r="AC123" s="838"/>
      <c r="AD123" s="838"/>
      <c r="AE123" s="839"/>
      <c r="AF123" s="840" t="s">
        <v>122</v>
      </c>
      <c r="AG123" s="838"/>
      <c r="AH123" s="838"/>
      <c r="AI123" s="838"/>
      <c r="AJ123" s="839"/>
      <c r="AK123" s="840" t="s">
        <v>410</v>
      </c>
      <c r="AL123" s="838"/>
      <c r="AM123" s="838"/>
      <c r="AN123" s="838"/>
      <c r="AO123" s="839"/>
      <c r="AP123" s="885" t="s">
        <v>122</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469</v>
      </c>
      <c r="BP123" s="939"/>
      <c r="BQ123" s="893">
        <v>9412475</v>
      </c>
      <c r="BR123" s="894"/>
      <c r="BS123" s="894"/>
      <c r="BT123" s="894"/>
      <c r="BU123" s="894"/>
      <c r="BV123" s="894">
        <v>9661911</v>
      </c>
      <c r="BW123" s="894"/>
      <c r="BX123" s="894"/>
      <c r="BY123" s="894"/>
      <c r="BZ123" s="894"/>
      <c r="CA123" s="894">
        <v>9873995</v>
      </c>
      <c r="CB123" s="894"/>
      <c r="CC123" s="894"/>
      <c r="CD123" s="894"/>
      <c r="CE123" s="894"/>
      <c r="CF123" s="804"/>
      <c r="CG123" s="805"/>
      <c r="CH123" s="805"/>
      <c r="CI123" s="805"/>
      <c r="CJ123" s="895"/>
      <c r="CK123" s="930"/>
      <c r="CL123" s="916"/>
      <c r="CM123" s="916"/>
      <c r="CN123" s="916"/>
      <c r="CO123" s="917"/>
      <c r="CP123" s="896" t="s">
        <v>470</v>
      </c>
      <c r="CQ123" s="897"/>
      <c r="CR123" s="897"/>
      <c r="CS123" s="897"/>
      <c r="CT123" s="897"/>
      <c r="CU123" s="897"/>
      <c r="CV123" s="897"/>
      <c r="CW123" s="897"/>
      <c r="CX123" s="897"/>
      <c r="CY123" s="897"/>
      <c r="CZ123" s="897"/>
      <c r="DA123" s="897"/>
      <c r="DB123" s="897"/>
      <c r="DC123" s="897"/>
      <c r="DD123" s="897"/>
      <c r="DE123" s="897"/>
      <c r="DF123" s="898"/>
      <c r="DG123" s="837">
        <v>48110</v>
      </c>
      <c r="DH123" s="838"/>
      <c r="DI123" s="838"/>
      <c r="DJ123" s="838"/>
      <c r="DK123" s="839"/>
      <c r="DL123" s="840">
        <v>45247</v>
      </c>
      <c r="DM123" s="838"/>
      <c r="DN123" s="838"/>
      <c r="DO123" s="838"/>
      <c r="DP123" s="839"/>
      <c r="DQ123" s="840">
        <v>42337</v>
      </c>
      <c r="DR123" s="838"/>
      <c r="DS123" s="838"/>
      <c r="DT123" s="838"/>
      <c r="DU123" s="839"/>
      <c r="DV123" s="885">
        <v>1.1000000000000001</v>
      </c>
      <c r="DW123" s="886"/>
      <c r="DX123" s="886"/>
      <c r="DY123" s="886"/>
      <c r="DZ123" s="887"/>
    </row>
    <row r="124" spans="1:130" s="226" customFormat="1" ht="26.25" customHeight="1" thickBot="1">
      <c r="A124" s="878"/>
      <c r="B124" s="879"/>
      <c r="C124" s="882" t="s">
        <v>457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435</v>
      </c>
      <c r="AB124" s="838"/>
      <c r="AC124" s="838"/>
      <c r="AD124" s="838"/>
      <c r="AE124" s="839"/>
      <c r="AF124" s="840" t="s">
        <v>435</v>
      </c>
      <c r="AG124" s="838"/>
      <c r="AH124" s="838"/>
      <c r="AI124" s="838"/>
      <c r="AJ124" s="839"/>
      <c r="AK124" s="840" t="s">
        <v>122</v>
      </c>
      <c r="AL124" s="838"/>
      <c r="AM124" s="838"/>
      <c r="AN124" s="838"/>
      <c r="AO124" s="839"/>
      <c r="AP124" s="885" t="s">
        <v>435</v>
      </c>
      <c r="AQ124" s="886"/>
      <c r="AR124" s="886"/>
      <c r="AS124" s="886"/>
      <c r="AT124" s="887"/>
      <c r="AU124" s="888" t="s">
        <v>471</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64.5</v>
      </c>
      <c r="BR124" s="892"/>
      <c r="BS124" s="892"/>
      <c r="BT124" s="892"/>
      <c r="BU124" s="892"/>
      <c r="BV124" s="892">
        <v>45.7</v>
      </c>
      <c r="BW124" s="892"/>
      <c r="BX124" s="892"/>
      <c r="BY124" s="892"/>
      <c r="BZ124" s="892"/>
      <c r="CA124" s="892">
        <v>31.2</v>
      </c>
      <c r="CB124" s="892"/>
      <c r="CC124" s="892"/>
      <c r="CD124" s="892"/>
      <c r="CE124" s="892"/>
      <c r="CF124" s="782"/>
      <c r="CG124" s="783"/>
      <c r="CH124" s="783"/>
      <c r="CI124" s="783"/>
      <c r="CJ124" s="923"/>
      <c r="CK124" s="931"/>
      <c r="CL124" s="931"/>
      <c r="CM124" s="931"/>
      <c r="CN124" s="931"/>
      <c r="CO124" s="932"/>
      <c r="CP124" s="896" t="s">
        <v>472</v>
      </c>
      <c r="CQ124" s="897"/>
      <c r="CR124" s="897"/>
      <c r="CS124" s="897"/>
      <c r="CT124" s="897"/>
      <c r="CU124" s="897"/>
      <c r="CV124" s="897"/>
      <c r="CW124" s="897"/>
      <c r="CX124" s="897"/>
      <c r="CY124" s="897"/>
      <c r="CZ124" s="897"/>
      <c r="DA124" s="897"/>
      <c r="DB124" s="897"/>
      <c r="DC124" s="897"/>
      <c r="DD124" s="897"/>
      <c r="DE124" s="897"/>
      <c r="DF124" s="898"/>
      <c r="DG124" s="820" t="s">
        <v>435</v>
      </c>
      <c r="DH124" s="821"/>
      <c r="DI124" s="821"/>
      <c r="DJ124" s="821"/>
      <c r="DK124" s="822"/>
      <c r="DL124" s="823" t="s">
        <v>435</v>
      </c>
      <c r="DM124" s="821"/>
      <c r="DN124" s="821"/>
      <c r="DO124" s="821"/>
      <c r="DP124" s="822"/>
      <c r="DQ124" s="823" t="s">
        <v>122</v>
      </c>
      <c r="DR124" s="821"/>
      <c r="DS124" s="821"/>
      <c r="DT124" s="821"/>
      <c r="DU124" s="822"/>
      <c r="DV124" s="909" t="s">
        <v>435</v>
      </c>
      <c r="DW124" s="910"/>
      <c r="DX124" s="910"/>
      <c r="DY124" s="910"/>
      <c r="DZ124" s="911"/>
    </row>
    <row r="125" spans="1:130" s="226" customFormat="1" ht="26.25" customHeight="1">
      <c r="A125" s="878"/>
      <c r="B125" s="879"/>
      <c r="C125" s="882" t="s">
        <v>459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435</v>
      </c>
      <c r="AB125" s="838"/>
      <c r="AC125" s="838"/>
      <c r="AD125" s="838"/>
      <c r="AE125" s="839"/>
      <c r="AF125" s="840" t="s">
        <v>435</v>
      </c>
      <c r="AG125" s="838"/>
      <c r="AH125" s="838"/>
      <c r="AI125" s="838"/>
      <c r="AJ125" s="839"/>
      <c r="AK125" s="840" t="s">
        <v>435</v>
      </c>
      <c r="AL125" s="838"/>
      <c r="AM125" s="838"/>
      <c r="AN125" s="838"/>
      <c r="AO125" s="839"/>
      <c r="AP125" s="885" t="s">
        <v>435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473</v>
      </c>
      <c r="CL125" s="913"/>
      <c r="CM125" s="913"/>
      <c r="CN125" s="913"/>
      <c r="CO125" s="914"/>
      <c r="CP125" s="921" t="s">
        <v>474</v>
      </c>
      <c r="CQ125" s="866"/>
      <c r="CR125" s="866"/>
      <c r="CS125" s="866"/>
      <c r="CT125" s="866"/>
      <c r="CU125" s="866"/>
      <c r="CV125" s="866"/>
      <c r="CW125" s="866"/>
      <c r="CX125" s="866"/>
      <c r="CY125" s="866"/>
      <c r="CZ125" s="866"/>
      <c r="DA125" s="866"/>
      <c r="DB125" s="866"/>
      <c r="DC125" s="866"/>
      <c r="DD125" s="866"/>
      <c r="DE125" s="866"/>
      <c r="DF125" s="867"/>
      <c r="DG125" s="922" t="s">
        <v>122</v>
      </c>
      <c r="DH125" s="903"/>
      <c r="DI125" s="903"/>
      <c r="DJ125" s="903"/>
      <c r="DK125" s="903"/>
      <c r="DL125" s="903" t="s">
        <v>122</v>
      </c>
      <c r="DM125" s="903"/>
      <c r="DN125" s="903"/>
      <c r="DO125" s="903"/>
      <c r="DP125" s="903"/>
      <c r="DQ125" s="903" t="s">
        <v>122</v>
      </c>
      <c r="DR125" s="903"/>
      <c r="DS125" s="903"/>
      <c r="DT125" s="903"/>
      <c r="DU125" s="903"/>
      <c r="DV125" s="904" t="s">
        <v>435</v>
      </c>
      <c r="DW125" s="904"/>
      <c r="DX125" s="904"/>
      <c r="DY125" s="904"/>
      <c r="DZ125" s="905"/>
    </row>
    <row r="126" spans="1:130" s="226" customFormat="1" ht="26.25" customHeight="1" thickBot="1">
      <c r="A126" s="878"/>
      <c r="B126" s="879"/>
      <c r="C126" s="882" t="s">
        <v>461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435</v>
      </c>
      <c r="AB126" s="838"/>
      <c r="AC126" s="838"/>
      <c r="AD126" s="838"/>
      <c r="AE126" s="839"/>
      <c r="AF126" s="840" t="s">
        <v>435</v>
      </c>
      <c r="AG126" s="838"/>
      <c r="AH126" s="838"/>
      <c r="AI126" s="838"/>
      <c r="AJ126" s="839"/>
      <c r="AK126" s="840" t="s">
        <v>122</v>
      </c>
      <c r="AL126" s="838"/>
      <c r="AM126" s="838"/>
      <c r="AN126" s="838"/>
      <c r="AO126" s="839"/>
      <c r="AP126" s="885" t="s">
        <v>122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475</v>
      </c>
      <c r="CQ126" s="808"/>
      <c r="CR126" s="808"/>
      <c r="CS126" s="808"/>
      <c r="CT126" s="808"/>
      <c r="CU126" s="808"/>
      <c r="CV126" s="808"/>
      <c r="CW126" s="808"/>
      <c r="CX126" s="808"/>
      <c r="CY126" s="808"/>
      <c r="CZ126" s="808"/>
      <c r="DA126" s="808"/>
      <c r="DB126" s="808"/>
      <c r="DC126" s="808"/>
      <c r="DD126" s="808"/>
      <c r="DE126" s="808"/>
      <c r="DF126" s="809"/>
      <c r="DG126" s="874" t="s">
        <v>122</v>
      </c>
      <c r="DH126" s="875"/>
      <c r="DI126" s="875"/>
      <c r="DJ126" s="875"/>
      <c r="DK126" s="875"/>
      <c r="DL126" s="875" t="s">
        <v>435</v>
      </c>
      <c r="DM126" s="875"/>
      <c r="DN126" s="875"/>
      <c r="DO126" s="875"/>
      <c r="DP126" s="875"/>
      <c r="DQ126" s="875" t="s">
        <v>435</v>
      </c>
      <c r="DR126" s="875"/>
      <c r="DS126" s="875"/>
      <c r="DT126" s="875"/>
      <c r="DU126" s="875"/>
      <c r="DV126" s="852" t="s">
        <v>435</v>
      </c>
      <c r="DW126" s="852"/>
      <c r="DX126" s="852"/>
      <c r="DY126" s="852"/>
      <c r="DZ126" s="853"/>
    </row>
    <row r="127" spans="1:130" s="226" customFormat="1" ht="26.25" customHeight="1">
      <c r="A127" s="880"/>
      <c r="B127" s="881"/>
      <c r="C127" s="899" t="s">
        <v>476</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1116</v>
      </c>
      <c r="AB127" s="838"/>
      <c r="AC127" s="838"/>
      <c r="AD127" s="838"/>
      <c r="AE127" s="839"/>
      <c r="AF127" s="840">
        <v>904</v>
      </c>
      <c r="AG127" s="838"/>
      <c r="AH127" s="838"/>
      <c r="AI127" s="838"/>
      <c r="AJ127" s="839"/>
      <c r="AK127" s="840">
        <v>667</v>
      </c>
      <c r="AL127" s="838"/>
      <c r="AM127" s="838"/>
      <c r="AN127" s="838"/>
      <c r="AO127" s="839"/>
      <c r="AP127" s="885">
        <v>0</v>
      </c>
      <c r="AQ127" s="886"/>
      <c r="AR127" s="886"/>
      <c r="AS127" s="886"/>
      <c r="AT127" s="887"/>
      <c r="AU127" s="262"/>
      <c r="AV127" s="262"/>
      <c r="AW127" s="262"/>
      <c r="AX127" s="902" t="s">
        <v>477</v>
      </c>
      <c r="AY127" s="870"/>
      <c r="AZ127" s="870"/>
      <c r="BA127" s="870"/>
      <c r="BB127" s="870"/>
      <c r="BC127" s="870"/>
      <c r="BD127" s="870"/>
      <c r="BE127" s="871"/>
      <c r="BF127" s="869" t="s">
        <v>478</v>
      </c>
      <c r="BG127" s="870"/>
      <c r="BH127" s="870"/>
      <c r="BI127" s="870"/>
      <c r="BJ127" s="870"/>
      <c r="BK127" s="870"/>
      <c r="BL127" s="871"/>
      <c r="BM127" s="869" t="s">
        <v>479</v>
      </c>
      <c r="BN127" s="870"/>
      <c r="BO127" s="870"/>
      <c r="BP127" s="870"/>
      <c r="BQ127" s="870"/>
      <c r="BR127" s="870"/>
      <c r="BS127" s="871"/>
      <c r="BT127" s="869" t="s">
        <v>480</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481</v>
      </c>
      <c r="CQ127" s="808"/>
      <c r="CR127" s="808"/>
      <c r="CS127" s="808"/>
      <c r="CT127" s="808"/>
      <c r="CU127" s="808"/>
      <c r="CV127" s="808"/>
      <c r="CW127" s="808"/>
      <c r="CX127" s="808"/>
      <c r="CY127" s="808"/>
      <c r="CZ127" s="808"/>
      <c r="DA127" s="808"/>
      <c r="DB127" s="808"/>
      <c r="DC127" s="808"/>
      <c r="DD127" s="808"/>
      <c r="DE127" s="808"/>
      <c r="DF127" s="809"/>
      <c r="DG127" s="874" t="s">
        <v>122</v>
      </c>
      <c r="DH127" s="875"/>
      <c r="DI127" s="875"/>
      <c r="DJ127" s="875"/>
      <c r="DK127" s="875"/>
      <c r="DL127" s="875" t="s">
        <v>122</v>
      </c>
      <c r="DM127" s="875"/>
      <c r="DN127" s="875"/>
      <c r="DO127" s="875"/>
      <c r="DP127" s="875"/>
      <c r="DQ127" s="875" t="s">
        <v>435</v>
      </c>
      <c r="DR127" s="875"/>
      <c r="DS127" s="875"/>
      <c r="DT127" s="875"/>
      <c r="DU127" s="875"/>
      <c r="DV127" s="852" t="s">
        <v>435</v>
      </c>
      <c r="DW127" s="852"/>
      <c r="DX127" s="852"/>
      <c r="DY127" s="852"/>
      <c r="DZ127" s="853"/>
    </row>
    <row r="128" spans="1:130" s="226" customFormat="1" ht="26.25" customHeight="1" thickBot="1">
      <c r="A128" s="854" t="s">
        <v>482</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483</v>
      </c>
      <c r="X128" s="856"/>
      <c r="Y128" s="856"/>
      <c r="Z128" s="857"/>
      <c r="AA128" s="858">
        <v>94000</v>
      </c>
      <c r="AB128" s="859"/>
      <c r="AC128" s="859"/>
      <c r="AD128" s="859"/>
      <c r="AE128" s="860"/>
      <c r="AF128" s="861">
        <v>97904</v>
      </c>
      <c r="AG128" s="859"/>
      <c r="AH128" s="859"/>
      <c r="AI128" s="859"/>
      <c r="AJ128" s="860"/>
      <c r="AK128" s="861">
        <v>94995</v>
      </c>
      <c r="AL128" s="859"/>
      <c r="AM128" s="859"/>
      <c r="AN128" s="859"/>
      <c r="AO128" s="860"/>
      <c r="AP128" s="862"/>
      <c r="AQ128" s="863"/>
      <c r="AR128" s="863"/>
      <c r="AS128" s="863"/>
      <c r="AT128" s="864"/>
      <c r="AU128" s="262"/>
      <c r="AV128" s="262"/>
      <c r="AW128" s="262"/>
      <c r="AX128" s="865" t="s">
        <v>484</v>
      </c>
      <c r="AY128" s="866"/>
      <c r="AZ128" s="866"/>
      <c r="BA128" s="866"/>
      <c r="BB128" s="866"/>
      <c r="BC128" s="866"/>
      <c r="BD128" s="866"/>
      <c r="BE128" s="867"/>
      <c r="BF128" s="844" t="s">
        <v>122</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485</v>
      </c>
      <c r="CQ128" s="786"/>
      <c r="CR128" s="786"/>
      <c r="CS128" s="786"/>
      <c r="CT128" s="786"/>
      <c r="CU128" s="786"/>
      <c r="CV128" s="786"/>
      <c r="CW128" s="786"/>
      <c r="CX128" s="786"/>
      <c r="CY128" s="786"/>
      <c r="CZ128" s="786"/>
      <c r="DA128" s="786"/>
      <c r="DB128" s="786"/>
      <c r="DC128" s="786"/>
      <c r="DD128" s="786"/>
      <c r="DE128" s="786"/>
      <c r="DF128" s="787"/>
      <c r="DG128" s="848" t="s">
        <v>486</v>
      </c>
      <c r="DH128" s="849"/>
      <c r="DI128" s="849"/>
      <c r="DJ128" s="849"/>
      <c r="DK128" s="849"/>
      <c r="DL128" s="849" t="s">
        <v>487</v>
      </c>
      <c r="DM128" s="849"/>
      <c r="DN128" s="849"/>
      <c r="DO128" s="849"/>
      <c r="DP128" s="849"/>
      <c r="DQ128" s="849" t="s">
        <v>122</v>
      </c>
      <c r="DR128" s="849"/>
      <c r="DS128" s="849"/>
      <c r="DT128" s="849"/>
      <c r="DU128" s="849"/>
      <c r="DV128" s="850" t="s">
        <v>122</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488</v>
      </c>
      <c r="X129" s="835"/>
      <c r="Y129" s="835"/>
      <c r="Z129" s="836"/>
      <c r="AA129" s="837">
        <v>4700422</v>
      </c>
      <c r="AB129" s="838"/>
      <c r="AC129" s="838"/>
      <c r="AD129" s="838"/>
      <c r="AE129" s="839"/>
      <c r="AF129" s="840">
        <v>4656222</v>
      </c>
      <c r="AG129" s="838"/>
      <c r="AH129" s="838"/>
      <c r="AI129" s="838"/>
      <c r="AJ129" s="839"/>
      <c r="AK129" s="840">
        <v>4661332</v>
      </c>
      <c r="AL129" s="838"/>
      <c r="AM129" s="838"/>
      <c r="AN129" s="838"/>
      <c r="AO129" s="839"/>
      <c r="AP129" s="841"/>
      <c r="AQ129" s="842"/>
      <c r="AR129" s="842"/>
      <c r="AS129" s="842"/>
      <c r="AT129" s="843"/>
      <c r="AU129" s="264"/>
      <c r="AV129" s="264"/>
      <c r="AW129" s="264"/>
      <c r="AX129" s="807" t="s">
        <v>489</v>
      </c>
      <c r="AY129" s="808"/>
      <c r="AZ129" s="808"/>
      <c r="BA129" s="808"/>
      <c r="BB129" s="808"/>
      <c r="BC129" s="808"/>
      <c r="BD129" s="808"/>
      <c r="BE129" s="809"/>
      <c r="BF129" s="827" t="s">
        <v>122</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491</v>
      </c>
      <c r="X130" s="835"/>
      <c r="Y130" s="835"/>
      <c r="Z130" s="836"/>
      <c r="AA130" s="837">
        <v>727964</v>
      </c>
      <c r="AB130" s="838"/>
      <c r="AC130" s="838"/>
      <c r="AD130" s="838"/>
      <c r="AE130" s="839"/>
      <c r="AF130" s="840">
        <v>700506</v>
      </c>
      <c r="AG130" s="838"/>
      <c r="AH130" s="838"/>
      <c r="AI130" s="838"/>
      <c r="AJ130" s="839"/>
      <c r="AK130" s="840">
        <v>669644</v>
      </c>
      <c r="AL130" s="838"/>
      <c r="AM130" s="838"/>
      <c r="AN130" s="838"/>
      <c r="AO130" s="839"/>
      <c r="AP130" s="841"/>
      <c r="AQ130" s="842"/>
      <c r="AR130" s="842"/>
      <c r="AS130" s="842"/>
      <c r="AT130" s="843"/>
      <c r="AU130" s="264"/>
      <c r="AV130" s="264"/>
      <c r="AW130" s="264"/>
      <c r="AX130" s="807" t="s">
        <v>492</v>
      </c>
      <c r="AY130" s="808"/>
      <c r="AZ130" s="808"/>
      <c r="BA130" s="808"/>
      <c r="BB130" s="808"/>
      <c r="BC130" s="808"/>
      <c r="BD130" s="808"/>
      <c r="BE130" s="809"/>
      <c r="BF130" s="810">
        <v>9.6</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493</v>
      </c>
      <c r="X131" s="818"/>
      <c r="Y131" s="818"/>
      <c r="Z131" s="819"/>
      <c r="AA131" s="820">
        <v>3972458</v>
      </c>
      <c r="AB131" s="821"/>
      <c r="AC131" s="821"/>
      <c r="AD131" s="821"/>
      <c r="AE131" s="822"/>
      <c r="AF131" s="823">
        <v>3955716</v>
      </c>
      <c r="AG131" s="821"/>
      <c r="AH131" s="821"/>
      <c r="AI131" s="821"/>
      <c r="AJ131" s="822"/>
      <c r="AK131" s="823">
        <v>3991688</v>
      </c>
      <c r="AL131" s="821"/>
      <c r="AM131" s="821"/>
      <c r="AN131" s="821"/>
      <c r="AO131" s="822"/>
      <c r="AP131" s="824"/>
      <c r="AQ131" s="825"/>
      <c r="AR131" s="825"/>
      <c r="AS131" s="825"/>
      <c r="AT131" s="826"/>
      <c r="AU131" s="264"/>
      <c r="AV131" s="264"/>
      <c r="AW131" s="264"/>
      <c r="AX131" s="785" t="s">
        <v>494</v>
      </c>
      <c r="AY131" s="786"/>
      <c r="AZ131" s="786"/>
      <c r="BA131" s="786"/>
      <c r="BB131" s="786"/>
      <c r="BC131" s="786"/>
      <c r="BD131" s="786"/>
      <c r="BE131" s="787"/>
      <c r="BF131" s="788">
        <v>31.2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495</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496</v>
      </c>
      <c r="W132" s="798"/>
      <c r="X132" s="798"/>
      <c r="Y132" s="798"/>
      <c r="Z132" s="799"/>
      <c r="AA132" s="800">
        <v>11.56961257</v>
      </c>
      <c r="AB132" s="801"/>
      <c r="AC132" s="801"/>
      <c r="AD132" s="801"/>
      <c r="AE132" s="802"/>
      <c r="AF132" s="803">
        <v>9.0849292520000002</v>
      </c>
      <c r="AG132" s="801"/>
      <c r="AH132" s="801"/>
      <c r="AI132" s="801"/>
      <c r="AJ132" s="802"/>
      <c r="AK132" s="803">
        <v>8.3803393449999994</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497</v>
      </c>
      <c r="W133" s="777"/>
      <c r="X133" s="777"/>
      <c r="Y133" s="777"/>
      <c r="Z133" s="778"/>
      <c r="AA133" s="779">
        <v>12.1</v>
      </c>
      <c r="AB133" s="780"/>
      <c r="AC133" s="780"/>
      <c r="AD133" s="780"/>
      <c r="AE133" s="781"/>
      <c r="AF133" s="779">
        <v>10.6</v>
      </c>
      <c r="AG133" s="780"/>
      <c r="AH133" s="780"/>
      <c r="AI133" s="780"/>
      <c r="AJ133" s="781"/>
      <c r="AK133" s="779">
        <v>9.6</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MvxowVZ4FcvCSx1RU8XIaxVusiyqDqvqEdk3hpMZHW10nKajPlJ/A0snNmEHBcUpHex0A7e9jrgC5p5jIzqCAw==" saltValue="oHDY644Mgf5LpyoeGQ8xF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u5gOiMdfPQS5lC0o4aAaiALNnV416/RMBz5IOflAIpgohmC3qVDavI101DAsLfTiWG6M6AzKE8i3n2e4nCUwkQ==" saltValue="iXuS3aNebhvtpwZLy/7A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CADgk1ZkYAcosDYoaHP1d3R+gVJmkEjVQJl+7YGUq9aVWt6iko1wZgeDjp/5hUOCVw2U3omvdm141EQ38Hk7Q==" saltValue="THExwvblvf4BKYcI/4yPM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501</v>
      </c>
      <c r="AP7" s="283"/>
      <c r="AQ7" s="284" t="s">
        <v>502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503</v>
      </c>
      <c r="AQ8" s="290" t="s">
        <v>504</v>
      </c>
      <c r="AR8" s="291" t="s">
        <v>505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506</v>
      </c>
      <c r="AL9" s="1207"/>
      <c r="AM9" s="1207"/>
      <c r="AN9" s="1208"/>
      <c r="AO9" s="292">
        <v>1242840</v>
      </c>
      <c r="AP9" s="292">
        <v>112525</v>
      </c>
      <c r="AQ9" s="293">
        <v>87072</v>
      </c>
      <c r="AR9" s="294">
        <v>29.2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507</v>
      </c>
      <c r="AL10" s="1207"/>
      <c r="AM10" s="1207"/>
      <c r="AN10" s="1208"/>
      <c r="AO10" s="295">
        <v>153133</v>
      </c>
      <c r="AP10" s="295">
        <v>13864</v>
      </c>
      <c r="AQ10" s="296">
        <v>10235</v>
      </c>
      <c r="AR10" s="297">
        <v>35.5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508</v>
      </c>
      <c r="AL11" s="1207"/>
      <c r="AM11" s="1207"/>
      <c r="AN11" s="1208"/>
      <c r="AO11" s="295">
        <v>164785</v>
      </c>
      <c r="AP11" s="295">
        <v>14919</v>
      </c>
      <c r="AQ11" s="296">
        <v>13554</v>
      </c>
      <c r="AR11" s="297">
        <v>10.1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509</v>
      </c>
      <c r="AL12" s="1207"/>
      <c r="AM12" s="1207"/>
      <c r="AN12" s="1208"/>
      <c r="AO12" s="295" t="s">
        <v>510</v>
      </c>
      <c r="AP12" s="295" t="s">
        <v>510</v>
      </c>
      <c r="AQ12" s="296">
        <v>777</v>
      </c>
      <c r="AR12" s="297" t="s">
        <v>510</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511</v>
      </c>
      <c r="AL13" s="1207"/>
      <c r="AM13" s="1207"/>
      <c r="AN13" s="1208"/>
      <c r="AO13" s="295" t="s">
        <v>510</v>
      </c>
      <c r="AP13" s="295" t="s">
        <v>510</v>
      </c>
      <c r="AQ13" s="296">
        <v>1</v>
      </c>
      <c r="AR13" s="297" t="s">
        <v>510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512</v>
      </c>
      <c r="AL14" s="1207"/>
      <c r="AM14" s="1207"/>
      <c r="AN14" s="1208"/>
      <c r="AO14" s="295">
        <v>72438</v>
      </c>
      <c r="AP14" s="295">
        <v>6558</v>
      </c>
      <c r="AQ14" s="296">
        <v>4055</v>
      </c>
      <c r="AR14" s="297">
        <v>61.7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513</v>
      </c>
      <c r="AL15" s="1207"/>
      <c r="AM15" s="1207"/>
      <c r="AN15" s="1208"/>
      <c r="AO15" s="295">
        <v>8679</v>
      </c>
      <c r="AP15" s="295">
        <v>786</v>
      </c>
      <c r="AQ15" s="296">
        <v>1927</v>
      </c>
      <c r="AR15" s="297">
        <v>-59.2</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514</v>
      </c>
      <c r="AL16" s="1210"/>
      <c r="AM16" s="1210"/>
      <c r="AN16" s="1211"/>
      <c r="AO16" s="295">
        <v>-186631</v>
      </c>
      <c r="AP16" s="295">
        <v>-16897</v>
      </c>
      <c r="AQ16" s="296">
        <v>-9107</v>
      </c>
      <c r="AR16" s="297">
        <v>85.5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182</v>
      </c>
      <c r="AL17" s="1210"/>
      <c r="AM17" s="1210"/>
      <c r="AN17" s="1211"/>
      <c r="AO17" s="295">
        <v>1455244</v>
      </c>
      <c r="AP17" s="295">
        <v>131756</v>
      </c>
      <c r="AQ17" s="296">
        <v>108514</v>
      </c>
      <c r="AR17" s="297">
        <v>21.4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519</v>
      </c>
      <c r="AL21" s="1204"/>
      <c r="AM21" s="1204"/>
      <c r="AN21" s="1205"/>
      <c r="AO21" s="307">
        <v>14.21</v>
      </c>
      <c r="AP21" s="308">
        <v>10.050000000000001</v>
      </c>
      <c r="AQ21" s="309">
        <v>4.16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520</v>
      </c>
      <c r="AL22" s="1204"/>
      <c r="AM22" s="1204"/>
      <c r="AN22" s="1205"/>
      <c r="AO22" s="312">
        <v>87.6</v>
      </c>
      <c r="AP22" s="313">
        <v>96.5</v>
      </c>
      <c r="AQ22" s="314">
        <v>-8.9</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522</v>
      </c>
      <c r="AO27" s="273"/>
      <c r="AP27" s="273"/>
      <c r="AQ27" s="273"/>
      <c r="AR27" s="273"/>
      <c r="AS27" s="273"/>
      <c r="AT27" s="273"/>
    </row>
    <row r="28" spans="1:46" ht="17.25">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501</v>
      </c>
      <c r="AP30" s="283"/>
      <c r="AQ30" s="284" t="s">
        <v>502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503</v>
      </c>
      <c r="AQ31" s="290" t="s">
        <v>504</v>
      </c>
      <c r="AR31" s="291" t="s">
        <v>505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525</v>
      </c>
      <c r="AL32" s="1195"/>
      <c r="AM32" s="1195"/>
      <c r="AN32" s="1196"/>
      <c r="AO32" s="322">
        <v>817210</v>
      </c>
      <c r="AP32" s="322">
        <v>73989</v>
      </c>
      <c r="AQ32" s="323">
        <v>51702</v>
      </c>
      <c r="AR32" s="324">
        <v>43.1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526</v>
      </c>
      <c r="AL33" s="1195"/>
      <c r="AM33" s="1195"/>
      <c r="AN33" s="1196"/>
      <c r="AO33" s="322" t="s">
        <v>510</v>
      </c>
      <c r="AP33" s="322" t="s">
        <v>510</v>
      </c>
      <c r="AQ33" s="323" t="s">
        <v>510</v>
      </c>
      <c r="AR33" s="324" t="s">
        <v>510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527</v>
      </c>
      <c r="AL34" s="1195"/>
      <c r="AM34" s="1195"/>
      <c r="AN34" s="1196"/>
      <c r="AO34" s="322" t="s">
        <v>510</v>
      </c>
      <c r="AP34" s="322" t="s">
        <v>510</v>
      </c>
      <c r="AQ34" s="323">
        <v>10</v>
      </c>
      <c r="AR34" s="324" t="s">
        <v>510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528</v>
      </c>
      <c r="AL35" s="1195"/>
      <c r="AM35" s="1195"/>
      <c r="AN35" s="1196"/>
      <c r="AO35" s="322">
        <v>157405</v>
      </c>
      <c r="AP35" s="322">
        <v>14251</v>
      </c>
      <c r="AQ35" s="323">
        <v>15257</v>
      </c>
      <c r="AR35" s="324">
        <v>-6.6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529</v>
      </c>
      <c r="AL36" s="1195"/>
      <c r="AM36" s="1195"/>
      <c r="AN36" s="1196"/>
      <c r="AO36" s="322">
        <v>123874</v>
      </c>
      <c r="AP36" s="322">
        <v>11215</v>
      </c>
      <c r="AQ36" s="323">
        <v>3750</v>
      </c>
      <c r="AR36" s="324">
        <v>199.1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530</v>
      </c>
      <c r="AL37" s="1195"/>
      <c r="AM37" s="1195"/>
      <c r="AN37" s="1196"/>
      <c r="AO37" s="322">
        <v>667</v>
      </c>
      <c r="AP37" s="322">
        <v>60</v>
      </c>
      <c r="AQ37" s="323">
        <v>880</v>
      </c>
      <c r="AR37" s="324">
        <v>-93.2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531</v>
      </c>
      <c r="AL38" s="1198"/>
      <c r="AM38" s="1198"/>
      <c r="AN38" s="1199"/>
      <c r="AO38" s="325" t="s">
        <v>510</v>
      </c>
      <c r="AP38" s="325" t="s">
        <v>510</v>
      </c>
      <c r="AQ38" s="326">
        <v>8</v>
      </c>
      <c r="AR38" s="314" t="s">
        <v>510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532</v>
      </c>
      <c r="AL39" s="1198"/>
      <c r="AM39" s="1198"/>
      <c r="AN39" s="1199"/>
      <c r="AO39" s="322">
        <v>-94995</v>
      </c>
      <c r="AP39" s="322">
        <v>-8601</v>
      </c>
      <c r="AQ39" s="323">
        <v>-2230</v>
      </c>
      <c r="AR39" s="324">
        <v>285.7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533</v>
      </c>
      <c r="AL40" s="1195"/>
      <c r="AM40" s="1195"/>
      <c r="AN40" s="1196"/>
      <c r="AO40" s="322">
        <v>-669644</v>
      </c>
      <c r="AP40" s="322">
        <v>-60629</v>
      </c>
      <c r="AQ40" s="323">
        <v>-47794</v>
      </c>
      <c r="AR40" s="324">
        <v>26.9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298</v>
      </c>
      <c r="AL41" s="1201"/>
      <c r="AM41" s="1201"/>
      <c r="AN41" s="1202"/>
      <c r="AO41" s="322">
        <v>334517</v>
      </c>
      <c r="AP41" s="322">
        <v>30287</v>
      </c>
      <c r="AQ41" s="323">
        <v>21582</v>
      </c>
      <c r="AR41" s="324">
        <v>40.299999999999997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501</v>
      </c>
      <c r="AN49" s="1189" t="s">
        <v>537</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538</v>
      </c>
      <c r="AO50" s="339" t="s">
        <v>539</v>
      </c>
      <c r="AP50" s="340" t="s">
        <v>540</v>
      </c>
      <c r="AQ50" s="341" t="s">
        <v>541</v>
      </c>
      <c r="AR50" s="342" t="s">
        <v>542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1896152</v>
      </c>
      <c r="AN51" s="344">
        <v>161169</v>
      </c>
      <c r="AO51" s="345">
        <v>67.8</v>
      </c>
      <c r="AP51" s="346">
        <v>82748</v>
      </c>
      <c r="AQ51" s="347">
        <v>24.4</v>
      </c>
      <c r="AR51" s="348">
        <v>43.4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636340</v>
      </c>
      <c r="AN52" s="352">
        <v>54088</v>
      </c>
      <c r="AO52" s="353">
        <v>49.1</v>
      </c>
      <c r="AP52" s="354">
        <v>44732</v>
      </c>
      <c r="AQ52" s="355">
        <v>22.5</v>
      </c>
      <c r="AR52" s="356">
        <v>26.6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1784865</v>
      </c>
      <c r="AN53" s="344">
        <v>153616</v>
      </c>
      <c r="AO53" s="345">
        <v>-4.7</v>
      </c>
      <c r="AP53" s="346">
        <v>91837</v>
      </c>
      <c r="AQ53" s="347">
        <v>11</v>
      </c>
      <c r="AR53" s="348">
        <v>-15.7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308247</v>
      </c>
      <c r="AN54" s="352">
        <v>26530</v>
      </c>
      <c r="AO54" s="353">
        <v>-51</v>
      </c>
      <c r="AP54" s="354">
        <v>54439</v>
      </c>
      <c r="AQ54" s="355">
        <v>21.7</v>
      </c>
      <c r="AR54" s="356">
        <v>-72.7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1190008</v>
      </c>
      <c r="AN55" s="344">
        <v>103795</v>
      </c>
      <c r="AO55" s="345">
        <v>-32.4</v>
      </c>
      <c r="AP55" s="346">
        <v>75972</v>
      </c>
      <c r="AQ55" s="347">
        <v>-17.3</v>
      </c>
      <c r="AR55" s="348">
        <v>-15.1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310406</v>
      </c>
      <c r="AN56" s="352">
        <v>27074</v>
      </c>
      <c r="AO56" s="353">
        <v>2.1</v>
      </c>
      <c r="AP56" s="354">
        <v>40712</v>
      </c>
      <c r="AQ56" s="355">
        <v>-25.2</v>
      </c>
      <c r="AR56" s="356">
        <v>27.3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705306</v>
      </c>
      <c r="AN57" s="344">
        <v>62511</v>
      </c>
      <c r="AO57" s="345">
        <v>-39.799999999999997</v>
      </c>
      <c r="AP57" s="346">
        <v>79466</v>
      </c>
      <c r="AQ57" s="347">
        <v>4.5999999999999996</v>
      </c>
      <c r="AR57" s="348">
        <v>-44.4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206889</v>
      </c>
      <c r="AN58" s="352">
        <v>18336</v>
      </c>
      <c r="AO58" s="353">
        <v>-32.299999999999997</v>
      </c>
      <c r="AP58" s="354">
        <v>44645</v>
      </c>
      <c r="AQ58" s="355">
        <v>9.6999999999999993</v>
      </c>
      <c r="AR58" s="356">
        <v>-42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1187239</v>
      </c>
      <c r="AN59" s="344">
        <v>107491</v>
      </c>
      <c r="AO59" s="345">
        <v>72</v>
      </c>
      <c r="AP59" s="346">
        <v>90072</v>
      </c>
      <c r="AQ59" s="347">
        <v>13.3</v>
      </c>
      <c r="AR59" s="348">
        <v>58.7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363699</v>
      </c>
      <c r="AN60" s="352">
        <v>32929</v>
      </c>
      <c r="AO60" s="353">
        <v>79.599999999999994</v>
      </c>
      <c r="AP60" s="354">
        <v>46083</v>
      </c>
      <c r="AQ60" s="355">
        <v>3.2</v>
      </c>
      <c r="AR60" s="356">
        <v>76.400000000000006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1352714</v>
      </c>
      <c r="AN61" s="359">
        <v>117716</v>
      </c>
      <c r="AO61" s="360">
        <v>12.6</v>
      </c>
      <c r="AP61" s="361">
        <v>84019</v>
      </c>
      <c r="AQ61" s="362">
        <v>7.2</v>
      </c>
      <c r="AR61" s="348">
        <v>5.4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365116</v>
      </c>
      <c r="AN62" s="352">
        <v>31791</v>
      </c>
      <c r="AO62" s="353">
        <v>9.5</v>
      </c>
      <c r="AP62" s="354">
        <v>46122</v>
      </c>
      <c r="AQ62" s="355">
        <v>6.4</v>
      </c>
      <c r="AR62" s="356">
        <v>3.1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w5BPg35poJzYuvF3HGw7j9razsY6CCohmI9PYXbDHpp75m6ZurSvEHGCrfoRkMWzc5h7/McrzG1aLutRAtszCQ==" saltValue="/WdNH63hC1eVCGB41khba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tNWzGh4De/40mf24BL0FOCPGXAyJVdnO6w1M0hhGEgB7gdC8fYxKyPQsv2P81XLhs6kzjwFqiR4dwK87D09fg==" saltValue="RADccJtlG9VXi+MESyBH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stuK5ZDOnxobcmlD6Ffgepd0sBBkjFhlO7BFAv6CCrqF9a7GBt7vIKN6LWc0gVufkGjyq8Y4elyFZPmF2PxDA==" saltValue="oi8Czzvqj8fVanYk3x2Mk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12" t="s">
        <v>3</v>
      </c>
      <c r="D47" s="1212"/>
      <c r="E47" s="1213"/>
      <c r="F47" s="11">
        <v>13.18</v>
      </c>
      <c r="G47" s="12">
        <v>12.52</v>
      </c>
      <c r="H47" s="12">
        <v>14.46</v>
      </c>
      <c r="I47" s="12">
        <v>19.57</v>
      </c>
      <c r="J47" s="13">
        <v>22.58</v>
      </c>
    </row>
    <row r="48" spans="2:10" ht="57.75" customHeight="1">
      <c r="B48" s="14"/>
      <c r="C48" s="1214" t="s">
        <v>4</v>
      </c>
      <c r="D48" s="1214"/>
      <c r="E48" s="1215"/>
      <c r="F48" s="15">
        <v>5.0599999999999996</v>
      </c>
      <c r="G48" s="16">
        <v>4.54</v>
      </c>
      <c r="H48" s="16">
        <v>8.66</v>
      </c>
      <c r="I48" s="16">
        <v>5.91</v>
      </c>
      <c r="J48" s="17">
        <v>3.2</v>
      </c>
    </row>
    <row r="49" spans="2:10" ht="57.75" customHeight="1" thickBot="1">
      <c r="B49" s="18"/>
      <c r="C49" s="1216" t="s">
        <v>5</v>
      </c>
      <c r="D49" s="1216"/>
      <c r="E49" s="1217"/>
      <c r="F49" s="19" t="s">
        <v>558</v>
      </c>
      <c r="G49" s="20" t="s">
        <v>559</v>
      </c>
      <c r="H49" s="20">
        <v>4.29</v>
      </c>
      <c r="I49" s="20" t="s">
        <v>560</v>
      </c>
      <c r="J49" s="21" t="s">
        <v>561</v>
      </c>
    </row>
    <row r="50" spans="2:10" ht="13.5" customHeight="1"/>
    <row r="51" spans="2:10" ht="13.5" hidden="1" customHeight="1"/>
    <row r="52" spans="2:10" ht="13.5" hidden="1" customHeight="1"/>
    <row r="53" spans="2:10" ht="13.5" hidden="1" customHeight="1"/>
  </sheetData>
  <sheetProtection algorithmName="SHA-512" hashValue="UUhlUYFQLi4hCmdeXo6ZnnhUOMSf+mBrjclusKOrQPtmXi3yyNh5dEh8rKjI31+dULprUeARfYT3ydLrlNKc0g==" saltValue="QRmqLCIGSpNolDFvfTsS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2019-10-22T05:26:08Z</cp:lastPrinted>
  <dcterms:created xsi:type="dcterms:W3CDTF">2019-02-14T05:30:44Z</dcterms:created>
  <dcterms:modified xsi:type="dcterms:W3CDTF">2019-11-11T01:23:26Z</dcterms:modified>
  <cp:category/>
</cp:coreProperties>
</file>