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3\共有（成枝）\★★H31成枝\42 普通会計決算統計総括\H30\32 【国照会】平成29年度財政状況資料集の作成及び提出について\19 再度２回目起案時添付用\保存ルール確認前\"/>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<sst xmlns="http://schemas.openxmlformats.org/spreadsheetml/2006/main" count="1138" uniqueCount="607">
  <si>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</si>
  <si>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</si>
  <si>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</si>
  <si>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</si>
  <si>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</si>
  <si>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</si>
  <si>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</si>
  <si>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</si>
  <si>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</si>
  <si>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</si>
  <si>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</si>
  <si>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</si>
  <si>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</si>
  <si>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</si>
  <si>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</si>
  <si>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</si>
  <si>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</si>
  <si>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</si>
  <si>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</si>
  <si>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</si>
  <si>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</si>
  <si>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</si>
  <si>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</si>
  <si>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</si>
  <si>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</si>
  <si>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</si>
  <si>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</si>
  <si>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</si>
  <si>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</si>
  <si>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</si>
  <si>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</si>
  <si>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</si>
  <si>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</si>
  <si>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</si>
  <si>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</si>
  <si>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</si>
  <si>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</si>
  <si>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</si>
  <si>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</si>
  <si>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</si>
  <si>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</si>
  <si>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</si>
  <si>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</si>
  <si>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</si>
  <si>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</si>
  <si>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</si>
  <si>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</si>
  <si>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</si>
  <si>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</si>
  <si>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</si>
  <si>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</si>
  <si>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</si>
  <si>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</si>
  <si>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</si>
  <si>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</si>
  <si>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</si>
  <si>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</si>
  <si>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</si>
  <si>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</si>
  <si>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</si>
  <si>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</si>
  <si>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</si>
  <si>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</si>
  <si>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</si>
  <si>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</si>
  <si>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</si>
  <si>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</si>
  <si>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</si>
  <si>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</si>
  <si>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</si>
  <si>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</si>
  <si>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</si>
  <si>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</si>
  <si>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</si>
  <si>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</si>
  <si>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</si>
  <si>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</si>
  <si>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</si>
  <si>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</si>
  <si>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</si>
  <si>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</si>
  <si>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</si>
  <si>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</si>
  <si>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</si>
  <si>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</si>
  <si>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</si>
  <si>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</si>
  <si>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</si>
  <si>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</si>
  <si>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</si>
  <si>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</si>
  <si>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</si>
  <si>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龍郷町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</si>
  <si>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</si>
  <si>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</si>
  <si>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</si>
  <si>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</si>
  <si>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</si>
  <si>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</si>
  <si>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</si>
  <si>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</si>
  <si>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</si>
  <si>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</si>
  <si>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</si>
  <si>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</si>
  <si>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</si>
  <si>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</si>
  <si>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</si>
  <si>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</si>
  <si>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</si>
  <si>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</si>
  <si>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</si>
  <si>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</si>
  <si>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</si>
  <si>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</si>
  <si>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</si>
  <si>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</si>
  <si>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</si>
  <si>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</si>
  <si>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</si>
  <si>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</si>
  <si>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</si>
  <si>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</si>
  <si>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</si>
  <si>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</si>
  <si>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</si>
  <si>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</si>
  <si>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</si>
  <si>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</si>
  <si>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</si>
  <si>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</si>
  <si>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</si>
  <si>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</si>
  <si>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</si>
  <si>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</si>
  <si>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</si>
  <si>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</si>
  <si>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</si>
  <si>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</si>
  <si>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</si>
  <si>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</si>
  <si>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</si>
  <si>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</si>
  <si>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</si>
  <si>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</si>
  <si>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</si>
  <si>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</si>
  <si>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</si>
  <si>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0"/>
  </si>
  <si>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</si>
  <si>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</si>
  <si>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</si>
  <si>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</si>
  <si>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</si>
  <si>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</si>
  <si>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</si>
  <si>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</si>
  <si>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</si>
  <si>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</si>
  <si>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</si>
  <si>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</si>
  <si>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</si>
  <si>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</si>
  <si>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</si>
  <si>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</si>
  <si>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</si>
  <si>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</si>
  <si>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</si>
  <si>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</si>
  <si>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</si>
  <si>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</si>
  <si>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</si>
  <si>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</si>
  <si>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</si>
  <si>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</si>
  <si>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</si>
  <si>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</si>
  <si>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</si>
  <si>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</si>
  <si>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</si>
  <si>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</si>
  <si>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</si>
  <si>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</si>
  <si>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</si>
  <si>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</si>
  <si>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</si>
  <si>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</si>
  <si>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</si>
  <si>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</si>
  <si>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</si>
  <si>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</si>
  <si>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</si>
  <si>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</si>
  <si>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</si>
  <si>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</si>
  <si>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</si>
  <si>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</si>
  <si>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</si>
  <si>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</si>
  <si>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</si>
  <si>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</si>
  <si>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</si>
  <si>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</si>
  <si>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</si>
  <si>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</si>
  <si>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</si>
  <si>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</si>
  <si>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</si>
  <si>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</si>
  <si>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</si>
  <si>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</si>
  <si>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鹿児島県龍郷町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</si>
  <si>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</si>
  <si>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</si>
  <si>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</si>
  <si>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</si>
  <si>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</si>
  <si>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</si>
  <si>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</si>
  <si>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</si>
  <si>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</si>
  <si>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</si>
  <si>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</si>
  <si>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</si>
  <si>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</si>
  <si>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</si>
  <si>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</si>
  <si>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</si>
  <si>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</si>
  <si>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</si>
  <si>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</si>
  <si>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</si>
  <si>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</si>
  <si>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</si>
  <si>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</si>
  <si>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</si>
  <si>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</si>
  <si>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</si>
  <si>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</si>
  <si>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</si>
  <si>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</si>
  <si>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</si>
  <si>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</si>
  <si>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</si>
  <si>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</si>
  <si>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</si>
  <si>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</si>
  <si>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</si>
  <si>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</si>
  <si>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</si>
  <si>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</si>
  <si>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</si>
  <si>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</si>
  <si>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</si>
  <si>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</si>
  <si>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</si>
  <si>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</si>
  <si>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</si>
  <si>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</si>
  <si>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</si>
  <si>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</si>
  <si>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</si>
  <si>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</si>
  <si>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</si>
  <si>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</si>
  <si>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</si>
  <si>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</si>
  <si>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</si>
  <si>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</si>
  <si>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</si>
  <si>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</si>
  <si>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</si>
  <si>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</si>
  <si>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</si>
  <si>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</si>
  <si>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</si>
  <si>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</si>
  <si>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</si>
  <si>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</si>
  <si>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</si>
  <si>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</si>
  <si>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</si>
  <si>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</si>
  <si>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</si>
  <si>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</si>
  <si>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</si>
  <si>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</si>
  <si>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</si>
  <si>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</si>
  <si>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</si>
  <si>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</si>
  <si>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</si>
  <si>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</si>
  <si>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</si>
  <si>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</si>
  <si>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</si>
  <si>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</si>
  <si>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</si>
  <si>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</si>
  <si>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</si>
  <si>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</si>
  <si>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</si>
  <si>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</si>
  <si>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</si>
  <si>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</si>
  <si>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</si>
  <si>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</si>
  <si>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</si>
  <si>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</si>
  <si>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</si>
  <si>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</si>
  <si>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</si>
  <si>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</si>
  <si>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</si>
  <si>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</si>
  <si>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</si>
  <si>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</si>
  <si>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</si>
  <si>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</si>
  <si>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</si>
  <si>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</si>
  <si>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</si>
  <si>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</si>
  <si>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</si>
  <si>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</si>
  <si>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</si>
  <si>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</si>
  <si>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</si>
  <si>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</si>
  <si>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</si>
  <si>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</si>
  <si>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</si>
  <si>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</si>
  <si>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</si>
  <si>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</si>
  <si>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</si>
  <si>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</si>
  <si>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</si>
  <si>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</si>
  <si>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</si>
  <si>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</si>
  <si>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</si>
  <si>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</si>
  <si>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</si>
  <si>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</si>
  <si>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</si>
  <si>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</si>
  <si>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</si>
  <si>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</si>
  <si>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</si>
  <si>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</si>
  <si>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</si>
  <si>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</si>
  <si>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</si>
  <si>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</si>
  <si>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</si>
  <si>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</si>
  <si>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</si>
  <si>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</si>
  <si>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</si>
  <si>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鹿児島県龍郷町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</si>
  <si>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</si>
  <si>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</si>
  <si>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</si>
  <si>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</si>
  <si>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</si>
  <si>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</si>
  <si>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</si>
  <si>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</si>
  <si>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</si>
  <si>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</si>
  <si>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</si>
  <si>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</si>
  <si>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</si>
  <si>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</si>
  <si>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</si>
  <si>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</si>
  <si>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</si>
  <si>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</si>
  <si>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</si>
  <si>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</si>
  <si>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デジタル放送事業特別会計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</si>
  <si>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</si>
  <si>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</si>
  <si>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</si>
  <si>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</si>
  <si>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</si>
  <si>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</si>
  <si>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</si>
  <si>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</si>
  <si>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</si>
  <si>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</si>
  <si>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</si>
  <si>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</si>
  <si>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</si>
  <si>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</si>
  <si>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介護保険事業特別会計</t>
    <phoneticPr fontId="5"/>
  </si>
  <si>
    <t>後期高齢者医療特別会計</t>
    <phoneticPr fontId="5"/>
  </si>
  <si>
    <t>簡易水道事業特別会計</t>
    <phoneticPr fontId="5"/>
  </si>
  <si>
    <t>法非適用企業</t>
    <phoneticPr fontId="5"/>
  </si>
  <si>
    <t>生活排水処理事業特別会計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</si>
  <si>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</si>
  <si>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</si>
  <si>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</si>
  <si>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</si>
  <si>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</si>
  <si>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</si>
  <si>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</si>
  <si>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</si>
  <si>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</si>
  <si>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</si>
  <si>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</si>
  <si>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</si>
  <si>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</si>
  <si>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</si>
  <si>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</si>
  <si>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</si>
  <si>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</si>
  <si>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</si>
  <si>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</si>
  <si>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</si>
  <si>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</si>
  <si>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</si>
  <si>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</si>
  <si>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</si>
  <si>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</si>
  <si>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</si>
  <si>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</si>
  <si>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</si>
  <si>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</si>
  <si>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</si>
  <si>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</si>
  <si>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</si>
  <si>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</si>
  <si>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</si>
  <si>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</si>
  <si>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</si>
  <si>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</si>
  <si>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</si>
  <si>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</si>
  <si>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</si>
  <si>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</si>
  <si>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</si>
  <si>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</si>
  <si>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</si>
  <si>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</si>
  <si>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</si>
  <si>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</si>
  <si>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</si>
  <si>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</si>
  <si>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</si>
  <si>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</si>
  <si>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</si>
  <si>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</si>
  <si>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</si>
  <si>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</si>
  <si>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</si>
  <si>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</si>
  <si>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</si>
  <si>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</si>
  <si>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</si>
  <si>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</si>
  <si>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</si>
  <si>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</si>
  <si>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介護保険事業特別会計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</si>
  <si>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</si>
  <si>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</si>
  <si>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</si>
  <si>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</si>
  <si>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</si>
  <si>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</si>
  <si>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</si>
  <si>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</si>
  <si>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</si>
  <si>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</si>
  <si>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</si>
  <si>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</si>
  <si>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</si>
  <si>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</si>
  <si>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</si>
  <si>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</si>
  <si>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</si>
  <si>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t>
    <phoneticPr fontId="5"/>
  </si>
  <si>
    <t>(Ｃ)</t>
    <phoneticPr fontId="5"/>
  </si>
  <si>
    <t>連結実質赤字比率</t>
    <rPh sb="0" eb="2">
      <t>レンケツ</t>
    </rPh>
    <rPh sb="2" eb="4">
      <t>ジッシツ</t>
    </rPh>
    <rPh sb="4" eb="6">
      <t>アカジ</t>
    </rPh>
    <rPh sb="6" eb="8">
      <t>ヒリツ</t>
    </rPh>
    <phoneticPr fontId="15"/>
  </si>
  <si>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</si>
  <si>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</si>
  <si>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</si>
  <si>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</si>
  <si>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</si>
  <si>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</si>
  <si>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</si>
  <si>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</si>
  <si>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</si>
  <si>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</si>
  <si>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</si>
  <si>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</si>
  <si>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</si>
  <si>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</si>
  <si>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</si>
  <si>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</si>
  <si>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</si>
  <si>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</si>
  <si>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</si>
  <si>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</si>
  <si>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</si>
  <si>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</si>
  <si>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</si>
  <si>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</si>
  <si>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</si>
  <si>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</si>
  <si>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</si>
  <si>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</si>
  <si>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</si>
  <si>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</si>
  <si>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</si>
  <si>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</si>
  <si>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</si>
  <si>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</si>
  <si>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</si>
  <si>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</si>
  <si>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</si>
  <si>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</si>
  <si>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</si>
  <si>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</si>
  <si>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</si>
  <si>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</si>
  <si>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</si>
  <si>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</si>
  <si>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</si>
  <si>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</si>
  <si>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</si>
  <si>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</si>
  <si>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</si>
  <si>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</si>
  <si>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</si>
  <si>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</si>
  <si>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</si>
  <si>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</si>
  <si>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</si>
  <si>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</si>
  <si>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</si>
  <si>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</si>
  <si>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</si>
  <si>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</si>
  <si>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</si>
  <si>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</si>
  <si>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</si>
  <si>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</si>
  <si>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</si>
  <si>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</si>
  <si>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</si>
  <si>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</si>
  <si>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</si>
  <si>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</si>
  <si>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一般会計</t>
  </si>
  <si>
    <t>国民健康保険事業勘定特別会計</t>
  </si>
  <si>
    <t>簡易水道事業特別会計</t>
  </si>
  <si>
    <t>介護保険事業特別会計</t>
  </si>
  <si>
    <t>生活排水処理事業特別会計</t>
  </si>
  <si>
    <t>後期高齢者医療特別会計</t>
  </si>
  <si>
    <t>デジタル放送事業特別会計</t>
  </si>
  <si>
    <t>その他会計（赤字）</t>
  </si>
  <si>
    <t>その他会計（黒字）</t>
  </si>
  <si>
    <t>-</t>
    <phoneticPr fontId="2"/>
  </si>
  <si>
    <t>-</t>
    <phoneticPr fontId="2"/>
  </si>
  <si>
    <t>-</t>
    <phoneticPr fontId="2"/>
  </si>
  <si>
    <t>-</t>
    <phoneticPr fontId="2"/>
  </si>
  <si>
    <t>-</t>
    <phoneticPr fontId="2"/>
  </si>
  <si>
    <t>鹿児島県市町村総合事務組合</t>
    <rPh sb="0" eb="9">
      <t>カゴシマケンシチョウソンソウゴウ</t>
    </rPh>
    <rPh sb="9" eb="11">
      <t>ジム</t>
    </rPh>
    <rPh sb="11" eb="13">
      <t>クミアイ</t>
    </rPh>
    <phoneticPr fontId="2"/>
  </si>
  <si>
    <t>大島地区衛生組合</t>
    <rPh sb="0" eb="6">
      <t>オオシマチクエイセイ</t>
    </rPh>
    <rPh sb="6" eb="8">
      <t>クミアイ</t>
    </rPh>
    <phoneticPr fontId="2"/>
  </si>
  <si>
    <t>大島地区消防組合</t>
    <rPh sb="0" eb="6">
      <t>オオシマチクショウボウ</t>
    </rPh>
    <rPh sb="6" eb="8">
      <t>クミアイ</t>
    </rPh>
    <phoneticPr fontId="2"/>
  </si>
  <si>
    <t>奄美群島広域事務組合</t>
    <rPh sb="0" eb="2">
      <t>アマミ</t>
    </rPh>
    <rPh sb="2" eb="4">
      <t>グントウ</t>
    </rPh>
    <rPh sb="4" eb="6">
      <t>コウイキ</t>
    </rPh>
    <rPh sb="6" eb="8">
      <t>ジム</t>
    </rPh>
    <rPh sb="8" eb="10">
      <t>クミアイ</t>
    </rPh>
    <phoneticPr fontId="2"/>
  </si>
  <si>
    <t>大島農業共済事務組合</t>
    <rPh sb="0" eb="4">
      <t>オオシマノウギョウ</t>
    </rPh>
    <rPh sb="4" eb="6">
      <t>キョウサイ</t>
    </rPh>
    <rPh sb="6" eb="8">
      <t>ジム</t>
    </rPh>
    <rPh sb="8" eb="10">
      <t>クミアイ</t>
    </rPh>
    <phoneticPr fontId="2"/>
  </si>
  <si>
    <t>奄美大島地区介護保険一部事務組合</t>
    <rPh sb="0" eb="4">
      <t>アマミオオシマ</t>
    </rPh>
    <rPh sb="4" eb="6">
      <t>チク</t>
    </rPh>
    <rPh sb="6" eb="10">
      <t>カイゴホケン</t>
    </rPh>
    <rPh sb="10" eb="16">
      <t>イチブジムクミアイ</t>
    </rPh>
    <phoneticPr fontId="2"/>
  </si>
  <si>
    <t>鹿児島県後期高齢者医療広域連合（一般会計）</t>
    <rPh sb="0" eb="9">
      <t>カゴシマケンコウキコウレイシャ</t>
    </rPh>
    <rPh sb="9" eb="11">
      <t>イリョウ</t>
    </rPh>
    <rPh sb="11" eb="15">
      <t>コウイキレンゴウ</t>
    </rPh>
    <rPh sb="16" eb="18">
      <t>イッパン</t>
    </rPh>
    <rPh sb="18" eb="20">
      <t>カイケイ</t>
    </rPh>
    <phoneticPr fontId="2"/>
  </si>
  <si>
    <t>鹿児島県後期高齢者医療広域連合（特別会計）</t>
    <rPh sb="0" eb="9">
      <t>カゴシマケンコウキコウレイシャ</t>
    </rPh>
    <rPh sb="9" eb="11">
      <t>イリョウ</t>
    </rPh>
    <rPh sb="11" eb="15">
      <t>コウイキレンゴウ</t>
    </rPh>
    <rPh sb="16" eb="18">
      <t>トクベツ</t>
    </rPh>
    <rPh sb="18" eb="20">
      <t>カイケイ</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</si>
  <si>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</si>
  <si>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</si>
  <si>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</si>
  <si>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</si>
  <si>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</si>
  <si>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</si>
  <si>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</si>
  <si>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</si>
  <si>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</si>
  <si>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地域福祉基金</t>
    <rPh sb="0" eb="2">
      <t>チイキ</t>
    </rPh>
    <rPh sb="2" eb="4">
      <t>フクシ</t>
    </rPh>
    <rPh sb="4" eb="6">
      <t>キキン</t>
    </rPh>
    <phoneticPr fontId="11"/>
  </si>
  <si>
    <t>教育施設整備基金</t>
    <rPh sb="0" eb="2">
      <t>キョウイク</t>
    </rPh>
    <rPh sb="2" eb="4">
      <t>シセツ</t>
    </rPh>
    <rPh sb="4" eb="6">
      <t>セイビ</t>
    </rPh>
    <rPh sb="6" eb="8">
      <t>キキン</t>
    </rPh>
    <phoneticPr fontId="11"/>
  </si>
  <si>
    <t>ふるさと納税基金</t>
    <rPh sb="4" eb="6">
      <t>ノウゼイ</t>
    </rPh>
    <rPh sb="6" eb="8">
      <t>キキン</t>
    </rPh>
    <phoneticPr fontId="11"/>
  </si>
  <si>
    <t>雇用創出推進基金</t>
    <rPh sb="0" eb="4">
      <t>コヨウソウシュツ</t>
    </rPh>
    <rPh sb="4" eb="6">
      <t>スイシン</t>
    </rPh>
    <rPh sb="6" eb="8">
      <t>キキン</t>
    </rPh>
    <phoneticPr fontId="11"/>
  </si>
  <si>
    <t>人材育成未来基金</t>
    <rPh sb="0" eb="4">
      <t>ジンザイイクセイ</t>
    </rPh>
    <rPh sb="4" eb="8">
      <t>ミライキキン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</si>
  <si>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</si>
  <si>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</si>
  <si>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</si>
  <si>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</si>
  <si>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</si>
  <si>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</si>
  <si>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</si>
  <si>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</si>
  <si>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</si>
  <si>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</si>
  <si>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</si>
  <si>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</si>
  <si>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 xml:space="preserve"> </t>
    <phoneticPr fontId="5"/>
  </si>
  <si>
    <t xml:space="preserve"> </t>
    <phoneticPr fontId="5"/>
  </si>
  <si>
    <t xml:space="preserve">　将来負担比率はここ数年算定されていない。これは将来負担額は増加してきているが、辺地債及び過疎債等の交付税措置の高い起債借入償還による基準財政需要額が増加し充当可能財源等が増えてきたためである。
　一方、実質公債費比率は類似団体と比較して高い状況にある中、今後も大型起債事業等による地方債残高の増加が見込まれ、これらの地方債の償還が開始することから、実質公債費比率の更なる上昇が考えられるため、今後は起債発行額の抑制を図り、公債費の適正化に取り組んでいく必要がある。
 </t>
    <rPh sb="40" eb="42">
      <t>ヘンチ</t>
    </rPh>
    <rPh sb="42" eb="43">
      <t>サイ</t>
    </rPh>
    <rPh sb="43" eb="44">
      <t>オヨ</t>
    </rPh>
    <rPh sb="45" eb="47">
      <t>カソ</t>
    </rPh>
    <rPh sb="47" eb="48">
      <t>サイ</t>
    </rPh>
    <rPh sb="48" eb="49">
      <t>トウ</t>
    </rPh>
    <rPh sb="50" eb="53">
      <t>コウフゼイ</t>
    </rPh>
    <rPh sb="53" eb="55">
      <t>ソチ</t>
    </rPh>
    <rPh sb="56" eb="57">
      <t>タカ</t>
    </rPh>
    <rPh sb="58" eb="60">
      <t>キサイ</t>
    </rPh>
    <rPh sb="60" eb="62">
      <t>カリイレ</t>
    </rPh>
    <rPh sb="62" eb="64">
      <t>ショウカン</t>
    </rPh>
    <rPh sb="67" eb="69">
      <t>キジュン</t>
    </rPh>
    <rPh sb="69" eb="71">
      <t>ザイセイ</t>
    </rPh>
    <rPh sb="71" eb="73">
      <t>ジュヨウ</t>
    </rPh>
    <rPh sb="73" eb="74">
      <t>ガク</t>
    </rPh>
    <rPh sb="75" eb="77">
      <t>ゾウカ</t>
    </rPh>
    <rPh sb="99" eb="101">
      <t>イッポウ</t>
    </rPh>
    <rPh sb="166" eb="168">
      <t>カイシ</t>
    </rPh>
    <rPh sb="197" eb="199">
      <t>コンゴ</t>
    </rPh>
    <rPh sb="200" eb="202">
      <t>キサイ</t>
    </rPh>
    <rPh sb="202" eb="205">
      <t>ハッコウガク</t>
    </rPh>
    <rPh sb="206" eb="208">
      <t>ヨクセイ</t>
    </rPh>
    <rPh sb="209" eb="210">
      <t>ハカ</t>
    </rPh>
    <phoneticPr fontId="5"/>
  </si>
  <si>
    <t>　将来負担比率については、本町はここ数年算定されていないが、有形固定資産減価償却率は若干増加してきている。今後は公共施設等総合管理計画に基づき、各施設の老朽化対策に取り組む必要がある。</t>
    <rPh sb="1" eb="3">
      <t>ショウライ</t>
    </rPh>
    <rPh sb="3" eb="5">
      <t>フタン</t>
    </rPh>
    <rPh sb="5" eb="7">
      <t>ヒリツ</t>
    </rPh>
    <rPh sb="13" eb="15">
      <t>ホンチョウ</t>
    </rPh>
    <rPh sb="18" eb="20">
      <t>スウネン</t>
    </rPh>
    <rPh sb="20" eb="22">
      <t>サンテイ</t>
    </rPh>
    <rPh sb="30" eb="32">
      <t>ユウケイ</t>
    </rPh>
    <rPh sb="32" eb="34">
      <t>コテイ</t>
    </rPh>
    <rPh sb="34" eb="36">
      <t>シサン</t>
    </rPh>
    <rPh sb="36" eb="38">
      <t>ゲンカ</t>
    </rPh>
    <rPh sb="38" eb="40">
      <t>ショウキャク</t>
    </rPh>
    <rPh sb="40" eb="41">
      <t>リツ</t>
    </rPh>
    <rPh sb="42" eb="44">
      <t>ジャッカン</t>
    </rPh>
    <rPh sb="44" eb="46">
      <t>ゾウカ</t>
    </rPh>
    <rPh sb="53" eb="54">
      <t>コン</t>
    </rPh>
    <rPh sb="54" eb="55">
      <t>アト</t>
    </rPh>
    <rPh sb="56" eb="58">
      <t>コウキョウ</t>
    </rPh>
    <rPh sb="58" eb="60">
      <t>シセツ</t>
    </rPh>
    <rPh sb="60" eb="61">
      <t>トウ</t>
    </rPh>
    <rPh sb="61" eb="63">
      <t>ソウゴウ</t>
    </rPh>
    <rPh sb="63" eb="65">
      <t>カンリ</t>
    </rPh>
    <rPh sb="65" eb="67">
      <t>ケイカク</t>
    </rPh>
    <rPh sb="68" eb="69">
      <t>モト</t>
    </rPh>
    <rPh sb="72" eb="75">
      <t>カクシセツ</t>
    </rPh>
    <rPh sb="86" eb="88">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</si>
</sst>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119674</c:v>
                </c:pt>
                <c:pt idx="1">
                  <c:v>119685</c:v>
                </c:pt>
                <c:pt idx="2">
                  <c:v>109920</c:v>
                </c:pt>
                <c:pt idx="3">
                  <c:v>119882</c:v>
                </c:pt>
                <c:pt idx="4">
                  <c:v>116162</c:v>
                </c:pt>
              </c:numCache>
            </c:numRef>
          </c:val>
          <c:smooth val="0"/>
          <c:extLst>
            <c:ext xmlns:c16="http://schemas.microsoft.com/office/drawing/2014/chart" uri="{C3380CC4-5D6E-409C-BE32-E72D297353CC}">
              <c16:uniqueId val="{00000000-99DC-4F93-BB41-B196BC57A6E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146651</c:v>
                </c:pt>
                <c:pt idx="1">
                  <c:v>196969</c:v>
                </c:pt>
                <c:pt idx="2">
                  <c:v>153798</c:v>
                </c:pt>
                <c:pt idx="3">
                  <c:v>248575</c:v>
                </c:pt>
                <c:pt idx="4">
                  <c:v>84029</c:v>
                </c:pt>
              </c:numCache>
            </c:numRef>
          </c:val>
          <c:smooth val="0"/>
          <c:extLst>
            <c:ext xmlns:c16="http://schemas.microsoft.com/office/drawing/2014/chart" uri="{C3380CC4-5D6E-409C-BE32-E72D297353CC}">
              <c16:uniqueId val="{00000001-99DC-4F93-BB41-B196BC57A6E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4.0199999999999996</c:v>
                </c:pt>
                <c:pt idx="1">
                  <c:v>3.56</c:v>
                </c:pt>
                <c:pt idx="2">
                  <c:v>2.44</c:v>
                </c:pt>
                <c:pt idx="3">
                  <c:v>2.36</c:v>
                </c:pt>
                <c:pt idx="4">
                  <c:v>2.65</c:v>
                </c:pt>
              </c:numCache>
            </c:numRef>
          </c:val>
          <c:extLst>
            <c:ext xmlns:c16="http://schemas.microsoft.com/office/drawing/2014/chart" uri="{C3380CC4-5D6E-409C-BE32-E72D297353CC}">
              <c16:uniqueId val="{00000000-8D8C-4AD0-9002-2E911E33CC5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43.32</c:v>
                </c:pt>
                <c:pt idx="1">
                  <c:v>53.07</c:v>
                </c:pt>
                <c:pt idx="2">
                  <c:v>64.12</c:v>
                </c:pt>
                <c:pt idx="3">
                  <c:v>73.34</c:v>
                </c:pt>
                <c:pt idx="4">
                  <c:v>80.42</c:v>
                </c:pt>
              </c:numCache>
            </c:numRef>
          </c:val>
          <c:extLst>
            <c:ext xmlns:c16="http://schemas.microsoft.com/office/drawing/2014/chart" uri="{C3380CC4-5D6E-409C-BE32-E72D297353CC}">
              <c16:uniqueId val="{00000001-8D8C-4AD0-9002-2E911E33CC5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11.22</c:v>
                </c:pt>
                <c:pt idx="1">
                  <c:v>8.7799999999999994</c:v>
                </c:pt>
                <c:pt idx="2">
                  <c:v>11.62</c:v>
                </c:pt>
                <c:pt idx="3">
                  <c:v>9.73</c:v>
                </c:pt>
                <c:pt idx="4">
                  <c:v>8.09</c:v>
                </c:pt>
              </c:numCache>
            </c:numRef>
          </c:val>
          <c:smooth val="0"/>
          <c:extLst>
            <c:ext xmlns:c16="http://schemas.microsoft.com/office/drawing/2014/chart" uri="{C3380CC4-5D6E-409C-BE32-E72D297353CC}">
              <c16:uniqueId val="{00000002-8D8C-4AD0-9002-2E911E33CC5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BA6-43C8-8C95-D8CD13BD443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BA6-43C8-8C95-D8CD13BD443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BA6-43C8-8C95-D8CD13BD4432}"/>
            </c:ext>
          </c:extLst>
        </c:ser>
        <c:ser>
          <c:idx val="3"/>
          <c:order val="3"/>
          <c:tx>
            <c:strRef>
              <c:f>データシート!$A$30</c:f>
              <c:strCache>
                <c:ptCount val="1"/>
                <c:pt idx="0">
                  <c:v>デジタル放送事業特別会計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0.01</c:v>
                </c:pt>
                <c:pt idx="4">
                  <c:v>#N/A</c:v>
                </c:pt>
                <c:pt idx="5">
                  <c:v>0.02</c:v>
                </c:pt>
                <c:pt idx="6">
                  <c:v>#N/A</c:v>
                </c:pt>
                <c:pt idx="7">
                  <c:v>0</c:v>
                </c:pt>
                <c:pt idx="8">
                  <c:v>#N/A</c:v>
                </c:pt>
                <c:pt idx="9">
                  <c:v>0.01</c:v>
                </c:pt>
              </c:numCache>
            </c:numRef>
          </c:val>
          <c:extLst>
            <c:ext xmlns:c16="http://schemas.microsoft.com/office/drawing/2014/chart" uri="{C3380CC4-5D6E-409C-BE32-E72D297353CC}">
              <c16:uniqueId val="{00000003-EBA6-43C8-8C95-D8CD13BD4432}"/>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0.04</c:v>
                </c:pt>
                <c:pt idx="2">
                  <c:v>#N/A</c:v>
                </c:pt>
                <c:pt idx="3">
                  <c:v>0.02</c:v>
                </c:pt>
                <c:pt idx="4">
                  <c:v>#N/A</c:v>
                </c:pt>
                <c:pt idx="5">
                  <c:v>0.04</c:v>
                </c:pt>
                <c:pt idx="6">
                  <c:v>#N/A</c:v>
                </c:pt>
                <c:pt idx="7">
                  <c:v>0.06</c:v>
                </c:pt>
                <c:pt idx="8">
                  <c:v>#N/A</c:v>
                </c:pt>
                <c:pt idx="9">
                  <c:v>0.03</c:v>
                </c:pt>
              </c:numCache>
            </c:numRef>
          </c:val>
          <c:extLst>
            <c:ext xmlns:c16="http://schemas.microsoft.com/office/drawing/2014/chart" uri="{C3380CC4-5D6E-409C-BE32-E72D297353CC}">
              <c16:uniqueId val="{00000004-EBA6-43C8-8C95-D8CD13BD4432}"/>
            </c:ext>
          </c:extLst>
        </c:ser>
        <c:ser>
          <c:idx val="5"/>
          <c:order val="5"/>
          <c:tx>
            <c:strRef>
              <c:f>データシート!$A$32</c:f>
              <c:strCache>
                <c:ptCount val="1"/>
                <c:pt idx="0">
                  <c:v>生活排水処理事業特別会計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0.03</c:v>
                </c:pt>
                <c:pt idx="2">
                  <c:v>#N/A</c:v>
                </c:pt>
                <c:pt idx="3">
                  <c:v>0.03</c:v>
                </c:pt>
                <c:pt idx="4">
                  <c:v>#N/A</c:v>
                </c:pt>
                <c:pt idx="5">
                  <c:v>0.04</c:v>
                </c:pt>
                <c:pt idx="6">
                  <c:v>#N/A</c:v>
                </c:pt>
                <c:pt idx="7">
                  <c:v>0.03</c:v>
                </c:pt>
                <c:pt idx="8">
                  <c:v>#N/A</c:v>
                </c:pt>
                <c:pt idx="9">
                  <c:v>7.0000000000000007E-2</c:v>
                </c:pt>
              </c:numCache>
            </c:numRef>
          </c:val>
          <c:extLst>
            <c:ext xmlns:c16="http://schemas.microsoft.com/office/drawing/2014/chart" uri="{C3380CC4-5D6E-409C-BE32-E72D297353CC}">
              <c16:uniqueId val="{00000005-EBA6-43C8-8C95-D8CD13BD4432}"/>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0.08</c:v>
                </c:pt>
                <c:pt idx="2">
                  <c:v>#N/A</c:v>
                </c:pt>
                <c:pt idx="3">
                  <c:v>7.0000000000000007E-2</c:v>
                </c:pt>
                <c:pt idx="4">
                  <c:v>#N/A</c:v>
                </c:pt>
                <c:pt idx="5">
                  <c:v>0.1</c:v>
                </c:pt>
                <c:pt idx="6">
                  <c:v>#N/A</c:v>
                </c:pt>
                <c:pt idx="7">
                  <c:v>0.14000000000000001</c:v>
                </c:pt>
                <c:pt idx="8">
                  <c:v>#N/A</c:v>
                </c:pt>
                <c:pt idx="9">
                  <c:v>0.09</c:v>
                </c:pt>
              </c:numCache>
            </c:numRef>
          </c:val>
          <c:extLst>
            <c:ext xmlns:c16="http://schemas.microsoft.com/office/drawing/2014/chart" uri="{C3380CC4-5D6E-409C-BE32-E72D297353CC}">
              <c16:uniqueId val="{00000006-EBA6-43C8-8C95-D8CD13BD4432}"/>
            </c:ext>
          </c:extLst>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0.05</c:v>
                </c:pt>
                <c:pt idx="2">
                  <c:v>#N/A</c:v>
                </c:pt>
                <c:pt idx="3">
                  <c:v>0.06</c:v>
                </c:pt>
                <c:pt idx="4">
                  <c:v>#N/A</c:v>
                </c:pt>
                <c:pt idx="5">
                  <c:v>0.17</c:v>
                </c:pt>
                <c:pt idx="6">
                  <c:v>#N/A</c:v>
                </c:pt>
                <c:pt idx="7">
                  <c:v>0.08</c:v>
                </c:pt>
                <c:pt idx="8">
                  <c:v>#N/A</c:v>
                </c:pt>
                <c:pt idx="9">
                  <c:v>0.38</c:v>
                </c:pt>
              </c:numCache>
            </c:numRef>
          </c:val>
          <c:extLst>
            <c:ext xmlns:c16="http://schemas.microsoft.com/office/drawing/2014/chart" uri="{C3380CC4-5D6E-409C-BE32-E72D297353CC}">
              <c16:uniqueId val="{00000007-EBA6-43C8-8C95-D8CD13BD4432}"/>
            </c:ext>
          </c:extLst>
        </c:ser>
        <c:ser>
          <c:idx val="8"/>
          <c:order val="8"/>
          <c:tx>
            <c:strRef>
              <c:f>データシート!$A$35</c:f>
              <c:strCache>
                <c:ptCount val="1"/>
                <c:pt idx="0">
                  <c:v>国民健康保険事業勘定特別会計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0.17</c:v>
                </c:pt>
                <c:pt idx="2">
                  <c:v>#N/A</c:v>
                </c:pt>
                <c:pt idx="3">
                  <c:v>0.28999999999999998</c:v>
                </c:pt>
                <c:pt idx="4">
                  <c:v>#N/A</c:v>
                </c:pt>
                <c:pt idx="5">
                  <c:v>0.12</c:v>
                </c:pt>
                <c:pt idx="6">
                  <c:v>#N/A</c:v>
                </c:pt>
                <c:pt idx="7">
                  <c:v>0.18</c:v>
                </c:pt>
                <c:pt idx="8">
                  <c:v>#N/A</c:v>
                </c:pt>
                <c:pt idx="9">
                  <c:v>0.77</c:v>
                </c:pt>
              </c:numCache>
            </c:numRef>
          </c:val>
          <c:extLst>
            <c:ext xmlns:c16="http://schemas.microsoft.com/office/drawing/2014/chart" uri="{C3380CC4-5D6E-409C-BE32-E72D297353CC}">
              <c16:uniqueId val="{00000008-EBA6-43C8-8C95-D8CD13BD443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4.0199999999999996</c:v>
                </c:pt>
                <c:pt idx="2">
                  <c:v>#N/A</c:v>
                </c:pt>
                <c:pt idx="3">
                  <c:v>3.56</c:v>
                </c:pt>
                <c:pt idx="4">
                  <c:v>#N/A</c:v>
                </c:pt>
                <c:pt idx="5">
                  <c:v>2.44</c:v>
                </c:pt>
                <c:pt idx="6">
                  <c:v>#N/A</c:v>
                </c:pt>
                <c:pt idx="7">
                  <c:v>2.35</c:v>
                </c:pt>
                <c:pt idx="8">
                  <c:v>#N/A</c:v>
                </c:pt>
                <c:pt idx="9">
                  <c:v>2.64</c:v>
                </c:pt>
              </c:numCache>
            </c:numRef>
          </c:val>
          <c:extLst>
            <c:ext xmlns:c16="http://schemas.microsoft.com/office/drawing/2014/chart" uri="{C3380CC4-5D6E-409C-BE32-E72D297353CC}">
              <c16:uniqueId val="{00000009-EBA6-43C8-8C95-D8CD13BD443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586</c:v>
                </c:pt>
                <c:pt idx="5">
                  <c:v>597</c:v>
                </c:pt>
                <c:pt idx="8">
                  <c:v>573</c:v>
                </c:pt>
                <c:pt idx="11">
                  <c:v>611</c:v>
                </c:pt>
                <c:pt idx="14">
                  <c:v>581</c:v>
                </c:pt>
              </c:numCache>
            </c:numRef>
          </c:val>
          <c:extLst>
            <c:ext xmlns:c16="http://schemas.microsoft.com/office/drawing/2014/chart" uri="{C3380CC4-5D6E-409C-BE32-E72D297353CC}">
              <c16:uniqueId val="{00000000-15AB-4929-961A-88BEFD2DC89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5AB-4929-961A-88BEFD2DC89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5AB-4929-961A-88BEFD2DC89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40</c:v>
                </c:pt>
                <c:pt idx="3">
                  <c:v>39</c:v>
                </c:pt>
                <c:pt idx="6">
                  <c:v>36</c:v>
                </c:pt>
                <c:pt idx="9">
                  <c:v>36</c:v>
                </c:pt>
                <c:pt idx="12">
                  <c:v>43</c:v>
                </c:pt>
              </c:numCache>
            </c:numRef>
          </c:val>
          <c:extLst>
            <c:ext xmlns:c16="http://schemas.microsoft.com/office/drawing/2014/chart" uri="{C3380CC4-5D6E-409C-BE32-E72D297353CC}">
              <c16:uniqueId val="{00000003-15AB-4929-961A-88BEFD2DC89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96</c:v>
                </c:pt>
                <c:pt idx="3">
                  <c:v>103</c:v>
                </c:pt>
                <c:pt idx="6">
                  <c:v>93</c:v>
                </c:pt>
                <c:pt idx="9">
                  <c:v>85</c:v>
                </c:pt>
                <c:pt idx="12">
                  <c:v>89</c:v>
                </c:pt>
              </c:numCache>
            </c:numRef>
          </c:val>
          <c:extLst>
            <c:ext xmlns:c16="http://schemas.microsoft.com/office/drawing/2014/chart" uri="{C3380CC4-5D6E-409C-BE32-E72D297353CC}">
              <c16:uniqueId val="{00000004-15AB-4929-961A-88BEFD2DC89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5AB-4929-961A-88BEFD2DC89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5AB-4929-961A-88BEFD2DC89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726</c:v>
                </c:pt>
                <c:pt idx="3">
                  <c:v>714</c:v>
                </c:pt>
                <c:pt idx="6">
                  <c:v>707</c:v>
                </c:pt>
                <c:pt idx="9">
                  <c:v>743</c:v>
                </c:pt>
                <c:pt idx="12">
                  <c:v>744</c:v>
                </c:pt>
              </c:numCache>
            </c:numRef>
          </c:val>
          <c:extLst>
            <c:ext xmlns:c16="http://schemas.microsoft.com/office/drawing/2014/chart" uri="{C3380CC4-5D6E-409C-BE32-E72D297353CC}">
              <c16:uniqueId val="{00000007-15AB-4929-961A-88BEFD2DC89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276</c:v>
                </c:pt>
                <c:pt idx="2">
                  <c:v>#N/A</c:v>
                </c:pt>
                <c:pt idx="3">
                  <c:v>#N/A</c:v>
                </c:pt>
                <c:pt idx="4">
                  <c:v>259</c:v>
                </c:pt>
                <c:pt idx="5">
                  <c:v>#N/A</c:v>
                </c:pt>
                <c:pt idx="6">
                  <c:v>#N/A</c:v>
                </c:pt>
                <c:pt idx="7">
                  <c:v>263</c:v>
                </c:pt>
                <c:pt idx="8">
                  <c:v>#N/A</c:v>
                </c:pt>
                <c:pt idx="9">
                  <c:v>#N/A</c:v>
                </c:pt>
                <c:pt idx="10">
                  <c:v>253</c:v>
                </c:pt>
                <c:pt idx="11">
                  <c:v>#N/A</c:v>
                </c:pt>
                <c:pt idx="12">
                  <c:v>#N/A</c:v>
                </c:pt>
                <c:pt idx="13">
                  <c:v>295</c:v>
                </c:pt>
                <c:pt idx="14">
                  <c:v>#N/A</c:v>
                </c:pt>
              </c:numCache>
            </c:numRef>
          </c:val>
          <c:smooth val="0"/>
          <c:extLst>
            <c:ext xmlns:c16="http://schemas.microsoft.com/office/drawing/2014/chart" uri="{C3380CC4-5D6E-409C-BE32-E72D297353CC}">
              <c16:uniqueId val="{00000008-15AB-4929-961A-88BEFD2DC89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5191</c:v>
                </c:pt>
                <c:pt idx="5">
                  <c:v>5149</c:v>
                </c:pt>
                <c:pt idx="8">
                  <c:v>5412</c:v>
                </c:pt>
                <c:pt idx="11">
                  <c:v>5511</c:v>
                </c:pt>
                <c:pt idx="14">
                  <c:v>5130</c:v>
                </c:pt>
              </c:numCache>
            </c:numRef>
          </c:val>
          <c:extLst>
            <c:ext xmlns:c16="http://schemas.microsoft.com/office/drawing/2014/chart" uri="{C3380CC4-5D6E-409C-BE32-E72D297353CC}">
              <c16:uniqueId val="{00000000-73D4-4C45-AA2F-64D058D3E46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731</c:v>
                </c:pt>
                <c:pt idx="5">
                  <c:v>883</c:v>
                </c:pt>
                <c:pt idx="8">
                  <c:v>901</c:v>
                </c:pt>
                <c:pt idx="11">
                  <c:v>849</c:v>
                </c:pt>
                <c:pt idx="14">
                  <c:v>760</c:v>
                </c:pt>
              </c:numCache>
            </c:numRef>
          </c:val>
          <c:extLst>
            <c:ext xmlns:c16="http://schemas.microsoft.com/office/drawing/2014/chart" uri="{C3380CC4-5D6E-409C-BE32-E72D297353CC}">
              <c16:uniqueId val="{00000001-73D4-4C45-AA2F-64D058D3E46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2362</c:v>
                </c:pt>
                <c:pt idx="5">
                  <c:v>2739</c:v>
                </c:pt>
                <c:pt idx="8">
                  <c:v>3146</c:v>
                </c:pt>
                <c:pt idx="11">
                  <c:v>3383</c:v>
                </c:pt>
                <c:pt idx="14">
                  <c:v>3681</c:v>
                </c:pt>
              </c:numCache>
            </c:numRef>
          </c:val>
          <c:extLst>
            <c:ext xmlns:c16="http://schemas.microsoft.com/office/drawing/2014/chart" uri="{C3380CC4-5D6E-409C-BE32-E72D297353CC}">
              <c16:uniqueId val="{00000002-73D4-4C45-AA2F-64D058D3E46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3D4-4C45-AA2F-64D058D3E46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3D4-4C45-AA2F-64D058D3E46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3D4-4C45-AA2F-64D058D3E46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969</c:v>
                </c:pt>
                <c:pt idx="3">
                  <c:v>1027</c:v>
                </c:pt>
                <c:pt idx="6">
                  <c:v>887</c:v>
                </c:pt>
                <c:pt idx="9">
                  <c:v>934</c:v>
                </c:pt>
                <c:pt idx="12">
                  <c:v>944</c:v>
                </c:pt>
              </c:numCache>
            </c:numRef>
          </c:val>
          <c:extLst>
            <c:ext xmlns:c16="http://schemas.microsoft.com/office/drawing/2014/chart" uri="{C3380CC4-5D6E-409C-BE32-E72D297353CC}">
              <c16:uniqueId val="{00000006-73D4-4C45-AA2F-64D058D3E46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189</c:v>
                </c:pt>
                <c:pt idx="3">
                  <c:v>208</c:v>
                </c:pt>
                <c:pt idx="6">
                  <c:v>178</c:v>
                </c:pt>
                <c:pt idx="9">
                  <c:v>139</c:v>
                </c:pt>
                <c:pt idx="12">
                  <c:v>115</c:v>
                </c:pt>
              </c:numCache>
            </c:numRef>
          </c:val>
          <c:extLst>
            <c:ext xmlns:c16="http://schemas.microsoft.com/office/drawing/2014/chart" uri="{C3380CC4-5D6E-409C-BE32-E72D297353CC}">
              <c16:uniqueId val="{00000007-73D4-4C45-AA2F-64D058D3E46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739</c:v>
                </c:pt>
                <c:pt idx="3">
                  <c:v>996</c:v>
                </c:pt>
                <c:pt idx="6">
                  <c:v>1317</c:v>
                </c:pt>
                <c:pt idx="9">
                  <c:v>1320</c:v>
                </c:pt>
                <c:pt idx="12">
                  <c:v>1259</c:v>
                </c:pt>
              </c:numCache>
            </c:numRef>
          </c:val>
          <c:extLst>
            <c:ext xmlns:c16="http://schemas.microsoft.com/office/drawing/2014/chart" uri="{C3380CC4-5D6E-409C-BE32-E72D297353CC}">
              <c16:uniqueId val="{00000008-73D4-4C45-AA2F-64D058D3E46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3D4-4C45-AA2F-64D058D3E46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6722</c:v>
                </c:pt>
                <c:pt idx="3">
                  <c:v>6885</c:v>
                </c:pt>
                <c:pt idx="6">
                  <c:v>6959</c:v>
                </c:pt>
                <c:pt idx="9">
                  <c:v>7142</c:v>
                </c:pt>
                <c:pt idx="12">
                  <c:v>6935</c:v>
                </c:pt>
              </c:numCache>
            </c:numRef>
          </c:val>
          <c:extLst>
            <c:ext xmlns:c16="http://schemas.microsoft.com/office/drawing/2014/chart" uri="{C3380CC4-5D6E-409C-BE32-E72D297353CC}">
              <c16:uniqueId val="{0000000A-73D4-4C45-AA2F-64D058D3E46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335</c:v>
                </c:pt>
                <c:pt idx="2">
                  <c:v>#N/A</c:v>
                </c:pt>
                <c:pt idx="3">
                  <c:v>#N/A</c:v>
                </c:pt>
                <c:pt idx="4">
                  <c:v>345</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3D4-4C45-AA2F-64D058D3E46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2030</c:v>
                </c:pt>
                <c:pt idx="1">
                  <c:v>2343</c:v>
                </c:pt>
                <c:pt idx="2">
                  <c:v>2594</c:v>
                </c:pt>
              </c:numCache>
            </c:numRef>
          </c:val>
          <c:extLst>
            <c:ext xmlns:c16="http://schemas.microsoft.com/office/drawing/2014/chart" uri="{C3380CC4-5D6E-409C-BE32-E72D297353CC}">
              <c16:uniqueId val="{00000000-F25F-429F-A290-0F088C623DD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464</c:v>
                </c:pt>
                <c:pt idx="1">
                  <c:v>465</c:v>
                </c:pt>
                <c:pt idx="2">
                  <c:v>465</c:v>
                </c:pt>
              </c:numCache>
            </c:numRef>
          </c:val>
          <c:extLst>
            <c:ext xmlns:c16="http://schemas.microsoft.com/office/drawing/2014/chart" uri="{C3380CC4-5D6E-409C-BE32-E72D297353CC}">
              <c16:uniqueId val="{00000001-F25F-429F-A290-0F088C623DD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422</c:v>
                </c:pt>
                <c:pt idx="1">
                  <c:v>322</c:v>
                </c:pt>
                <c:pt idx="2">
                  <c:v>362</c:v>
                </c:pt>
              </c:numCache>
            </c:numRef>
          </c:val>
          <c:extLst>
            <c:ext xmlns:c16="http://schemas.microsoft.com/office/drawing/2014/chart" uri="{C3380CC4-5D6E-409C-BE32-E72D297353CC}">
              <c16:uniqueId val="{00000002-F25F-429F-A290-0F088C623DD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{71F987A4-A44B-4809-9558-1DB897391F14}</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E1A6-4E9F-9BA1-B132123C91E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{B1629401-CF0A-428C-A6D8-50ED545865E4}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1A6-4E9F-9BA1-B132123C91E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{64BB6129-C2F5-44AE-8F6B-E36E4A7EAA65}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1A6-4E9F-9BA1-B132123C91E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{D4566CDF-24CB-42BD-B209-480534F39699}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1A6-4E9F-9BA1-B132123C91E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{F37A77E6-4AA0-47D0-B7B2-0CDDA6536986}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1A6-4E9F-9BA1-B132123C91E6}"/>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{5B373E0E-EB12-4B45-98C1-BD4FADC16E62}</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E1A6-4E9F-9BA1-B132123C91E6}"/>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{94786AAA-FF04-4FC6-836F-28D7F778D796}</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E1A6-4E9F-9BA1-B132123C91E6}"/>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{2742A763-DD54-4CA4-841B-F367465BFD49}</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E1A6-4E9F-9BA1-B132123C91E6}"/>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{9345E5BF-6DA5-47B8-BDFC-7A9383CF2BD0}</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E1A6-4E9F-9BA1-B132123C91E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51.5</c:v>
                </c:pt>
                <c:pt idx="24">
                  <c:v>52.3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1A6-4E9F-9BA1-B132123C91E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{5D1F23D4-FAB4-4E1D-B9CF-349ABFE0CBC4}</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E1A6-4E9F-9BA1-B132123C91E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{33AEE82E-5059-44E8-AD88-97C7CBD8859E}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1A6-4E9F-9BA1-B132123C91E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{C028201D-336C-4CB9-AA23-30030A502EFA}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1A6-4E9F-9BA1-B132123C91E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{BD6468AB-C1B5-4184-9F65-51C261828B8C}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1A6-4E9F-9BA1-B132123C91E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{BADCDBDF-826B-474B-846B-634E65DA940B}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1A6-4E9F-9BA1-B132123C91E6}"/>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{7A620C9B-85C6-4046-AF9D-6BCB1A187AC2}</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E1A6-4E9F-9BA1-B132123C91E6}"/>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{0EA04B51-C471-4166-875E-C603D6E00AB7}</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E1A6-4E9F-9BA1-B132123C91E6}"/>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{AC6F554E-461F-43E6-A373-27F5D38C2ABF}</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E1A6-4E9F-9BA1-B132123C91E6}"/>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{0A9155DC-76FD-41BB-90C1-9ADBE34CE529}</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E1A6-4E9F-9BA1-B132123C91E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57.2</c:v>
                </c:pt>
                <c:pt idx="24">
                  <c:v>58.7</c:v>
                </c:pt>
              </c:numCache>
            </c:numRef>
          </c:xVal>
          <c:yVal>
            <c:numRef>
              <c:f>公会計指標分析・財政指標組合せ分析表!$BP$55:$DC$55</c:f>
              <c:numCache>
                <c:formatCode>#,##0.0;"▲ "#,##0.0</c:formatCode>
                <c:ptCount val="40"/>
                <c:pt idx="16">
                  <c:v>27</c:v>
                </c:pt>
                <c:pt idx="24">
                  <c:v>25.4</c:v>
                </c:pt>
              </c:numCache>
            </c:numRef>
          </c:yVal>
          <c:smooth val="0"/>
          <c:extLst>
            <c:ext xmlns:c16="http://schemas.microsoft.com/office/drawing/2014/chart" uri="{C3380CC4-5D6E-409C-BE32-E72D297353CC}">
              <c16:uniqueId val="{00000013-E1A6-4E9F-9BA1-B132123C91E6}"/>
            </c:ext>
          </c:extLst>
        </c:ser>
        <c:dLbls>
          <c:showLegendKey val="0"/>
          <c:showVal val="1"/>
          <c:showCatName val="0"/>
          <c:showSerName val="0"/>
          <c:showPercent val="0"/>
          <c:showBubbleSize val="0"/>
        </c:dLbls>
        <c:axId val="46179840"/>
        <c:axId val="46181760"/>
      </c:scatterChart>
      <c:valAx>
        <c:axId val="46179840"/>
        <c:scaling>
          <c:orientation val="minMax"/>
          <c:max val="58.9"/>
          <c:min val="57.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7.3"/>
          <c:min val="25.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{78A3FFF6-1DA8-4102-B408-AB2BDCC3FC1E}</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B6E7-4F9E-94CA-A6C8B628C82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{C875EAB0-3941-4F61-94AE-39532978138E}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6E7-4F9E-94CA-A6C8B628C82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{21AD01C4-859D-4B23-A772-505C80CD0222}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6E7-4F9E-94CA-A6C8B628C82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{9C51F510-2BAD-4AB3-BB07-BAD9E541C69C}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6E7-4F9E-94CA-A6C8B628C82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{A74C6F1A-FFD9-484C-A218-841510EB2AB2}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6E7-4F9E-94CA-A6C8B628C82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{F6F44515-B1E3-42D3-B760-579BDD703CFF}</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B6E7-4F9E-94CA-A6C8B628C82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{25A7A252-2475-4C13-81C8-4C1EAFFCCE09}</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B6E7-4F9E-94CA-A6C8B628C82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{DAE44D81-5D9D-4B56-8005-C0FF3CBB23F2}</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B6E7-4F9E-94CA-A6C8B628C82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{6D6EE6BD-945C-42FE-B461-1AA3437D4D99}</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B6E7-4F9E-94CA-A6C8B628C82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c:v>
                </c:pt>
                <c:pt idx="8">
                  <c:v>11.2</c:v>
                </c:pt>
                <c:pt idx="16">
                  <c:v>10.3</c:v>
                </c:pt>
                <c:pt idx="24">
                  <c:v>9.9</c:v>
                </c:pt>
                <c:pt idx="32">
                  <c:v>10.1</c:v>
                </c:pt>
              </c:numCache>
            </c:numRef>
          </c:xVal>
          <c:yVal>
            <c:numRef>
              <c:f>公会計指標分析・財政指標組合せ分析表!$BP$73:$DC$73</c:f>
              <c:numCache>
                <c:formatCode>#,##0.0;"▲ "#,##0.0</c:formatCode>
                <c:ptCount val="40"/>
                <c:pt idx="0">
                  <c:v>13</c:v>
                </c:pt>
                <c:pt idx="8">
                  <c:v>13.6</c:v>
                </c:pt>
              </c:numCache>
            </c:numRef>
          </c:yVal>
          <c:smooth val="0"/>
          <c:extLst>
            <c:ext xmlns:c16="http://schemas.microsoft.com/office/drawing/2014/chart" uri="{C3380CC4-5D6E-409C-BE32-E72D297353CC}">
              <c16:uniqueId val="{00000009-B6E7-4F9E-94CA-A6C8B628C82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{64D0777F-72E6-48A1-AB10-8131EE1DF925}</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B6E7-4F9E-94CA-A6C8B628C82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{2943AA65-764C-49B8-B458-9D5CEA0CCBC6}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6E7-4F9E-94CA-A6C8B628C82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{1019C81A-0770-4615-9B88-741EDEB16A3D}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6E7-4F9E-94CA-A6C8B628C82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{22471821-1E18-4FE5-AE98-2CCD4C00FF39}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6E7-4F9E-94CA-A6C8B628C82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{35BE3F99-3F69-4C39-9B50-74AE69A74ACA}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6E7-4F9E-94CA-A6C8B628C82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{B2E8E545-3F89-4D5A-9B7E-2D8C04150376}</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B6E7-4F9E-94CA-A6C8B628C82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{76814CC0-E8ED-40CE-9E27-48C5462687F3}</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B6E7-4F9E-94CA-A6C8B628C82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{1AAD1495-95EE-4B8C-A505-D346D0E1BBD9}</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B6E7-4F9E-94CA-A6C8B628C82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{5C0A0C7C-7C20-428D-ADB9-C2A801E2C66A}</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B6E7-4F9E-94CA-A6C8B628C82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10.5</c:v>
                </c:pt>
                <c:pt idx="8">
                  <c:v>9.5</c:v>
                </c:pt>
                <c:pt idx="16">
                  <c:v>8.6999999999999993</c:v>
                </c:pt>
                <c:pt idx="24">
                  <c:v>8.6</c:v>
                </c:pt>
                <c:pt idx="32">
                  <c:v>8.5</c:v>
                </c:pt>
              </c:numCache>
            </c:numRef>
          </c:xVal>
          <c:yVal>
            <c:numRef>
              <c:f>公会計指標分析・財政指標組合せ分析表!$BP$77:$DC$77</c:f>
              <c:numCache>
                <c:formatCode>#,##0.0;"▲ "#,##0.0</c:formatCode>
                <c:ptCount val="40"/>
                <c:pt idx="0">
                  <c:v>20.5</c:v>
                </c:pt>
                <c:pt idx="8">
                  <c:v>17.899999999999999</c:v>
                </c:pt>
                <c:pt idx="16">
                  <c:v>27</c:v>
                </c:pt>
                <c:pt idx="24">
                  <c:v>25.4</c:v>
                </c:pt>
                <c:pt idx="32">
                  <c:v>23.4</c:v>
                </c:pt>
              </c:numCache>
            </c:numRef>
          </c:yVal>
          <c:smooth val="0"/>
          <c:extLst>
            <c:ext xmlns:c16="http://schemas.microsoft.com/office/drawing/2014/chart" uri="{C3380CC4-5D6E-409C-BE32-E72D297353CC}">
              <c16:uniqueId val="{00000013-B6E7-4F9E-94CA-A6C8B628C820}"/>
            </c:ext>
          </c:extLst>
        </c:ser>
        <c:dLbls>
          <c:showLegendKey val="0"/>
          <c:showVal val="1"/>
          <c:showCatName val="0"/>
          <c:showSerName val="0"/>
          <c:showPercent val="0"/>
          <c:showBubbleSize val="0"/>
        </c:dLbls>
        <c:axId val="84219776"/>
        <c:axId val="84234240"/>
      </c:scatterChart>
      <c:valAx>
        <c:axId val="84219776"/>
        <c:scaling>
          <c:orientation val="minMax"/>
          <c:max val="12.299999999999999"/>
          <c:min val="8.1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30"/>
          <c:min val="1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鹿児島県龍郷町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元利償還金は前年度と横ばいとなっているが、元利償還金に充当できる特定財源及び算入される基準財政需要額が減ったため、実質公債費が増えている。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年度に実施した大型建設事業の償還も始まるため、適正な地方債発行の管理に努め、緊急度・住民ニーズを的確に把握した事業の選択により、起債に大きく頼ることのないよう財政運営に努める。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鹿児島県龍郷町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一般会計等に係る地方債残高及び公営企業債等繰入見込額が減少し、また、充当可能財源等の増加により将来負担比率の分子は年々減少している。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今後、老朽化している公共施設の維持補修事業等の財源について基金充当が見込まれ、基金残高が減少することとなるため、今後とも地方債残高の減少に努め、借入の際は交付税措置の高い地方債を選択することや、適正な職員数の管理による退職手当負担見込額の抑制を図り、将来負担額及び将来負担比率の減少に努める。　　</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鹿児島県龍郷町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財政調整基金への積立てや、ふるさと納税寄付金の増加による、ふるさと納税基金への積立ての増額により、基金残高は増えてきている。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基金の使途の明確化を図るため、財政調整基金を取り崩して個々の特定目的基金に積立てていくことを予定している。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・地域福祉基金：高齢者保健福祉の増進を図り、在宅福祉の向上、健康づくり等の施策において、民間活動の活発化を促進し、温かい福祉社会を築くための事業に活用する。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・教育施設整備基金：教育施設を整備する財源を積み立てる。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・ふるさと納税基金：本町の発展を願い、応援する人々からの寄附金を適正に管理し、寄附金を財源として、寄附者の意向を反映した事業を推進する。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・雇用創出推進基金：地方交付税で措置する財源等により、町民の雇用創出を推進するための事業に活用する。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・人材育成未来基金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教育の振興及び充実を図る事業の財源に充てる。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基金については、ふるさと納税寄付金を積立て、寄付金の一部をふるさと納税関連業務に充当しており、近年増加傾向にある。それ以外の特定目的基金については利息分について積立てを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・庁舎整備基金：庁舎の整備に必要な経費の財源に充てるため平成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年度に創設。初年度は３億円を積立て、その後も年次的に積立てを行い将来の庁舎整備に活用する。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・安全安心対策基金：今後、公共施設等の整備、景観環境等の保全及び防災上の対策等を円滑に実施するための基金を創設する予定。初年度は１億円を積立て、その後も年次的に積立てを行う。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財政調整基金残高は、前年度余剰金等により</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251,000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千円積立てを行ったため残高が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2,593,750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千円に増となっている。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短期的には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億円程度まで増加してるものの、中長期的（平成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年度目途）には減少していく見込みである。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減債基金については、利息のみを積立てている状況にあり前年度とほぼ横ばいで推移している。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今後においても、利息のみを積立て、現在の残高を維持し、繰り上げ償還や町債の償還が多額になる場合等に、その財源として基金を活用していく。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鹿児島県龍郷町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6,043
6,029
81.82
5,029,304
4,887,700
85,314
3,225,177
6,934,504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6" name="テキスト ボックス 35"/>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7" name="テキスト ボックス 36"/>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8" name="テキスト ボックス 37"/>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9" name="テキスト ボックス 38"/>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2" name="正方形/長方形 4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有形固定資産減価償却率は類似団体より低い水準にある。それぞれの公共施設等について今後個別施設計画を策定していくことになるが、策定に際して各施設の老朽化状況の調査を行い、施設ごとの使用可能年数を見積もり必要な施設の維持管理や、不要な施設の除去の検討を図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6" name="直線コネクタ 55"/>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7" name="テキスト ボックス 56"/>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8" name="直線コネクタ 57"/>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9" name="テキスト ボックス 58"/>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0" name="直線コネクタ 59"/>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1" name="テキスト ボックス 60"/>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2" name="直線コネクタ 61"/>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3" name="テキスト ボックス 62"/>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4" name="直線コネクタ 63"/>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5" name="テキスト ボックス 64"/>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6" name="直線コネクタ 65"/>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7" name="テキスト ボックス 66"/>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9" name="テキスト ボックス 68"/>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21136</xdr:rowOff>
    </xdr:from>
    <xdr:to>
      <xdr:col>23</xdr:col>
      <xdr:colOff>85090</xdr:colOff>
      <xdr:row>35</xdr:row>
      <xdr:rowOff>28212</xdr:rowOff>
    </xdr:to>
    <xdr:cxnSp macro="">
      <xdr:nvCxnSpPr>
        <xdr:cNvPr id="71" name="直線コネクタ 70"/>
        <xdr:cNvCxnSpPr/>
      </xdr:nvCxnSpPr>
      <xdr:spPr>
        <a:xfrm flipV="1">
          <a:off x="4760595" y="5421811"/>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32039</xdr:rowOff>
    </xdr:from>
    <xdr:ext cx="405111" cy="259045"/>
    <xdr:sp macro="" textlink="">
      <xdr:nvSpPr>
        <xdr:cNvPr id="72" name="有形固定資産減価償却率最小値テキスト"/>
        <xdr:cNvSpPr txBox="1"/>
      </xdr:nvSpPr>
      <xdr:spPr>
        <a:xfrm>
          <a:off x="4813300" y="680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28212</xdr:rowOff>
    </xdr:from>
    <xdr:to>
      <xdr:col>23</xdr:col>
      <xdr:colOff>174625</xdr:colOff>
      <xdr:row>35</xdr:row>
      <xdr:rowOff>28212</xdr:rowOff>
    </xdr:to>
    <xdr:cxnSp macro="">
      <xdr:nvCxnSpPr>
        <xdr:cNvPr id="73" name="直線コネクタ 72"/>
        <xdr:cNvCxnSpPr/>
      </xdr:nvCxnSpPr>
      <xdr:spPr>
        <a:xfrm>
          <a:off x="4673600" y="680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139263</xdr:rowOff>
    </xdr:from>
    <xdr:ext cx="405111" cy="259045"/>
    <xdr:sp macro="" textlink="">
      <xdr:nvSpPr>
        <xdr:cNvPr id="74" name="有形固定資産減価償却率最大値テキスト"/>
        <xdr:cNvSpPr txBox="1"/>
      </xdr:nvSpPr>
      <xdr:spPr>
        <a:xfrm>
          <a:off x="4813300" y="519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21136</xdr:rowOff>
    </xdr:from>
    <xdr:to>
      <xdr:col>23</xdr:col>
      <xdr:colOff>174625</xdr:colOff>
      <xdr:row>27</xdr:row>
      <xdr:rowOff>21136</xdr:rowOff>
    </xdr:to>
    <xdr:cxnSp macro="">
      <xdr:nvCxnSpPr>
        <xdr:cNvPr id="75" name="直線コネクタ 74"/>
        <xdr:cNvCxnSpPr/>
      </xdr:nvCxnSpPr>
      <xdr:spPr>
        <a:xfrm>
          <a:off x="4673600" y="5421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108</xdr:rowOff>
    </xdr:from>
    <xdr:ext cx="405111" cy="259045"/>
    <xdr:sp macro="" textlink="">
      <xdr:nvSpPr>
        <xdr:cNvPr id="76" name="有形固定資産減価償却率平均値テキスト"/>
        <xdr:cNvSpPr txBox="1"/>
      </xdr:nvSpPr>
      <xdr:spPr>
        <a:xfrm>
          <a:off x="4813300" y="60865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21681</xdr:rowOff>
    </xdr:from>
    <xdr:to>
      <xdr:col>23</xdr:col>
      <xdr:colOff>136525</xdr:colOff>
      <xdr:row>31</xdr:row>
      <xdr:rowOff>123281</xdr:rowOff>
    </xdr:to>
    <xdr:sp macro="" textlink="">
      <xdr:nvSpPr>
        <xdr:cNvPr id="77" name="フローチャート: 判断 76"/>
        <xdr:cNvSpPr/>
      </xdr:nvSpPr>
      <xdr:spPr>
        <a:xfrm>
          <a:off x="4711700" y="610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89535</xdr:rowOff>
    </xdr:from>
    <xdr:to>
      <xdr:col>19</xdr:col>
      <xdr:colOff>187325</xdr:colOff>
      <xdr:row>32</xdr:row>
      <xdr:rowOff>19685</xdr:rowOff>
    </xdr:to>
    <xdr:sp macro="" textlink="">
      <xdr:nvSpPr>
        <xdr:cNvPr id="78" name="フローチャート: 判断 77"/>
        <xdr:cNvSpPr/>
      </xdr:nvSpPr>
      <xdr:spPr>
        <a:xfrm>
          <a:off x="4000500" y="617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135799</xdr:rowOff>
    </xdr:from>
    <xdr:to>
      <xdr:col>15</xdr:col>
      <xdr:colOff>187325</xdr:colOff>
      <xdr:row>32</xdr:row>
      <xdr:rowOff>65949</xdr:rowOff>
    </xdr:to>
    <xdr:sp macro="" textlink="">
      <xdr:nvSpPr>
        <xdr:cNvPr id="79" name="フローチャート: 判断 78"/>
        <xdr:cNvSpPr/>
      </xdr:nvSpPr>
      <xdr:spPr>
        <a:xfrm>
          <a:off x="3238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115479</xdr:rowOff>
    </xdr:from>
    <xdr:to>
      <xdr:col>19</xdr:col>
      <xdr:colOff>187325</xdr:colOff>
      <xdr:row>33</xdr:row>
      <xdr:rowOff>45629</xdr:rowOff>
    </xdr:to>
    <xdr:sp macro="" textlink="">
      <xdr:nvSpPr>
        <xdr:cNvPr id="85" name="楕円 84"/>
        <xdr:cNvSpPr/>
      </xdr:nvSpPr>
      <xdr:spPr>
        <a:xfrm>
          <a:off x="4000500" y="637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140153</xdr:rowOff>
    </xdr:from>
    <xdr:to>
      <xdr:col>15</xdr:col>
      <xdr:colOff>187325</xdr:colOff>
      <xdr:row>33</xdr:row>
      <xdr:rowOff>70303</xdr:rowOff>
    </xdr:to>
    <xdr:sp macro="" textlink="">
      <xdr:nvSpPr>
        <xdr:cNvPr id="86" name="楕円 85"/>
        <xdr:cNvSpPr/>
      </xdr:nvSpPr>
      <xdr:spPr>
        <a:xfrm>
          <a:off x="3238500" y="639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166279</xdr:rowOff>
    </xdr:from>
    <xdr:to>
      <xdr:col>19</xdr:col>
      <xdr:colOff>136525</xdr:colOff>
      <xdr:row>33</xdr:row>
      <xdr:rowOff>19503</xdr:rowOff>
    </xdr:to>
    <xdr:cxnSp macro="">
      <xdr:nvCxnSpPr>
        <xdr:cNvPr id="87" name="直線コネクタ 86"/>
        <xdr:cNvCxnSpPr/>
      </xdr:nvCxnSpPr>
      <xdr:spPr>
        <a:xfrm flipV="1">
          <a:off x="3289300" y="6424204"/>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36212</xdr:rowOff>
    </xdr:from>
    <xdr:ext cx="405111" cy="259045"/>
    <xdr:sp macro="" textlink="">
      <xdr:nvSpPr>
        <xdr:cNvPr id="88" name="n_1aveValue有形固定資産減価償却率"/>
        <xdr:cNvSpPr txBox="1"/>
      </xdr:nvSpPr>
      <xdr:spPr>
        <a:xfrm>
          <a:off x="3836044" y="5951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82476</xdr:rowOff>
    </xdr:from>
    <xdr:ext cx="405111" cy="259045"/>
    <xdr:sp macro="" textlink="">
      <xdr:nvSpPr>
        <xdr:cNvPr id="89" name="n_2aveValue有形固定資産減価償却率"/>
        <xdr:cNvSpPr txBox="1"/>
      </xdr:nvSpPr>
      <xdr:spPr>
        <a:xfrm>
          <a:off x="3086744"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36756</xdr:rowOff>
    </xdr:from>
    <xdr:ext cx="405111" cy="259045"/>
    <xdr:sp macro="" textlink="">
      <xdr:nvSpPr>
        <xdr:cNvPr id="90" name="n_1mainValue有形固定資産減価償却率"/>
        <xdr:cNvSpPr txBox="1"/>
      </xdr:nvSpPr>
      <xdr:spPr>
        <a:xfrm>
          <a:off x="3836044" y="6466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61430</xdr:rowOff>
    </xdr:from>
    <xdr:ext cx="405111" cy="259045"/>
    <xdr:sp macro="" textlink="">
      <xdr:nvSpPr>
        <xdr:cNvPr id="91" name="n_2mainValue有形固定資産減価償却率"/>
        <xdr:cNvSpPr txBox="1"/>
      </xdr:nvSpPr>
      <xdr:spPr>
        <a:xfrm>
          <a:off x="3086744" y="6490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3" name="正方形/長方形 9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4" name="正方形/長方形 93"/>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債務償還可能年数は類似団体平均を下回っており、主な要因としては財政調整基金を含め基金残高が負債合計の</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程度であることから下回っていると考えられる。今後も引き続き債務償還可能年数が類似団体を上回らないよう注視していく。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7" name="直線コネクタ 10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8" name="テキスト ボックス 107"/>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9" name="直線コネクタ 10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0" name="テキスト ボックス 109"/>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1" name="直線コネクタ 11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2" name="テキスト ボックス 111"/>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3" name="直線コネクタ 11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4" name="テキスト ボックス 113"/>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5" name="直線コネクタ 11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6" name="テキスト ボックス 115"/>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8" name="テキスト ボックス 117"/>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68086</xdr:rowOff>
    </xdr:from>
    <xdr:to>
      <xdr:col>76</xdr:col>
      <xdr:colOff>21589</xdr:colOff>
      <xdr:row>34</xdr:row>
      <xdr:rowOff>151342</xdr:rowOff>
    </xdr:to>
    <xdr:cxnSp macro="">
      <xdr:nvCxnSpPr>
        <xdr:cNvPr id="120" name="直線コネクタ 119"/>
        <xdr:cNvCxnSpPr/>
      </xdr:nvCxnSpPr>
      <xdr:spPr>
        <a:xfrm flipV="1">
          <a:off x="14793595" y="5468761"/>
          <a:ext cx="1269" cy="12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1"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2" name="直線コネクタ 121"/>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14763</xdr:rowOff>
    </xdr:from>
    <xdr:ext cx="405111" cy="259045"/>
    <xdr:sp macro="" textlink="">
      <xdr:nvSpPr>
        <xdr:cNvPr id="123" name="債務償還可能年数最大値テキスト"/>
        <xdr:cNvSpPr txBox="1"/>
      </xdr:nvSpPr>
      <xdr:spPr>
        <a:xfrm>
          <a:off x="14846300" y="5243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68086</xdr:rowOff>
    </xdr:from>
    <xdr:to>
      <xdr:col>76</xdr:col>
      <xdr:colOff>111125</xdr:colOff>
      <xdr:row>27</xdr:row>
      <xdr:rowOff>68086</xdr:rowOff>
    </xdr:to>
    <xdr:cxnSp macro="">
      <xdr:nvCxnSpPr>
        <xdr:cNvPr id="124" name="直線コネクタ 123"/>
        <xdr:cNvCxnSpPr/>
      </xdr:nvCxnSpPr>
      <xdr:spPr>
        <a:xfrm>
          <a:off x="14706600" y="5468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125535</xdr:rowOff>
    </xdr:from>
    <xdr:ext cx="340478" cy="259045"/>
    <xdr:sp macro="" textlink="">
      <xdr:nvSpPr>
        <xdr:cNvPr id="125" name="債務償還可能年数平均値テキスト"/>
        <xdr:cNvSpPr txBox="1"/>
      </xdr:nvSpPr>
      <xdr:spPr>
        <a:xfrm>
          <a:off x="14846300" y="586911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102658</xdr:rowOff>
    </xdr:from>
    <xdr:to>
      <xdr:col>76</xdr:col>
      <xdr:colOff>73025</xdr:colOff>
      <xdr:row>31</xdr:row>
      <xdr:rowOff>32808</xdr:rowOff>
    </xdr:to>
    <xdr:sp macro="" textlink="">
      <xdr:nvSpPr>
        <xdr:cNvPr id="126" name="フローチャート: 判断 125"/>
        <xdr:cNvSpPr/>
      </xdr:nvSpPr>
      <xdr:spPr>
        <a:xfrm>
          <a:off x="147447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7" name="テキスト ボックス 12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8" name="テキスト ボックス 12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9" name="テキスト ボックス 12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0" name="テキスト ボックス 12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1" name="テキスト ボックス 13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99130</xdr:rowOff>
    </xdr:from>
    <xdr:to>
      <xdr:col>76</xdr:col>
      <xdr:colOff>73025</xdr:colOff>
      <xdr:row>32</xdr:row>
      <xdr:rowOff>29280</xdr:rowOff>
    </xdr:to>
    <xdr:sp macro="" textlink="">
      <xdr:nvSpPr>
        <xdr:cNvPr id="132" name="楕円 131"/>
        <xdr:cNvSpPr/>
      </xdr:nvSpPr>
      <xdr:spPr>
        <a:xfrm>
          <a:off x="14744700" y="618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77557</xdr:rowOff>
    </xdr:from>
    <xdr:ext cx="340478" cy="259045"/>
    <xdr:sp macro="" textlink="">
      <xdr:nvSpPr>
        <xdr:cNvPr id="133" name="債務償還可能年数該当値テキスト"/>
        <xdr:cNvSpPr txBox="1"/>
      </xdr:nvSpPr>
      <xdr:spPr>
        <a:xfrm>
          <a:off x="14846300" y="61640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4" name="正方形/長方形 13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5" name="正方形/長方形 13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6" name="テキスト ボックス 13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7" name="テキスト ボックス 13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8" name="テキスト ボックス 13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9" name="テキスト ボックス 13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鹿児島県龍郷町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6,043
6,029
81.82
5,029,304
4,887,700
85,314
3,225,177
6,934,504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41</xdr:row>
      <xdr:rowOff>148590</xdr:rowOff>
    </xdr:to>
    <xdr:cxnSp macro="">
      <xdr:nvCxnSpPr>
        <xdr:cNvPr id="56" name="直線コネクタ 55"/>
        <xdr:cNvCxnSpPr/>
      </xdr:nvCxnSpPr>
      <xdr:spPr>
        <a:xfrm flipV="1">
          <a:off x="4634865" y="576262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152417</xdr:rowOff>
    </xdr:from>
    <xdr:ext cx="405111" cy="259045"/>
    <xdr:sp macro="" textlink="">
      <xdr:nvSpPr>
        <xdr:cNvPr id="57" name="【道路】&#10;有形固定資産減価償却率最小値テキスト"/>
        <xdr:cNvSpPr txBox="1"/>
      </xdr:nvSpPr>
      <xdr:spPr>
        <a:xfrm>
          <a:off x="4673600"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148590</xdr:rowOff>
    </xdr:from>
    <xdr:to>
      <xdr:col>24</xdr:col>
      <xdr:colOff>152400</xdr:colOff>
      <xdr:row>41</xdr:row>
      <xdr:rowOff>148590</xdr:rowOff>
    </xdr:to>
    <xdr:cxnSp macro="">
      <xdr:nvCxnSpPr>
        <xdr:cNvPr id="58" name="直線コネクタ 57"/>
        <xdr:cNvCxnSpPr/>
      </xdr:nvCxnSpPr>
      <xdr:spPr>
        <a:xfrm>
          <a:off x="4546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59" name="【道路】&#10;有形固定資産減価償却率最大値テキスト"/>
        <xdr:cNvSpPr txBox="1"/>
      </xdr:nvSpPr>
      <xdr:spPr>
        <a:xfrm>
          <a:off x="4673600" y="55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0" name="直線コネクタ 59"/>
        <xdr:cNvCxnSpPr/>
      </xdr:nvCxnSpPr>
      <xdr:spPr>
        <a:xfrm>
          <a:off x="4546600" y="576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24782</xdr:rowOff>
    </xdr:from>
    <xdr:ext cx="405111" cy="259045"/>
    <xdr:sp macro="" textlink="">
      <xdr:nvSpPr>
        <xdr:cNvPr id="61" name="【道路】&#10;有形固定資産減価償却率平均値テキスト"/>
        <xdr:cNvSpPr txBox="1"/>
      </xdr:nvSpPr>
      <xdr:spPr>
        <a:xfrm>
          <a:off x="4673600" y="636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46355</xdr:rowOff>
    </xdr:from>
    <xdr:to>
      <xdr:col>24</xdr:col>
      <xdr:colOff>114300</xdr:colOff>
      <xdr:row>37</xdr:row>
      <xdr:rowOff>147955</xdr:rowOff>
    </xdr:to>
    <xdr:sp macro="" textlink="">
      <xdr:nvSpPr>
        <xdr:cNvPr id="62" name="フローチャート: 判断 61"/>
        <xdr:cNvSpPr/>
      </xdr:nvSpPr>
      <xdr:spPr>
        <a:xfrm>
          <a:off x="45847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74930</xdr:rowOff>
    </xdr:from>
    <xdr:to>
      <xdr:col>20</xdr:col>
      <xdr:colOff>38100</xdr:colOff>
      <xdr:row>38</xdr:row>
      <xdr:rowOff>5080</xdr:rowOff>
    </xdr:to>
    <xdr:sp macro="" textlink="">
      <xdr:nvSpPr>
        <xdr:cNvPr id="63" name="フローチャート: 判断 62"/>
        <xdr:cNvSpPr/>
      </xdr:nvSpPr>
      <xdr:spPr>
        <a:xfrm>
          <a:off x="3746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78740</xdr:rowOff>
    </xdr:from>
    <xdr:to>
      <xdr:col>15</xdr:col>
      <xdr:colOff>101600</xdr:colOff>
      <xdr:row>38</xdr:row>
      <xdr:rowOff>8890</xdr:rowOff>
    </xdr:to>
    <xdr:sp macro="" textlink="">
      <xdr:nvSpPr>
        <xdr:cNvPr id="64" name="フローチャート: 判断 63"/>
        <xdr:cNvSpPr/>
      </xdr:nvSpPr>
      <xdr:spPr>
        <a:xfrm>
          <a:off x="2857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95885</xdr:rowOff>
    </xdr:from>
    <xdr:to>
      <xdr:col>20</xdr:col>
      <xdr:colOff>38100</xdr:colOff>
      <xdr:row>38</xdr:row>
      <xdr:rowOff>26035</xdr:rowOff>
    </xdr:to>
    <xdr:sp macro="" textlink="">
      <xdr:nvSpPr>
        <xdr:cNvPr id="70" name="楕円 69"/>
        <xdr:cNvSpPr/>
      </xdr:nvSpPr>
      <xdr:spPr>
        <a:xfrm>
          <a:off x="37465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103505</xdr:rowOff>
    </xdr:from>
    <xdr:to>
      <xdr:col>15</xdr:col>
      <xdr:colOff>101600</xdr:colOff>
      <xdr:row>38</xdr:row>
      <xdr:rowOff>33655</xdr:rowOff>
    </xdr:to>
    <xdr:sp macro="" textlink="">
      <xdr:nvSpPr>
        <xdr:cNvPr id="71" name="楕円 70"/>
        <xdr:cNvSpPr/>
      </xdr:nvSpPr>
      <xdr:spPr>
        <a:xfrm>
          <a:off x="2857500" y="644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146685</xdr:rowOff>
    </xdr:from>
    <xdr:to>
      <xdr:col>19</xdr:col>
      <xdr:colOff>177800</xdr:colOff>
      <xdr:row>37</xdr:row>
      <xdr:rowOff>154305</xdr:rowOff>
    </xdr:to>
    <xdr:cxnSp macro="">
      <xdr:nvCxnSpPr>
        <xdr:cNvPr id="72" name="直線コネクタ 71"/>
        <xdr:cNvCxnSpPr/>
      </xdr:nvCxnSpPr>
      <xdr:spPr>
        <a:xfrm flipV="1">
          <a:off x="2908300" y="649033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21607</xdr:rowOff>
    </xdr:from>
    <xdr:ext cx="405111" cy="259045"/>
    <xdr:sp macro="" textlink="">
      <xdr:nvSpPr>
        <xdr:cNvPr id="73" name="n_1aveValue【道路】&#10;有形固定資産減価償却率"/>
        <xdr:cNvSpPr txBox="1"/>
      </xdr:nvSpPr>
      <xdr:spPr>
        <a:xfrm>
          <a:off x="35820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25417</xdr:rowOff>
    </xdr:from>
    <xdr:ext cx="405111" cy="259045"/>
    <xdr:sp macro="" textlink="">
      <xdr:nvSpPr>
        <xdr:cNvPr id="74" name="n_2aveValue【道路】&#10;有形固定資産減価償却率"/>
        <xdr:cNvSpPr txBox="1"/>
      </xdr:nvSpPr>
      <xdr:spPr>
        <a:xfrm>
          <a:off x="27057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17162</xdr:rowOff>
    </xdr:from>
    <xdr:ext cx="405111" cy="259045"/>
    <xdr:sp macro="" textlink="">
      <xdr:nvSpPr>
        <xdr:cNvPr id="75" name="n_1mainValue【道路】&#10;有形固定資産減価償却率"/>
        <xdr:cNvSpPr txBox="1"/>
      </xdr:nvSpPr>
      <xdr:spPr>
        <a:xfrm>
          <a:off x="3582044" y="653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24782</xdr:rowOff>
    </xdr:from>
    <xdr:ext cx="405111" cy="259045"/>
    <xdr:sp macro="" textlink="">
      <xdr:nvSpPr>
        <xdr:cNvPr id="76" name="n_2mainValue【道路】&#10;有形固定資産減価償却率"/>
        <xdr:cNvSpPr txBox="1"/>
      </xdr:nvSpPr>
      <xdr:spPr>
        <a:xfrm>
          <a:off x="27057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7" name="直線コネクタ 86"/>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8" name="テキスト ボックス 87"/>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9" name="直線コネクタ 88"/>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0" name="テキスト ボックス 89"/>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1" name="直線コネクタ 90"/>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2" name="テキスト ボックス 91"/>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3" name="直線コネクタ 92"/>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4" name="テキスト ボックス 93"/>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5" name="直線コネクタ 94"/>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6" name="テキスト ボックス 95"/>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7" name="直線コネクタ 96"/>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98" name="テキスト ボックス 97"/>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0" name="テキスト ボックス 9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28945</xdr:rowOff>
    </xdr:from>
    <xdr:to>
      <xdr:col>54</xdr:col>
      <xdr:colOff>189865</xdr:colOff>
      <xdr:row>41</xdr:row>
      <xdr:rowOff>153108</xdr:rowOff>
    </xdr:to>
    <xdr:cxnSp macro="">
      <xdr:nvCxnSpPr>
        <xdr:cNvPr id="102" name="直線コネクタ 101"/>
        <xdr:cNvCxnSpPr/>
      </xdr:nvCxnSpPr>
      <xdr:spPr>
        <a:xfrm flipV="1">
          <a:off x="10476865" y="5858245"/>
          <a:ext cx="0" cy="1324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156935</xdr:rowOff>
    </xdr:from>
    <xdr:ext cx="469744" cy="259045"/>
    <xdr:sp macro="" textlink="">
      <xdr:nvSpPr>
        <xdr:cNvPr id="103" name="【道路】&#10;一人当たり延長最小値テキスト"/>
        <xdr:cNvSpPr txBox="1"/>
      </xdr:nvSpPr>
      <xdr:spPr>
        <a:xfrm>
          <a:off x="10515600" y="718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153108</xdr:rowOff>
    </xdr:from>
    <xdr:to>
      <xdr:col>55</xdr:col>
      <xdr:colOff>88900</xdr:colOff>
      <xdr:row>41</xdr:row>
      <xdr:rowOff>153108</xdr:rowOff>
    </xdr:to>
    <xdr:cxnSp macro="">
      <xdr:nvCxnSpPr>
        <xdr:cNvPr id="104" name="直線コネクタ 103"/>
        <xdr:cNvCxnSpPr/>
      </xdr:nvCxnSpPr>
      <xdr:spPr>
        <a:xfrm>
          <a:off x="10388600" y="718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147072</xdr:rowOff>
    </xdr:from>
    <xdr:ext cx="534377" cy="259045"/>
    <xdr:sp macro="" textlink="">
      <xdr:nvSpPr>
        <xdr:cNvPr id="105" name="【道路】&#10;一人当たり延長最大値テキスト"/>
        <xdr:cNvSpPr txBox="1"/>
      </xdr:nvSpPr>
      <xdr:spPr>
        <a:xfrm>
          <a:off x="10515600" y="563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28945</xdr:rowOff>
    </xdr:from>
    <xdr:to>
      <xdr:col>55</xdr:col>
      <xdr:colOff>88900</xdr:colOff>
      <xdr:row>34</xdr:row>
      <xdr:rowOff>28945</xdr:rowOff>
    </xdr:to>
    <xdr:cxnSp macro="">
      <xdr:nvCxnSpPr>
        <xdr:cNvPr id="106" name="直線コネクタ 105"/>
        <xdr:cNvCxnSpPr/>
      </xdr:nvCxnSpPr>
      <xdr:spPr>
        <a:xfrm>
          <a:off x="10388600" y="5858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32680</xdr:rowOff>
    </xdr:from>
    <xdr:ext cx="534377" cy="259045"/>
    <xdr:sp macro="" textlink="">
      <xdr:nvSpPr>
        <xdr:cNvPr id="107" name="【道路】&#10;一人当たり延長平均値テキスト"/>
        <xdr:cNvSpPr txBox="1"/>
      </xdr:nvSpPr>
      <xdr:spPr>
        <a:xfrm>
          <a:off x="10515600" y="6719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54253</xdr:rowOff>
    </xdr:from>
    <xdr:to>
      <xdr:col>55</xdr:col>
      <xdr:colOff>50800</xdr:colOff>
      <xdr:row>39</xdr:row>
      <xdr:rowOff>155853</xdr:rowOff>
    </xdr:to>
    <xdr:sp macro="" textlink="">
      <xdr:nvSpPr>
        <xdr:cNvPr id="108" name="フローチャート: 判断 107"/>
        <xdr:cNvSpPr/>
      </xdr:nvSpPr>
      <xdr:spPr>
        <a:xfrm>
          <a:off x="10426700" y="674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133217</xdr:rowOff>
    </xdr:from>
    <xdr:to>
      <xdr:col>50</xdr:col>
      <xdr:colOff>165100</xdr:colOff>
      <xdr:row>39</xdr:row>
      <xdr:rowOff>63367</xdr:rowOff>
    </xdr:to>
    <xdr:sp macro="" textlink="">
      <xdr:nvSpPr>
        <xdr:cNvPr id="109" name="フローチャート: 判断 108"/>
        <xdr:cNvSpPr/>
      </xdr:nvSpPr>
      <xdr:spPr>
        <a:xfrm>
          <a:off x="9588500" y="664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131176</xdr:rowOff>
    </xdr:from>
    <xdr:to>
      <xdr:col>46</xdr:col>
      <xdr:colOff>38100</xdr:colOff>
      <xdr:row>40</xdr:row>
      <xdr:rowOff>61326</xdr:rowOff>
    </xdr:to>
    <xdr:sp macro="" textlink="">
      <xdr:nvSpPr>
        <xdr:cNvPr id="110" name="フローチャート: 判断 109"/>
        <xdr:cNvSpPr/>
      </xdr:nvSpPr>
      <xdr:spPr>
        <a:xfrm>
          <a:off x="8699500" y="681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55738</xdr:rowOff>
    </xdr:from>
    <xdr:to>
      <xdr:col>50</xdr:col>
      <xdr:colOff>165100</xdr:colOff>
      <xdr:row>39</xdr:row>
      <xdr:rowOff>157338</xdr:rowOff>
    </xdr:to>
    <xdr:sp macro="" textlink="">
      <xdr:nvSpPr>
        <xdr:cNvPr id="116" name="楕円 115"/>
        <xdr:cNvSpPr/>
      </xdr:nvSpPr>
      <xdr:spPr>
        <a:xfrm>
          <a:off x="9588500" y="674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28568</xdr:rowOff>
    </xdr:from>
    <xdr:to>
      <xdr:col>46</xdr:col>
      <xdr:colOff>38100</xdr:colOff>
      <xdr:row>40</xdr:row>
      <xdr:rowOff>130168</xdr:rowOff>
    </xdr:to>
    <xdr:sp macro="" textlink="">
      <xdr:nvSpPr>
        <xdr:cNvPr id="117" name="楕円 116"/>
        <xdr:cNvSpPr/>
      </xdr:nvSpPr>
      <xdr:spPr>
        <a:xfrm>
          <a:off x="8699500" y="688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106538</xdr:rowOff>
    </xdr:from>
    <xdr:to>
      <xdr:col>50</xdr:col>
      <xdr:colOff>114300</xdr:colOff>
      <xdr:row>40</xdr:row>
      <xdr:rowOff>79368</xdr:rowOff>
    </xdr:to>
    <xdr:cxnSp macro="">
      <xdr:nvCxnSpPr>
        <xdr:cNvPr id="118" name="直線コネクタ 117"/>
        <xdr:cNvCxnSpPr/>
      </xdr:nvCxnSpPr>
      <xdr:spPr>
        <a:xfrm flipV="1">
          <a:off x="8750300" y="6793088"/>
          <a:ext cx="889000" cy="144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79894</xdr:rowOff>
    </xdr:from>
    <xdr:ext cx="534377" cy="259045"/>
    <xdr:sp macro="" textlink="">
      <xdr:nvSpPr>
        <xdr:cNvPr id="119" name="n_1aveValue【道路】&#10;一人当たり延長"/>
        <xdr:cNvSpPr txBox="1"/>
      </xdr:nvSpPr>
      <xdr:spPr>
        <a:xfrm>
          <a:off x="9359411" y="642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77853</xdr:rowOff>
    </xdr:from>
    <xdr:ext cx="534377" cy="259045"/>
    <xdr:sp macro="" textlink="">
      <xdr:nvSpPr>
        <xdr:cNvPr id="120" name="n_2aveValue【道路】&#10;一人当たり延長"/>
        <xdr:cNvSpPr txBox="1"/>
      </xdr:nvSpPr>
      <xdr:spPr>
        <a:xfrm>
          <a:off x="8483111" y="659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148465</xdr:rowOff>
    </xdr:from>
    <xdr:ext cx="534377" cy="259045"/>
    <xdr:sp macro="" textlink="">
      <xdr:nvSpPr>
        <xdr:cNvPr id="121" name="n_1mainValue【道路】&#10;一人当たり延長"/>
        <xdr:cNvSpPr txBox="1"/>
      </xdr:nvSpPr>
      <xdr:spPr>
        <a:xfrm>
          <a:off x="9359411" y="683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121295</xdr:rowOff>
    </xdr:from>
    <xdr:ext cx="534377" cy="259045"/>
    <xdr:sp macro="" textlink="">
      <xdr:nvSpPr>
        <xdr:cNvPr id="122" name="n_2mainValue【道路】&#10;一人当たり延長"/>
        <xdr:cNvSpPr txBox="1"/>
      </xdr:nvSpPr>
      <xdr:spPr>
        <a:xfrm>
          <a:off x="8483111" y="6979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3" name="テキスト ボックス 132"/>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4" name="直線コネクタ 13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5" name="テキスト ボックス 134"/>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6" name="直線コネクタ 13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7" name="テキスト ボックス 13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8" name="直線コネクタ 13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9" name="テキスト ボックス 13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0" name="直線コネクタ 13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1" name="テキスト ボックス 14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2" name="直線コネクタ 14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3" name="テキスト ボックス 142"/>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4" name="直線コネクタ 14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5" name="テキスト ボックス 14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139065</xdr:rowOff>
    </xdr:from>
    <xdr:to>
      <xdr:col>24</xdr:col>
      <xdr:colOff>62865</xdr:colOff>
      <xdr:row>63</xdr:row>
      <xdr:rowOff>30480</xdr:rowOff>
    </xdr:to>
    <xdr:cxnSp macro="">
      <xdr:nvCxnSpPr>
        <xdr:cNvPr id="147" name="直線コネクタ 146"/>
        <xdr:cNvCxnSpPr/>
      </xdr:nvCxnSpPr>
      <xdr:spPr>
        <a:xfrm flipV="1">
          <a:off x="4634865" y="9740265"/>
          <a:ext cx="0"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34307</xdr:rowOff>
    </xdr:from>
    <xdr:ext cx="405111" cy="259045"/>
    <xdr:sp macro="" textlink="">
      <xdr:nvSpPr>
        <xdr:cNvPr id="148" name="【橋りょう・トンネル】&#10;有形固定資産減価償却率最小値テキスト"/>
        <xdr:cNvSpPr txBox="1"/>
      </xdr:nvSpPr>
      <xdr:spPr>
        <a:xfrm>
          <a:off x="4673600" y="1083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30480</xdr:rowOff>
    </xdr:from>
    <xdr:to>
      <xdr:col>24</xdr:col>
      <xdr:colOff>152400</xdr:colOff>
      <xdr:row>63</xdr:row>
      <xdr:rowOff>30480</xdr:rowOff>
    </xdr:to>
    <xdr:cxnSp macro="">
      <xdr:nvCxnSpPr>
        <xdr:cNvPr id="149" name="直線コネクタ 148"/>
        <xdr:cNvCxnSpPr/>
      </xdr:nvCxnSpPr>
      <xdr:spPr>
        <a:xfrm>
          <a:off x="4546600" y="1083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85742</xdr:rowOff>
    </xdr:from>
    <xdr:ext cx="405111" cy="259045"/>
    <xdr:sp macro="" textlink="">
      <xdr:nvSpPr>
        <xdr:cNvPr id="150" name="【橋りょう・トンネル】&#10;有形固定資産減価償却率最大値テキスト"/>
        <xdr:cNvSpPr txBox="1"/>
      </xdr:nvSpPr>
      <xdr:spPr>
        <a:xfrm>
          <a:off x="4673600" y="951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139065</xdr:rowOff>
    </xdr:from>
    <xdr:to>
      <xdr:col>24</xdr:col>
      <xdr:colOff>152400</xdr:colOff>
      <xdr:row>56</xdr:row>
      <xdr:rowOff>139065</xdr:rowOff>
    </xdr:to>
    <xdr:cxnSp macro="">
      <xdr:nvCxnSpPr>
        <xdr:cNvPr id="151" name="直線コネクタ 150"/>
        <xdr:cNvCxnSpPr/>
      </xdr:nvCxnSpPr>
      <xdr:spPr>
        <a:xfrm>
          <a:off x="4546600" y="974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17162</xdr:rowOff>
    </xdr:from>
    <xdr:ext cx="405111" cy="259045"/>
    <xdr:sp macro="" textlink="">
      <xdr:nvSpPr>
        <xdr:cNvPr id="152" name="【橋りょう・トンネル】&#10;有形固定資産減価償却率平均値テキスト"/>
        <xdr:cNvSpPr txBox="1"/>
      </xdr:nvSpPr>
      <xdr:spPr>
        <a:xfrm>
          <a:off x="4673600" y="101327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38735</xdr:rowOff>
    </xdr:from>
    <xdr:to>
      <xdr:col>24</xdr:col>
      <xdr:colOff>114300</xdr:colOff>
      <xdr:row>59</xdr:row>
      <xdr:rowOff>140335</xdr:rowOff>
    </xdr:to>
    <xdr:sp macro="" textlink="">
      <xdr:nvSpPr>
        <xdr:cNvPr id="153" name="フローチャート: 判断 152"/>
        <xdr:cNvSpPr/>
      </xdr:nvSpPr>
      <xdr:spPr>
        <a:xfrm>
          <a:off x="45847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99695</xdr:rowOff>
    </xdr:from>
    <xdr:to>
      <xdr:col>20</xdr:col>
      <xdr:colOff>38100</xdr:colOff>
      <xdr:row>60</xdr:row>
      <xdr:rowOff>29845</xdr:rowOff>
    </xdr:to>
    <xdr:sp macro="" textlink="">
      <xdr:nvSpPr>
        <xdr:cNvPr id="154" name="フローチャート: 判断 153"/>
        <xdr:cNvSpPr/>
      </xdr:nvSpPr>
      <xdr:spPr>
        <a:xfrm>
          <a:off x="3746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59690</xdr:rowOff>
    </xdr:from>
    <xdr:to>
      <xdr:col>15</xdr:col>
      <xdr:colOff>101600</xdr:colOff>
      <xdr:row>59</xdr:row>
      <xdr:rowOff>161290</xdr:rowOff>
    </xdr:to>
    <xdr:sp macro="" textlink="">
      <xdr:nvSpPr>
        <xdr:cNvPr id="155" name="フローチャート: 判断 154"/>
        <xdr:cNvSpPr/>
      </xdr:nvSpPr>
      <xdr:spPr>
        <a:xfrm>
          <a:off x="2857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6" name="テキスト ボックス 15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7" name="テキスト ボックス 15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8" name="テキスト ボックス 15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9" name="テキスト ボックス 15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0" name="テキスト ボックス 15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145415</xdr:rowOff>
    </xdr:from>
    <xdr:to>
      <xdr:col>20</xdr:col>
      <xdr:colOff>38100</xdr:colOff>
      <xdr:row>59</xdr:row>
      <xdr:rowOff>75565</xdr:rowOff>
    </xdr:to>
    <xdr:sp macro="" textlink="">
      <xdr:nvSpPr>
        <xdr:cNvPr id="161" name="楕円 160"/>
        <xdr:cNvSpPr/>
      </xdr:nvSpPr>
      <xdr:spPr>
        <a:xfrm>
          <a:off x="3746500" y="1008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2540</xdr:rowOff>
    </xdr:from>
    <xdr:to>
      <xdr:col>15</xdr:col>
      <xdr:colOff>101600</xdr:colOff>
      <xdr:row>59</xdr:row>
      <xdr:rowOff>104140</xdr:rowOff>
    </xdr:to>
    <xdr:sp macro="" textlink="">
      <xdr:nvSpPr>
        <xdr:cNvPr id="162" name="楕円 161"/>
        <xdr:cNvSpPr/>
      </xdr:nvSpPr>
      <xdr:spPr>
        <a:xfrm>
          <a:off x="285750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24765</xdr:rowOff>
    </xdr:from>
    <xdr:to>
      <xdr:col>19</xdr:col>
      <xdr:colOff>177800</xdr:colOff>
      <xdr:row>59</xdr:row>
      <xdr:rowOff>53340</xdr:rowOff>
    </xdr:to>
    <xdr:cxnSp macro="">
      <xdr:nvCxnSpPr>
        <xdr:cNvPr id="163" name="直線コネクタ 162"/>
        <xdr:cNvCxnSpPr/>
      </xdr:nvCxnSpPr>
      <xdr:spPr>
        <a:xfrm flipV="1">
          <a:off x="2908300" y="1014031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20972</xdr:rowOff>
    </xdr:from>
    <xdr:ext cx="405111" cy="259045"/>
    <xdr:sp macro="" textlink="">
      <xdr:nvSpPr>
        <xdr:cNvPr id="164" name="n_1aveValue【橋りょう・トンネル】&#10;有形固定資産減価償却率"/>
        <xdr:cNvSpPr txBox="1"/>
      </xdr:nvSpPr>
      <xdr:spPr>
        <a:xfrm>
          <a:off x="358204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152417</xdr:rowOff>
    </xdr:from>
    <xdr:ext cx="405111" cy="259045"/>
    <xdr:sp macro="" textlink="">
      <xdr:nvSpPr>
        <xdr:cNvPr id="165" name="n_2aveValue【橋りょう・トンネル】&#10;有形固定資産減価償却率"/>
        <xdr:cNvSpPr txBox="1"/>
      </xdr:nvSpPr>
      <xdr:spPr>
        <a:xfrm>
          <a:off x="2705744" y="1026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92092</xdr:rowOff>
    </xdr:from>
    <xdr:ext cx="405111" cy="259045"/>
    <xdr:sp macro="" textlink="">
      <xdr:nvSpPr>
        <xdr:cNvPr id="166" name="n_1mainValue【橋りょう・トンネル】&#10;有形固定資産減価償却率"/>
        <xdr:cNvSpPr txBox="1"/>
      </xdr:nvSpPr>
      <xdr:spPr>
        <a:xfrm>
          <a:off x="35820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120667</xdr:rowOff>
    </xdr:from>
    <xdr:ext cx="405111" cy="259045"/>
    <xdr:sp macro="" textlink="">
      <xdr:nvSpPr>
        <xdr:cNvPr id="167" name="n_2mainValue【橋りょう・トンネル】&#10;有形固定資産減価償却率"/>
        <xdr:cNvSpPr txBox="1"/>
      </xdr:nvSpPr>
      <xdr:spPr>
        <a:xfrm>
          <a:off x="270574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8" name="正方形/長方形 16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9" name="正方形/長方形 16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0" name="正方形/長方形 16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1" name="正方形/長方形 17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2" name="正方形/長方形 17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3" name="正方形/長方形 17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4" name="正方形/長方形 17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5" name="正方形/長方形 17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6" name="テキスト ボックス 17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7" name="直線コネクタ 17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8" name="直線コネクタ 17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9" name="テキスト ボックス 17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0" name="直線コネクタ 17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81" name="テキスト ボックス 180"/>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2" name="直線コネクタ 18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83" name="テキスト ボックス 182"/>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4" name="直線コネクタ 18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85" name="テキスト ボックス 184"/>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6" name="直線コネクタ 18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7" name="テキスト ボックス 18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8" name="直線コネクタ 18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9" name="テキスト ボックス 18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109476</xdr:rowOff>
    </xdr:from>
    <xdr:to>
      <xdr:col>54</xdr:col>
      <xdr:colOff>189865</xdr:colOff>
      <xdr:row>64</xdr:row>
      <xdr:rowOff>64191</xdr:rowOff>
    </xdr:to>
    <xdr:cxnSp macro="">
      <xdr:nvCxnSpPr>
        <xdr:cNvPr id="191" name="直線コネクタ 190"/>
        <xdr:cNvCxnSpPr/>
      </xdr:nvCxnSpPr>
      <xdr:spPr>
        <a:xfrm flipV="1">
          <a:off x="10476865" y="9710676"/>
          <a:ext cx="0" cy="1326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68018</xdr:rowOff>
    </xdr:from>
    <xdr:ext cx="534377" cy="259045"/>
    <xdr:sp macro="" textlink="">
      <xdr:nvSpPr>
        <xdr:cNvPr id="192" name="【橋りょう・トンネル】&#10;一人当たり有形固定資産（償却資産）額最小値テキスト"/>
        <xdr:cNvSpPr txBox="1"/>
      </xdr:nvSpPr>
      <xdr:spPr>
        <a:xfrm>
          <a:off x="10515600" y="1104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64191</xdr:rowOff>
    </xdr:from>
    <xdr:to>
      <xdr:col>55</xdr:col>
      <xdr:colOff>88900</xdr:colOff>
      <xdr:row>64</xdr:row>
      <xdr:rowOff>64191</xdr:rowOff>
    </xdr:to>
    <xdr:cxnSp macro="">
      <xdr:nvCxnSpPr>
        <xdr:cNvPr id="193" name="直線コネクタ 192"/>
        <xdr:cNvCxnSpPr/>
      </xdr:nvCxnSpPr>
      <xdr:spPr>
        <a:xfrm>
          <a:off x="10388600" y="1103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56153</xdr:rowOff>
    </xdr:from>
    <xdr:ext cx="690189" cy="259045"/>
    <xdr:sp macro="" textlink="">
      <xdr:nvSpPr>
        <xdr:cNvPr id="194" name="【橋りょう・トンネル】&#10;一人当たり有形固定資産（償却資産）額最大値テキスト"/>
        <xdr:cNvSpPr txBox="1"/>
      </xdr:nvSpPr>
      <xdr:spPr>
        <a:xfrm>
          <a:off x="10515600" y="94859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3,512,661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109476</xdr:rowOff>
    </xdr:from>
    <xdr:to>
      <xdr:col>55</xdr:col>
      <xdr:colOff>88900</xdr:colOff>
      <xdr:row>56</xdr:row>
      <xdr:rowOff>109476</xdr:rowOff>
    </xdr:to>
    <xdr:cxnSp macro="">
      <xdr:nvCxnSpPr>
        <xdr:cNvPr id="195" name="直線コネクタ 194"/>
        <xdr:cNvCxnSpPr/>
      </xdr:nvCxnSpPr>
      <xdr:spPr>
        <a:xfrm>
          <a:off x="10388600" y="9710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132828</xdr:rowOff>
    </xdr:from>
    <xdr:ext cx="599010" cy="259045"/>
    <xdr:sp macro="" textlink="">
      <xdr:nvSpPr>
        <xdr:cNvPr id="196" name="【橋りょう・トンネル】&#10;一人当たり有形固定資産（償却資産）額平均値テキスト"/>
        <xdr:cNvSpPr txBox="1"/>
      </xdr:nvSpPr>
      <xdr:spPr>
        <a:xfrm>
          <a:off x="10515600" y="107627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154401</xdr:rowOff>
    </xdr:from>
    <xdr:to>
      <xdr:col>55</xdr:col>
      <xdr:colOff>50800</xdr:colOff>
      <xdr:row>63</xdr:row>
      <xdr:rowOff>84551</xdr:rowOff>
    </xdr:to>
    <xdr:sp macro="" textlink="">
      <xdr:nvSpPr>
        <xdr:cNvPr id="197" name="フローチャート: 判断 196"/>
        <xdr:cNvSpPr/>
      </xdr:nvSpPr>
      <xdr:spPr>
        <a:xfrm>
          <a:off x="10426700" y="1078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167370</xdr:rowOff>
    </xdr:from>
    <xdr:to>
      <xdr:col>50</xdr:col>
      <xdr:colOff>165100</xdr:colOff>
      <xdr:row>63</xdr:row>
      <xdr:rowOff>97520</xdr:rowOff>
    </xdr:to>
    <xdr:sp macro="" textlink="">
      <xdr:nvSpPr>
        <xdr:cNvPr id="198" name="フローチャート: 判断 197"/>
        <xdr:cNvSpPr/>
      </xdr:nvSpPr>
      <xdr:spPr>
        <a:xfrm>
          <a:off x="9588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33293</xdr:rowOff>
    </xdr:from>
    <xdr:to>
      <xdr:col>46</xdr:col>
      <xdr:colOff>38100</xdr:colOff>
      <xdr:row>63</xdr:row>
      <xdr:rowOff>134893</xdr:rowOff>
    </xdr:to>
    <xdr:sp macro="" textlink="">
      <xdr:nvSpPr>
        <xdr:cNvPr id="199" name="フローチャート: 判断 198"/>
        <xdr:cNvSpPr/>
      </xdr:nvSpPr>
      <xdr:spPr>
        <a:xfrm>
          <a:off x="8699500" y="1083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0" name="テキスト ボックス 19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1" name="テキスト ボックス 20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2" name="テキスト ボックス 20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3" name="テキスト ボックス 20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4" name="テキスト ボックス 20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108065</xdr:rowOff>
    </xdr:from>
    <xdr:to>
      <xdr:col>50</xdr:col>
      <xdr:colOff>165100</xdr:colOff>
      <xdr:row>64</xdr:row>
      <xdr:rowOff>38215</xdr:rowOff>
    </xdr:to>
    <xdr:sp macro="" textlink="">
      <xdr:nvSpPr>
        <xdr:cNvPr id="205" name="楕円 204"/>
        <xdr:cNvSpPr/>
      </xdr:nvSpPr>
      <xdr:spPr>
        <a:xfrm>
          <a:off x="9588500" y="109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108606</xdr:rowOff>
    </xdr:from>
    <xdr:to>
      <xdr:col>46</xdr:col>
      <xdr:colOff>38100</xdr:colOff>
      <xdr:row>64</xdr:row>
      <xdr:rowOff>38756</xdr:rowOff>
    </xdr:to>
    <xdr:sp macro="" textlink="">
      <xdr:nvSpPr>
        <xdr:cNvPr id="206" name="楕円 205"/>
        <xdr:cNvSpPr/>
      </xdr:nvSpPr>
      <xdr:spPr>
        <a:xfrm>
          <a:off x="8699500" y="1090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158865</xdr:rowOff>
    </xdr:from>
    <xdr:to>
      <xdr:col>50</xdr:col>
      <xdr:colOff>114300</xdr:colOff>
      <xdr:row>63</xdr:row>
      <xdr:rowOff>159406</xdr:rowOff>
    </xdr:to>
    <xdr:cxnSp macro="">
      <xdr:nvCxnSpPr>
        <xdr:cNvPr id="207" name="直線コネクタ 206"/>
        <xdr:cNvCxnSpPr/>
      </xdr:nvCxnSpPr>
      <xdr:spPr>
        <a:xfrm flipV="1">
          <a:off x="8750300" y="10960215"/>
          <a:ext cx="889000" cy="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114047</xdr:rowOff>
    </xdr:from>
    <xdr:ext cx="599010" cy="259045"/>
    <xdr:sp macro="" textlink="">
      <xdr:nvSpPr>
        <xdr:cNvPr id="208" name="n_1aveValue【橋りょう・トンネル】&#10;一人当たり有形固定資産（償却資産）額"/>
        <xdr:cNvSpPr txBox="1"/>
      </xdr:nvSpPr>
      <xdr:spPr>
        <a:xfrm>
          <a:off x="9327095" y="105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151420</xdr:rowOff>
    </xdr:from>
    <xdr:ext cx="599010" cy="259045"/>
    <xdr:sp macro="" textlink="">
      <xdr:nvSpPr>
        <xdr:cNvPr id="209" name="n_2aveValue【橋りょう・トンネル】&#10;一人当たり有形固定資産（償却資産）額"/>
        <xdr:cNvSpPr txBox="1"/>
      </xdr:nvSpPr>
      <xdr:spPr>
        <a:xfrm>
          <a:off x="8450795" y="1060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29342</xdr:rowOff>
    </xdr:from>
    <xdr:ext cx="599010" cy="259045"/>
    <xdr:sp macro="" textlink="">
      <xdr:nvSpPr>
        <xdr:cNvPr id="210" name="n_1mainValue【橋りょう・トンネル】&#10;一人当たり有形固定資産（償却資産）額"/>
        <xdr:cNvSpPr txBox="1"/>
      </xdr:nvSpPr>
      <xdr:spPr>
        <a:xfrm>
          <a:off x="9327095" y="11002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29883</xdr:rowOff>
    </xdr:from>
    <xdr:ext cx="599010" cy="259045"/>
    <xdr:sp macro="" textlink="">
      <xdr:nvSpPr>
        <xdr:cNvPr id="211" name="n_2mainValue【橋りょう・トンネル】&#10;一人当たり有形固定資産（償却資産）額"/>
        <xdr:cNvSpPr txBox="1"/>
      </xdr:nvSpPr>
      <xdr:spPr>
        <a:xfrm>
          <a:off x="8450795" y="1100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2" name="正方形/長方形 21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3" name="正方形/長方形 21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4" name="正方形/長方形 21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5" name="正方形/長方形 21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6" name="正方形/長方形 21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7" name="正方形/長方形 21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8" name="正方形/長方形 21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9" name="正方形/長方形 21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0" name="テキスト ボックス 21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1" name="直線コネクタ 22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22" name="直線コネクタ 221"/>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23" name="テキスト ボックス 222"/>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4" name="直線コネクタ 223"/>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25" name="テキスト ボックス 224"/>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26" name="直線コネクタ 225"/>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27" name="テキスト ボックス 226"/>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28" name="直線コネクタ 227"/>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29" name="テキスト ボックス 228"/>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30" name="直線コネクタ 229"/>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31" name="テキスト ボックス 230"/>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32" name="直線コネクタ 231"/>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33" name="テキスト ボックス 232"/>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4" name="直線コネクタ 23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5" name="テキスト ボックス 23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100149</xdr:rowOff>
    </xdr:to>
    <xdr:cxnSp macro="">
      <xdr:nvCxnSpPr>
        <xdr:cNvPr id="237" name="直線コネクタ 236"/>
        <xdr:cNvCxnSpPr/>
      </xdr:nvCxnSpPr>
      <xdr:spPr>
        <a:xfrm flipV="1">
          <a:off x="4634865" y="13280571"/>
          <a:ext cx="0" cy="1392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103976</xdr:rowOff>
    </xdr:from>
    <xdr:ext cx="405111" cy="259045"/>
    <xdr:sp macro="" textlink="">
      <xdr:nvSpPr>
        <xdr:cNvPr id="238" name="【公営住宅】&#10;有形固定資産減価償却率最小値テキスト"/>
        <xdr:cNvSpPr txBox="1"/>
      </xdr:nvSpPr>
      <xdr:spPr>
        <a:xfrm>
          <a:off x="4673600" y="1467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100149</xdr:rowOff>
    </xdr:from>
    <xdr:to>
      <xdr:col>24</xdr:col>
      <xdr:colOff>152400</xdr:colOff>
      <xdr:row>85</xdr:row>
      <xdr:rowOff>100149</xdr:rowOff>
    </xdr:to>
    <xdr:cxnSp macro="">
      <xdr:nvCxnSpPr>
        <xdr:cNvPr id="239" name="直線コネクタ 238"/>
        <xdr:cNvCxnSpPr/>
      </xdr:nvCxnSpPr>
      <xdr:spPr>
        <a:xfrm>
          <a:off x="4546600" y="1467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40"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41" name="直線コネクタ 240"/>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21245</xdr:rowOff>
    </xdr:from>
    <xdr:ext cx="405111" cy="259045"/>
    <xdr:sp macro="" textlink="">
      <xdr:nvSpPr>
        <xdr:cNvPr id="242" name="【公営住宅】&#10;有形固定資産減価償却率平均値テキスト"/>
        <xdr:cNvSpPr txBox="1"/>
      </xdr:nvSpPr>
      <xdr:spPr>
        <a:xfrm>
          <a:off x="4673600" y="137372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42818</xdr:rowOff>
    </xdr:from>
    <xdr:to>
      <xdr:col>24</xdr:col>
      <xdr:colOff>114300</xdr:colOff>
      <xdr:row>80</xdr:row>
      <xdr:rowOff>144418</xdr:rowOff>
    </xdr:to>
    <xdr:sp macro="" textlink="">
      <xdr:nvSpPr>
        <xdr:cNvPr id="243" name="フローチャート: 判断 242"/>
        <xdr:cNvSpPr/>
      </xdr:nvSpPr>
      <xdr:spPr>
        <a:xfrm>
          <a:off x="4584700" y="137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147320</xdr:rowOff>
    </xdr:from>
    <xdr:to>
      <xdr:col>20</xdr:col>
      <xdr:colOff>38100</xdr:colOff>
      <xdr:row>81</xdr:row>
      <xdr:rowOff>77470</xdr:rowOff>
    </xdr:to>
    <xdr:sp macro="" textlink="">
      <xdr:nvSpPr>
        <xdr:cNvPr id="244" name="フローチャート: 判断 243"/>
        <xdr:cNvSpPr/>
      </xdr:nvSpPr>
      <xdr:spPr>
        <a:xfrm>
          <a:off x="3746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13426</xdr:rowOff>
    </xdr:from>
    <xdr:to>
      <xdr:col>15</xdr:col>
      <xdr:colOff>101600</xdr:colOff>
      <xdr:row>80</xdr:row>
      <xdr:rowOff>115026</xdr:rowOff>
    </xdr:to>
    <xdr:sp macro="" textlink="">
      <xdr:nvSpPr>
        <xdr:cNvPr id="245" name="フローチャート: 判断 244"/>
        <xdr:cNvSpPr/>
      </xdr:nvSpPr>
      <xdr:spPr>
        <a:xfrm>
          <a:off x="2857500" y="1372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6" name="テキスト ボックス 24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7" name="テキスト ボックス 24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8" name="テキスト ボックス 24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9" name="テキスト ボックス 24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0" name="テキスト ボックス 24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80373</xdr:rowOff>
    </xdr:from>
    <xdr:to>
      <xdr:col>20</xdr:col>
      <xdr:colOff>38100</xdr:colOff>
      <xdr:row>82</xdr:row>
      <xdr:rowOff>10523</xdr:rowOff>
    </xdr:to>
    <xdr:sp macro="" textlink="">
      <xdr:nvSpPr>
        <xdr:cNvPr id="251" name="楕円 250"/>
        <xdr:cNvSpPr/>
      </xdr:nvSpPr>
      <xdr:spPr>
        <a:xfrm>
          <a:off x="3746500" y="1396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98334</xdr:rowOff>
    </xdr:from>
    <xdr:to>
      <xdr:col>15</xdr:col>
      <xdr:colOff>101600</xdr:colOff>
      <xdr:row>82</xdr:row>
      <xdr:rowOff>28484</xdr:rowOff>
    </xdr:to>
    <xdr:sp macro="" textlink="">
      <xdr:nvSpPr>
        <xdr:cNvPr id="252" name="楕円 251"/>
        <xdr:cNvSpPr/>
      </xdr:nvSpPr>
      <xdr:spPr>
        <a:xfrm>
          <a:off x="2857500" y="1398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131173</xdr:rowOff>
    </xdr:from>
    <xdr:to>
      <xdr:col>19</xdr:col>
      <xdr:colOff>177800</xdr:colOff>
      <xdr:row>81</xdr:row>
      <xdr:rowOff>149134</xdr:rowOff>
    </xdr:to>
    <xdr:cxnSp macro="">
      <xdr:nvCxnSpPr>
        <xdr:cNvPr id="253" name="直線コネクタ 252"/>
        <xdr:cNvCxnSpPr/>
      </xdr:nvCxnSpPr>
      <xdr:spPr>
        <a:xfrm flipV="1">
          <a:off x="2908300" y="1401862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93997</xdr:rowOff>
    </xdr:from>
    <xdr:ext cx="405111" cy="259045"/>
    <xdr:sp macro="" textlink="">
      <xdr:nvSpPr>
        <xdr:cNvPr id="254" name="n_1aveValue【公営住宅】&#10;有形固定資産減価償却率"/>
        <xdr:cNvSpPr txBox="1"/>
      </xdr:nvSpPr>
      <xdr:spPr>
        <a:xfrm>
          <a:off x="35820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131553</xdr:rowOff>
    </xdr:from>
    <xdr:ext cx="405111" cy="259045"/>
    <xdr:sp macro="" textlink="">
      <xdr:nvSpPr>
        <xdr:cNvPr id="255" name="n_2aveValue【公営住宅】&#10;有形固定資産減価償却率"/>
        <xdr:cNvSpPr txBox="1"/>
      </xdr:nvSpPr>
      <xdr:spPr>
        <a:xfrm>
          <a:off x="2705744" y="1350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1650</xdr:rowOff>
    </xdr:from>
    <xdr:ext cx="405111" cy="259045"/>
    <xdr:sp macro="" textlink="">
      <xdr:nvSpPr>
        <xdr:cNvPr id="256" name="n_1mainValue【公営住宅】&#10;有形固定資産減価償却率"/>
        <xdr:cNvSpPr txBox="1"/>
      </xdr:nvSpPr>
      <xdr:spPr>
        <a:xfrm>
          <a:off x="3582044" y="1406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19611</xdr:rowOff>
    </xdr:from>
    <xdr:ext cx="405111" cy="259045"/>
    <xdr:sp macro="" textlink="">
      <xdr:nvSpPr>
        <xdr:cNvPr id="257" name="n_2mainValue【公営住宅】&#10;有形固定資産減価償却率"/>
        <xdr:cNvSpPr txBox="1"/>
      </xdr:nvSpPr>
      <xdr:spPr>
        <a:xfrm>
          <a:off x="2705744" y="1407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8" name="正方形/長方形 25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9" name="正方形/長方形 25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0" name="正方形/長方形 25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1" name="正方形/長方形 26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2" name="正方形/長方形 26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3" name="正方形/長方形 26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4" name="正方形/長方形 26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5" name="正方形/長方形 26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6" name="テキスト ボックス 26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7" name="直線コネクタ 26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8" name="直線コネクタ 26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9" name="テキスト ボックス 26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70" name="直線コネクタ 26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71" name="テキスト ボックス 270"/>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2" name="直線コネクタ 27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73" name="テキスト ボックス 272"/>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74" name="直線コネクタ 27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75" name="テキスト ボックス 274"/>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6" name="直線コネクタ 27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7" name="テキスト ボックス 27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44272</xdr:rowOff>
    </xdr:from>
    <xdr:to>
      <xdr:col>54</xdr:col>
      <xdr:colOff>189865</xdr:colOff>
      <xdr:row>86</xdr:row>
      <xdr:rowOff>34671</xdr:rowOff>
    </xdr:to>
    <xdr:cxnSp macro="">
      <xdr:nvCxnSpPr>
        <xdr:cNvPr id="279" name="直線コネクタ 278"/>
        <xdr:cNvCxnSpPr/>
      </xdr:nvCxnSpPr>
      <xdr:spPr>
        <a:xfrm flipV="1">
          <a:off x="10476865" y="13588822"/>
          <a:ext cx="0"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38498</xdr:rowOff>
    </xdr:from>
    <xdr:ext cx="469744" cy="259045"/>
    <xdr:sp macro="" textlink="">
      <xdr:nvSpPr>
        <xdr:cNvPr id="280" name="【公営住宅】&#10;一人当たり面積最小値テキスト"/>
        <xdr:cNvSpPr txBox="1"/>
      </xdr:nvSpPr>
      <xdr:spPr>
        <a:xfrm>
          <a:off x="10515600" y="1478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34671</xdr:rowOff>
    </xdr:from>
    <xdr:to>
      <xdr:col>55</xdr:col>
      <xdr:colOff>88900</xdr:colOff>
      <xdr:row>86</xdr:row>
      <xdr:rowOff>34671</xdr:rowOff>
    </xdr:to>
    <xdr:cxnSp macro="">
      <xdr:nvCxnSpPr>
        <xdr:cNvPr id="281" name="直線コネクタ 280"/>
        <xdr:cNvCxnSpPr/>
      </xdr:nvCxnSpPr>
      <xdr:spPr>
        <a:xfrm>
          <a:off x="10388600" y="14779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162399</xdr:rowOff>
    </xdr:from>
    <xdr:ext cx="469744" cy="259045"/>
    <xdr:sp macro="" textlink="">
      <xdr:nvSpPr>
        <xdr:cNvPr id="282" name="【公営住宅】&#10;一人当たり面積最大値テキスト"/>
        <xdr:cNvSpPr txBox="1"/>
      </xdr:nvSpPr>
      <xdr:spPr>
        <a:xfrm>
          <a:off x="10515600" y="1336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44272</xdr:rowOff>
    </xdr:from>
    <xdr:to>
      <xdr:col>55</xdr:col>
      <xdr:colOff>88900</xdr:colOff>
      <xdr:row>79</xdr:row>
      <xdr:rowOff>44272</xdr:rowOff>
    </xdr:to>
    <xdr:cxnSp macro="">
      <xdr:nvCxnSpPr>
        <xdr:cNvPr id="283" name="直線コネクタ 282"/>
        <xdr:cNvCxnSpPr/>
      </xdr:nvCxnSpPr>
      <xdr:spPr>
        <a:xfrm>
          <a:off x="10388600" y="1358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8932</xdr:rowOff>
    </xdr:from>
    <xdr:ext cx="469744" cy="259045"/>
    <xdr:sp macro="" textlink="">
      <xdr:nvSpPr>
        <xdr:cNvPr id="284" name="【公営住宅】&#10;一人当たり面積平均値テキスト"/>
        <xdr:cNvSpPr txBox="1"/>
      </xdr:nvSpPr>
      <xdr:spPr>
        <a:xfrm>
          <a:off x="10515600" y="14410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30505</xdr:rowOff>
    </xdr:from>
    <xdr:to>
      <xdr:col>55</xdr:col>
      <xdr:colOff>50800</xdr:colOff>
      <xdr:row>84</xdr:row>
      <xdr:rowOff>132105</xdr:rowOff>
    </xdr:to>
    <xdr:sp macro="" textlink="">
      <xdr:nvSpPr>
        <xdr:cNvPr id="285" name="フローチャート: 判断 284"/>
        <xdr:cNvSpPr/>
      </xdr:nvSpPr>
      <xdr:spPr>
        <a:xfrm>
          <a:off x="10426700" y="1443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136804</xdr:rowOff>
    </xdr:from>
    <xdr:to>
      <xdr:col>50</xdr:col>
      <xdr:colOff>165100</xdr:colOff>
      <xdr:row>84</xdr:row>
      <xdr:rowOff>66954</xdr:rowOff>
    </xdr:to>
    <xdr:sp macro="" textlink="">
      <xdr:nvSpPr>
        <xdr:cNvPr id="286" name="フローチャート: 判断 285"/>
        <xdr:cNvSpPr/>
      </xdr:nvSpPr>
      <xdr:spPr>
        <a:xfrm>
          <a:off x="9588500" y="1436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24791</xdr:rowOff>
    </xdr:from>
    <xdr:to>
      <xdr:col>46</xdr:col>
      <xdr:colOff>38100</xdr:colOff>
      <xdr:row>84</xdr:row>
      <xdr:rowOff>126391</xdr:rowOff>
    </xdr:to>
    <xdr:sp macro="" textlink="">
      <xdr:nvSpPr>
        <xdr:cNvPr id="287" name="フローチャート: 判断 286"/>
        <xdr:cNvSpPr/>
      </xdr:nvSpPr>
      <xdr:spPr>
        <a:xfrm>
          <a:off x="8699500" y="1442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8" name="テキスト ボックス 28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9" name="テキスト ボックス 28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0" name="テキスト ボックス 28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1" name="テキスト ボックス 29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2" name="テキスト ボックス 29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148920</xdr:rowOff>
    </xdr:from>
    <xdr:to>
      <xdr:col>50</xdr:col>
      <xdr:colOff>165100</xdr:colOff>
      <xdr:row>85</xdr:row>
      <xdr:rowOff>79070</xdr:rowOff>
    </xdr:to>
    <xdr:sp macro="" textlink="">
      <xdr:nvSpPr>
        <xdr:cNvPr id="293" name="楕円 292"/>
        <xdr:cNvSpPr/>
      </xdr:nvSpPr>
      <xdr:spPr>
        <a:xfrm>
          <a:off x="9588500" y="145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127203</xdr:rowOff>
    </xdr:from>
    <xdr:to>
      <xdr:col>46</xdr:col>
      <xdr:colOff>38100</xdr:colOff>
      <xdr:row>82</xdr:row>
      <xdr:rowOff>57353</xdr:rowOff>
    </xdr:to>
    <xdr:sp macro="" textlink="">
      <xdr:nvSpPr>
        <xdr:cNvPr id="294" name="楕円 293"/>
        <xdr:cNvSpPr/>
      </xdr:nvSpPr>
      <xdr:spPr>
        <a:xfrm>
          <a:off x="8699500" y="1401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6553</xdr:rowOff>
    </xdr:from>
    <xdr:to>
      <xdr:col>50</xdr:col>
      <xdr:colOff>114300</xdr:colOff>
      <xdr:row>85</xdr:row>
      <xdr:rowOff>28270</xdr:rowOff>
    </xdr:to>
    <xdr:cxnSp macro="">
      <xdr:nvCxnSpPr>
        <xdr:cNvPr id="295" name="直線コネクタ 294"/>
        <xdr:cNvCxnSpPr/>
      </xdr:nvCxnSpPr>
      <xdr:spPr>
        <a:xfrm>
          <a:off x="8750300" y="14065453"/>
          <a:ext cx="889000" cy="536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83481</xdr:rowOff>
    </xdr:from>
    <xdr:ext cx="469744" cy="259045"/>
    <xdr:sp macro="" textlink="">
      <xdr:nvSpPr>
        <xdr:cNvPr id="296" name="n_1aveValue【公営住宅】&#10;一人当たり面積"/>
        <xdr:cNvSpPr txBox="1"/>
      </xdr:nvSpPr>
      <xdr:spPr>
        <a:xfrm>
          <a:off x="9391727" y="1414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117518</xdr:rowOff>
    </xdr:from>
    <xdr:ext cx="469744" cy="259045"/>
    <xdr:sp macro="" textlink="">
      <xdr:nvSpPr>
        <xdr:cNvPr id="297" name="n_2aveValue【公営住宅】&#10;一人当たり面積"/>
        <xdr:cNvSpPr txBox="1"/>
      </xdr:nvSpPr>
      <xdr:spPr>
        <a:xfrm>
          <a:off x="8515427" y="1451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70197</xdr:rowOff>
    </xdr:from>
    <xdr:ext cx="469744" cy="259045"/>
    <xdr:sp macro="" textlink="">
      <xdr:nvSpPr>
        <xdr:cNvPr id="298" name="n_1mainValue【公営住宅】&#10;一人当たり面積"/>
        <xdr:cNvSpPr txBox="1"/>
      </xdr:nvSpPr>
      <xdr:spPr>
        <a:xfrm>
          <a:off x="9391727" y="1464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73880</xdr:rowOff>
    </xdr:from>
    <xdr:ext cx="469744" cy="259045"/>
    <xdr:sp macro="" textlink="">
      <xdr:nvSpPr>
        <xdr:cNvPr id="299" name="n_2mainValue【公営住宅】&#10;一人当たり面積"/>
        <xdr:cNvSpPr txBox="1"/>
      </xdr:nvSpPr>
      <xdr:spPr>
        <a:xfrm>
          <a:off x="8515427" y="1378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0" name="正方形/長方形 29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1" name="正方形/長方形 30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2" name="正方形/長方形 30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3" name="正方形/長方形 30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4" name="正方形/長方形 30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5" name="正方形/長方形 30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6" name="正方形/長方形 30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7" name="正方形/長方形 30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8" name="テキスト ボックス 30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9" name="直線コネクタ 30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10" name="テキスト ボックス 309"/>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11" name="直線コネクタ 310"/>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12" name="テキスト ボックス 311"/>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13" name="直線コネクタ 312"/>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14" name="テキスト ボックス 313"/>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15" name="直線コネクタ 314"/>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16" name="テキスト ボックス 315"/>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17" name="直線コネクタ 316"/>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18" name="テキスト ボックス 317"/>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19" name="直線コネクタ 318"/>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20" name="テキスト ボックス 319"/>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1" name="直線コネクタ 32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2" name="テキスト ボックス 32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3"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62864</xdr:rowOff>
    </xdr:from>
    <xdr:to>
      <xdr:col>24</xdr:col>
      <xdr:colOff>62865</xdr:colOff>
      <xdr:row>108</xdr:row>
      <xdr:rowOff>114300</xdr:rowOff>
    </xdr:to>
    <xdr:cxnSp macro="">
      <xdr:nvCxnSpPr>
        <xdr:cNvPr id="324" name="直線コネクタ 323"/>
        <xdr:cNvCxnSpPr/>
      </xdr:nvCxnSpPr>
      <xdr:spPr>
        <a:xfrm flipV="1">
          <a:off x="4634865" y="17379314"/>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118127</xdr:rowOff>
    </xdr:from>
    <xdr:ext cx="405111" cy="259045"/>
    <xdr:sp macro="" textlink="">
      <xdr:nvSpPr>
        <xdr:cNvPr id="325" name="【港湾・漁港】&#10;有形固定資産減価償却率最小値テキスト"/>
        <xdr:cNvSpPr txBox="1"/>
      </xdr:nvSpPr>
      <xdr:spPr>
        <a:xfrm>
          <a:off x="4673600" y="186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114300</xdr:rowOff>
    </xdr:from>
    <xdr:to>
      <xdr:col>24</xdr:col>
      <xdr:colOff>152400</xdr:colOff>
      <xdr:row>108</xdr:row>
      <xdr:rowOff>114300</xdr:rowOff>
    </xdr:to>
    <xdr:cxnSp macro="">
      <xdr:nvCxnSpPr>
        <xdr:cNvPr id="326" name="直線コネクタ 325"/>
        <xdr:cNvCxnSpPr/>
      </xdr:nvCxnSpPr>
      <xdr:spPr>
        <a:xfrm>
          <a:off x="4546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9541</xdr:rowOff>
    </xdr:from>
    <xdr:ext cx="405111" cy="259045"/>
    <xdr:sp macro="" textlink="">
      <xdr:nvSpPr>
        <xdr:cNvPr id="327" name="【港湾・漁港】&#10;有形固定資産減価償却率最大値テキスト"/>
        <xdr:cNvSpPr txBox="1"/>
      </xdr:nvSpPr>
      <xdr:spPr>
        <a:xfrm>
          <a:off x="4673600" y="17154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62864</xdr:rowOff>
    </xdr:from>
    <xdr:to>
      <xdr:col>24</xdr:col>
      <xdr:colOff>152400</xdr:colOff>
      <xdr:row>101</xdr:row>
      <xdr:rowOff>62864</xdr:rowOff>
    </xdr:to>
    <xdr:cxnSp macro="">
      <xdr:nvCxnSpPr>
        <xdr:cNvPr id="328" name="直線コネクタ 327"/>
        <xdr:cNvCxnSpPr/>
      </xdr:nvCxnSpPr>
      <xdr:spPr>
        <a:xfrm>
          <a:off x="4546600" y="1737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160038</xdr:rowOff>
    </xdr:from>
    <xdr:ext cx="405111" cy="259045"/>
    <xdr:sp macro="" textlink="">
      <xdr:nvSpPr>
        <xdr:cNvPr id="329" name="【港湾・漁港】&#10;有形固定資産減価償却率平均値テキスト"/>
        <xdr:cNvSpPr txBox="1"/>
      </xdr:nvSpPr>
      <xdr:spPr>
        <a:xfrm>
          <a:off x="4673600" y="17647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10161</xdr:rowOff>
    </xdr:from>
    <xdr:to>
      <xdr:col>24</xdr:col>
      <xdr:colOff>114300</xdr:colOff>
      <xdr:row>103</xdr:row>
      <xdr:rowOff>111761</xdr:rowOff>
    </xdr:to>
    <xdr:sp macro="" textlink="">
      <xdr:nvSpPr>
        <xdr:cNvPr id="330" name="フローチャート: 判断 329"/>
        <xdr:cNvSpPr/>
      </xdr:nvSpPr>
      <xdr:spPr>
        <a:xfrm>
          <a:off x="458470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156845</xdr:rowOff>
    </xdr:from>
    <xdr:to>
      <xdr:col>20</xdr:col>
      <xdr:colOff>38100</xdr:colOff>
      <xdr:row>106</xdr:row>
      <xdr:rowOff>86995</xdr:rowOff>
    </xdr:to>
    <xdr:sp macro="" textlink="">
      <xdr:nvSpPr>
        <xdr:cNvPr id="331" name="フローチャート: 判断 330"/>
        <xdr:cNvSpPr/>
      </xdr:nvSpPr>
      <xdr:spPr>
        <a:xfrm>
          <a:off x="3746500" y="1815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25400</xdr:rowOff>
    </xdr:from>
    <xdr:to>
      <xdr:col>15</xdr:col>
      <xdr:colOff>101600</xdr:colOff>
      <xdr:row>106</xdr:row>
      <xdr:rowOff>127000</xdr:rowOff>
    </xdr:to>
    <xdr:sp macro="" textlink="">
      <xdr:nvSpPr>
        <xdr:cNvPr id="332" name="フローチャート: 判断 331"/>
        <xdr:cNvSpPr/>
      </xdr:nvSpPr>
      <xdr:spPr>
        <a:xfrm>
          <a:off x="2857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3" name="テキスト ボックス 33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4" name="テキスト ボックス 33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5" name="テキスト ボックス 33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6" name="テキスト ボックス 33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7" name="テキスト ボックス 33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19686</xdr:rowOff>
    </xdr:from>
    <xdr:to>
      <xdr:col>20</xdr:col>
      <xdr:colOff>38100</xdr:colOff>
      <xdr:row>106</xdr:row>
      <xdr:rowOff>121286</xdr:rowOff>
    </xdr:to>
    <xdr:sp macro="" textlink="">
      <xdr:nvSpPr>
        <xdr:cNvPr id="338" name="楕円 337"/>
        <xdr:cNvSpPr/>
      </xdr:nvSpPr>
      <xdr:spPr>
        <a:xfrm>
          <a:off x="3746500" y="1819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57786</xdr:rowOff>
    </xdr:from>
    <xdr:to>
      <xdr:col>15</xdr:col>
      <xdr:colOff>101600</xdr:colOff>
      <xdr:row>106</xdr:row>
      <xdr:rowOff>159386</xdr:rowOff>
    </xdr:to>
    <xdr:sp macro="" textlink="">
      <xdr:nvSpPr>
        <xdr:cNvPr id="339" name="楕円 338"/>
        <xdr:cNvSpPr/>
      </xdr:nvSpPr>
      <xdr:spPr>
        <a:xfrm>
          <a:off x="2857500" y="1823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70486</xdr:rowOff>
    </xdr:from>
    <xdr:to>
      <xdr:col>19</xdr:col>
      <xdr:colOff>177800</xdr:colOff>
      <xdr:row>106</xdr:row>
      <xdr:rowOff>108586</xdr:rowOff>
    </xdr:to>
    <xdr:cxnSp macro="">
      <xdr:nvCxnSpPr>
        <xdr:cNvPr id="340" name="直線コネクタ 339"/>
        <xdr:cNvCxnSpPr/>
      </xdr:nvCxnSpPr>
      <xdr:spPr>
        <a:xfrm flipV="1">
          <a:off x="2908300" y="1824418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103522</xdr:rowOff>
    </xdr:from>
    <xdr:ext cx="405111" cy="259045"/>
    <xdr:sp macro="" textlink="">
      <xdr:nvSpPr>
        <xdr:cNvPr id="341" name="n_1aveValue【港湾・漁港】&#10;有形固定資産減価償却率"/>
        <xdr:cNvSpPr txBox="1"/>
      </xdr:nvSpPr>
      <xdr:spPr>
        <a:xfrm>
          <a:off x="3582044" y="17934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143527</xdr:rowOff>
    </xdr:from>
    <xdr:ext cx="405111" cy="259045"/>
    <xdr:sp macro="" textlink="">
      <xdr:nvSpPr>
        <xdr:cNvPr id="342" name="n_2aveValue【港湾・漁港】&#10;有形固定資産減価償却率"/>
        <xdr:cNvSpPr txBox="1"/>
      </xdr:nvSpPr>
      <xdr:spPr>
        <a:xfrm>
          <a:off x="2705744" y="1797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112413</xdr:rowOff>
    </xdr:from>
    <xdr:ext cx="405111" cy="259045"/>
    <xdr:sp macro="" textlink="">
      <xdr:nvSpPr>
        <xdr:cNvPr id="343" name="n_1mainValue【港湾・漁港】&#10;有形固定資産減価償却率"/>
        <xdr:cNvSpPr txBox="1"/>
      </xdr:nvSpPr>
      <xdr:spPr>
        <a:xfrm>
          <a:off x="3582044" y="1828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150513</xdr:rowOff>
    </xdr:from>
    <xdr:ext cx="405111" cy="259045"/>
    <xdr:sp macro="" textlink="">
      <xdr:nvSpPr>
        <xdr:cNvPr id="344" name="n_2mainValue【港湾・漁港】&#10;有形固定資産減価償却率"/>
        <xdr:cNvSpPr txBox="1"/>
      </xdr:nvSpPr>
      <xdr:spPr>
        <a:xfrm>
          <a:off x="2705744" y="1832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5" name="正方形/長方形 34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6" name="正方形/長方形 34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7" name="正方形/長方形 34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8" name="正方形/長方形 34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9" name="正方形/長方形 34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0" name="正方形/長方形 34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1" name="正方形/長方形 35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2" name="正方形/長方形 35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3" name="テキスト ボックス 35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4" name="直線コネクタ 35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5" name="直線コネクタ 35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56" name="テキスト ボックス 355"/>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7" name="直線コネクタ 35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358" name="テキスト ボックス 357"/>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9" name="直線コネクタ 35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360" name="テキスト ボックス 359"/>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61" name="直線コネクタ 36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362" name="テキスト ボックス 361"/>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63" name="直線コネクタ 36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364" name="テキスト ボックス 363"/>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5" name="直線コネクタ 36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66" name="テキスト ボックス 365"/>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7"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119779</xdr:rowOff>
    </xdr:from>
    <xdr:to>
      <xdr:col>54</xdr:col>
      <xdr:colOff>189865</xdr:colOff>
      <xdr:row>108</xdr:row>
      <xdr:rowOff>144537</xdr:rowOff>
    </xdr:to>
    <xdr:cxnSp macro="">
      <xdr:nvCxnSpPr>
        <xdr:cNvPr id="368" name="直線コネクタ 367"/>
        <xdr:cNvCxnSpPr/>
      </xdr:nvCxnSpPr>
      <xdr:spPr>
        <a:xfrm flipV="1">
          <a:off x="10476865" y="17264779"/>
          <a:ext cx="0" cy="139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148364</xdr:rowOff>
    </xdr:from>
    <xdr:ext cx="534377" cy="259045"/>
    <xdr:sp macro="" textlink="">
      <xdr:nvSpPr>
        <xdr:cNvPr id="369" name="【港湾・漁港】&#10;一人当たり有形固定資産（償却資産）額最小値テキスト"/>
        <xdr:cNvSpPr txBox="1"/>
      </xdr:nvSpPr>
      <xdr:spPr>
        <a:xfrm>
          <a:off x="10515600" y="1866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144537</xdr:rowOff>
    </xdr:from>
    <xdr:to>
      <xdr:col>55</xdr:col>
      <xdr:colOff>88900</xdr:colOff>
      <xdr:row>108</xdr:row>
      <xdr:rowOff>144537</xdr:rowOff>
    </xdr:to>
    <xdr:cxnSp macro="">
      <xdr:nvCxnSpPr>
        <xdr:cNvPr id="370" name="直線コネクタ 369"/>
        <xdr:cNvCxnSpPr/>
      </xdr:nvCxnSpPr>
      <xdr:spPr>
        <a:xfrm>
          <a:off x="10388600" y="18661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66456</xdr:rowOff>
    </xdr:from>
    <xdr:ext cx="690189" cy="259045"/>
    <xdr:sp macro="" textlink="">
      <xdr:nvSpPr>
        <xdr:cNvPr id="371" name="【港湾・漁港】&#10;一人当たり有形固定資産（償却資産）額最大値テキスト"/>
        <xdr:cNvSpPr txBox="1"/>
      </xdr:nvSpPr>
      <xdr:spPr>
        <a:xfrm>
          <a:off x="10515600" y="170400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119779</xdr:rowOff>
    </xdr:from>
    <xdr:to>
      <xdr:col>55</xdr:col>
      <xdr:colOff>88900</xdr:colOff>
      <xdr:row>100</xdr:row>
      <xdr:rowOff>119779</xdr:rowOff>
    </xdr:to>
    <xdr:cxnSp macro="">
      <xdr:nvCxnSpPr>
        <xdr:cNvPr id="372" name="直線コネクタ 371"/>
        <xdr:cNvCxnSpPr/>
      </xdr:nvCxnSpPr>
      <xdr:spPr>
        <a:xfrm>
          <a:off x="10388600" y="17264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164871</xdr:rowOff>
    </xdr:from>
    <xdr:ext cx="599010" cy="259045"/>
    <xdr:sp macro="" textlink="">
      <xdr:nvSpPr>
        <xdr:cNvPr id="373" name="【港湾・漁港】&#10;一人当たり有形固定資産（償却資産）額平均値テキスト"/>
        <xdr:cNvSpPr txBox="1"/>
      </xdr:nvSpPr>
      <xdr:spPr>
        <a:xfrm>
          <a:off x="10515600" y="181671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14994</xdr:rowOff>
    </xdr:from>
    <xdr:to>
      <xdr:col>55</xdr:col>
      <xdr:colOff>50800</xdr:colOff>
      <xdr:row>106</xdr:row>
      <xdr:rowOff>116594</xdr:rowOff>
    </xdr:to>
    <xdr:sp macro="" textlink="">
      <xdr:nvSpPr>
        <xdr:cNvPr id="374" name="フローチャート: 判断 373"/>
        <xdr:cNvSpPr/>
      </xdr:nvSpPr>
      <xdr:spPr>
        <a:xfrm>
          <a:off x="10426700" y="181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112730</xdr:rowOff>
    </xdr:from>
    <xdr:to>
      <xdr:col>50</xdr:col>
      <xdr:colOff>165100</xdr:colOff>
      <xdr:row>106</xdr:row>
      <xdr:rowOff>42880</xdr:rowOff>
    </xdr:to>
    <xdr:sp macro="" textlink="">
      <xdr:nvSpPr>
        <xdr:cNvPr id="375" name="フローチャート: 判断 374"/>
        <xdr:cNvSpPr/>
      </xdr:nvSpPr>
      <xdr:spPr>
        <a:xfrm>
          <a:off x="9588500" y="1811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167599</xdr:rowOff>
    </xdr:from>
    <xdr:to>
      <xdr:col>46</xdr:col>
      <xdr:colOff>38100</xdr:colOff>
      <xdr:row>105</xdr:row>
      <xdr:rowOff>97749</xdr:rowOff>
    </xdr:to>
    <xdr:sp macro="" textlink="">
      <xdr:nvSpPr>
        <xdr:cNvPr id="376" name="フローチャート: 判断 375"/>
        <xdr:cNvSpPr/>
      </xdr:nvSpPr>
      <xdr:spPr>
        <a:xfrm>
          <a:off x="8699500" y="179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7" name="テキスト ボックス 37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8" name="テキスト ボックス 37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9" name="テキスト ボックス 37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0" name="テキスト ボックス 37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1" name="テキスト ボックス 38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48490</xdr:rowOff>
    </xdr:from>
    <xdr:to>
      <xdr:col>50</xdr:col>
      <xdr:colOff>165100</xdr:colOff>
      <xdr:row>101</xdr:row>
      <xdr:rowOff>150090</xdr:rowOff>
    </xdr:to>
    <xdr:sp macro="" textlink="">
      <xdr:nvSpPr>
        <xdr:cNvPr id="382" name="楕円 381"/>
        <xdr:cNvSpPr/>
      </xdr:nvSpPr>
      <xdr:spPr>
        <a:xfrm>
          <a:off x="9588500" y="1736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101</xdr:row>
      <xdr:rowOff>48808</xdr:rowOff>
    </xdr:from>
    <xdr:to>
      <xdr:col>46</xdr:col>
      <xdr:colOff>38100</xdr:colOff>
      <xdr:row>101</xdr:row>
      <xdr:rowOff>150408</xdr:rowOff>
    </xdr:to>
    <xdr:sp macro="" textlink="">
      <xdr:nvSpPr>
        <xdr:cNvPr id="383" name="楕円 382"/>
        <xdr:cNvSpPr/>
      </xdr:nvSpPr>
      <xdr:spPr>
        <a:xfrm>
          <a:off x="8699500" y="1736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99290</xdr:rowOff>
    </xdr:from>
    <xdr:to>
      <xdr:col>50</xdr:col>
      <xdr:colOff>114300</xdr:colOff>
      <xdr:row>101</xdr:row>
      <xdr:rowOff>99608</xdr:rowOff>
    </xdr:to>
    <xdr:cxnSp macro="">
      <xdr:nvCxnSpPr>
        <xdr:cNvPr id="384" name="直線コネクタ 383"/>
        <xdr:cNvCxnSpPr/>
      </xdr:nvCxnSpPr>
      <xdr:spPr>
        <a:xfrm flipV="1">
          <a:off x="8750300" y="17415740"/>
          <a:ext cx="889000" cy="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34007</xdr:rowOff>
    </xdr:from>
    <xdr:ext cx="599010" cy="259045"/>
    <xdr:sp macro="" textlink="">
      <xdr:nvSpPr>
        <xdr:cNvPr id="385" name="n_1aveValue【港湾・漁港】&#10;一人当たり有形固定資産（償却資産）額"/>
        <xdr:cNvSpPr txBox="1"/>
      </xdr:nvSpPr>
      <xdr:spPr>
        <a:xfrm>
          <a:off x="9327095" y="18207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88876</xdr:rowOff>
    </xdr:from>
    <xdr:ext cx="599010" cy="259045"/>
    <xdr:sp macro="" textlink="">
      <xdr:nvSpPr>
        <xdr:cNvPr id="386" name="n_2aveValue【港湾・漁港】&#10;一人当たり有形固定資産（償却資産）額"/>
        <xdr:cNvSpPr txBox="1"/>
      </xdr:nvSpPr>
      <xdr:spPr>
        <a:xfrm>
          <a:off x="8450795" y="18091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99</xdr:row>
      <xdr:rowOff>166617</xdr:rowOff>
    </xdr:from>
    <xdr:ext cx="690189" cy="259045"/>
    <xdr:sp macro="" textlink="">
      <xdr:nvSpPr>
        <xdr:cNvPr id="387" name="n_1mainValue【港湾・漁港】&#10;一人当たり有形固定資産（償却資産）額"/>
        <xdr:cNvSpPr txBox="1"/>
      </xdr:nvSpPr>
      <xdr:spPr>
        <a:xfrm>
          <a:off x="9281505" y="171401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99</xdr:row>
      <xdr:rowOff>166935</xdr:rowOff>
    </xdr:from>
    <xdr:ext cx="690189" cy="259045"/>
    <xdr:sp macro="" textlink="">
      <xdr:nvSpPr>
        <xdr:cNvPr id="388" name="n_2mainValue【港湾・漁港】&#10;一人当たり有形固定資産（償却資産）額"/>
        <xdr:cNvSpPr txBox="1"/>
      </xdr:nvSpPr>
      <xdr:spPr>
        <a:xfrm>
          <a:off x="8405205" y="171404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99" name="テキスト ボックス 398"/>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0" name="直線コネクタ 39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01" name="テキスト ボックス 400"/>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2" name="直線コネクタ 40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3" name="テキスト ボックス 40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4" name="直線コネクタ 40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5" name="テキスト ボックス 40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6" name="直線コネクタ 40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7" name="テキスト ボックス 40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8" name="直線コネクタ 40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09" name="テキスト ボックス 408"/>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11" name="テキスト ボックス 41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169545</xdr:rowOff>
    </xdr:to>
    <xdr:cxnSp macro="">
      <xdr:nvCxnSpPr>
        <xdr:cNvPr id="413" name="直線コネクタ 412"/>
        <xdr:cNvCxnSpPr/>
      </xdr:nvCxnSpPr>
      <xdr:spPr>
        <a:xfrm flipV="1">
          <a:off x="16318864" y="571500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1922</xdr:rowOff>
    </xdr:from>
    <xdr:ext cx="405111" cy="259045"/>
    <xdr:sp macro="" textlink="">
      <xdr:nvSpPr>
        <xdr:cNvPr id="414" name="【認定こども園・幼稚園・保育所】&#10;有形固定資産減価償却率最小値テキスト"/>
        <xdr:cNvSpPr txBox="1"/>
      </xdr:nvSpPr>
      <xdr:spPr>
        <a:xfrm>
          <a:off x="16357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169545</xdr:rowOff>
    </xdr:from>
    <xdr:to>
      <xdr:col>86</xdr:col>
      <xdr:colOff>25400</xdr:colOff>
      <xdr:row>41</xdr:row>
      <xdr:rowOff>169545</xdr:rowOff>
    </xdr:to>
    <xdr:cxnSp macro="">
      <xdr:nvCxnSpPr>
        <xdr:cNvPr id="415" name="直線コネクタ 414"/>
        <xdr:cNvCxnSpPr/>
      </xdr:nvCxnSpPr>
      <xdr:spPr>
        <a:xfrm>
          <a:off x="16230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416"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7" name="直線コネクタ 416"/>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100982</xdr:rowOff>
    </xdr:from>
    <xdr:ext cx="405111" cy="259045"/>
    <xdr:sp macro="" textlink="">
      <xdr:nvSpPr>
        <xdr:cNvPr id="418" name="【認定こども園・幼稚園・保育所】&#10;有形固定資産減価償却率平均値テキスト"/>
        <xdr:cNvSpPr txBox="1"/>
      </xdr:nvSpPr>
      <xdr:spPr>
        <a:xfrm>
          <a:off x="16357600" y="644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419" name="フローチャート: 判断 418"/>
        <xdr:cNvSpPr/>
      </xdr:nvSpPr>
      <xdr:spPr>
        <a:xfrm>
          <a:off x="162687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67310</xdr:rowOff>
    </xdr:from>
    <xdr:to>
      <xdr:col>81</xdr:col>
      <xdr:colOff>101600</xdr:colOff>
      <xdr:row>38</xdr:row>
      <xdr:rowOff>168910</xdr:rowOff>
    </xdr:to>
    <xdr:sp macro="" textlink="">
      <xdr:nvSpPr>
        <xdr:cNvPr id="420" name="フローチャート: 判断 419"/>
        <xdr:cNvSpPr/>
      </xdr:nvSpPr>
      <xdr:spPr>
        <a:xfrm>
          <a:off x="1543050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109220</xdr:rowOff>
    </xdr:from>
    <xdr:to>
      <xdr:col>76</xdr:col>
      <xdr:colOff>165100</xdr:colOff>
      <xdr:row>38</xdr:row>
      <xdr:rowOff>39370</xdr:rowOff>
    </xdr:to>
    <xdr:sp macro="" textlink="">
      <xdr:nvSpPr>
        <xdr:cNvPr id="421" name="フローチャート: 判断 420"/>
        <xdr:cNvSpPr/>
      </xdr:nvSpPr>
      <xdr:spPr>
        <a:xfrm>
          <a:off x="145415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73025</xdr:rowOff>
    </xdr:from>
    <xdr:to>
      <xdr:col>81</xdr:col>
      <xdr:colOff>101600</xdr:colOff>
      <xdr:row>35</xdr:row>
      <xdr:rowOff>3175</xdr:rowOff>
    </xdr:to>
    <xdr:sp macro="" textlink="">
      <xdr:nvSpPr>
        <xdr:cNvPr id="427" name="楕円 426"/>
        <xdr:cNvSpPr/>
      </xdr:nvSpPr>
      <xdr:spPr>
        <a:xfrm>
          <a:off x="15430500" y="590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34</xdr:row>
      <xdr:rowOff>118745</xdr:rowOff>
    </xdr:from>
    <xdr:to>
      <xdr:col>76</xdr:col>
      <xdr:colOff>165100</xdr:colOff>
      <xdr:row>35</xdr:row>
      <xdr:rowOff>48895</xdr:rowOff>
    </xdr:to>
    <xdr:sp macro="" textlink="">
      <xdr:nvSpPr>
        <xdr:cNvPr id="428" name="楕円 427"/>
        <xdr:cNvSpPr/>
      </xdr:nvSpPr>
      <xdr:spPr>
        <a:xfrm>
          <a:off x="14541500" y="594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123825</xdr:rowOff>
    </xdr:from>
    <xdr:to>
      <xdr:col>81</xdr:col>
      <xdr:colOff>50800</xdr:colOff>
      <xdr:row>34</xdr:row>
      <xdr:rowOff>169545</xdr:rowOff>
    </xdr:to>
    <xdr:cxnSp macro="">
      <xdr:nvCxnSpPr>
        <xdr:cNvPr id="429" name="直線コネクタ 428"/>
        <xdr:cNvCxnSpPr/>
      </xdr:nvCxnSpPr>
      <xdr:spPr>
        <a:xfrm flipV="1">
          <a:off x="14592300" y="595312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160037</xdr:rowOff>
    </xdr:from>
    <xdr:ext cx="405111" cy="259045"/>
    <xdr:sp macro="" textlink="">
      <xdr:nvSpPr>
        <xdr:cNvPr id="430" name="n_1aveValue【認定こども園・幼稚園・保育所】&#10;有形固定資産減価償却率"/>
        <xdr:cNvSpPr txBox="1"/>
      </xdr:nvSpPr>
      <xdr:spPr>
        <a:xfrm>
          <a:off x="15266044" y="667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30497</xdr:rowOff>
    </xdr:from>
    <xdr:ext cx="405111" cy="259045"/>
    <xdr:sp macro="" textlink="">
      <xdr:nvSpPr>
        <xdr:cNvPr id="431" name="n_2aveValue【認定こども園・幼稚園・保育所】&#10;有形固定資産減価償却率"/>
        <xdr:cNvSpPr txBox="1"/>
      </xdr:nvSpPr>
      <xdr:spPr>
        <a:xfrm>
          <a:off x="14389744" y="654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19702</xdr:rowOff>
    </xdr:from>
    <xdr:ext cx="405111" cy="259045"/>
    <xdr:sp macro="" textlink="">
      <xdr:nvSpPr>
        <xdr:cNvPr id="432" name="n_1mainValue【認定こども園・幼稚園・保育所】&#10;有形固定資産減価償却率"/>
        <xdr:cNvSpPr txBox="1"/>
      </xdr:nvSpPr>
      <xdr:spPr>
        <a:xfrm>
          <a:off x="15266044" y="567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65422</xdr:rowOff>
    </xdr:from>
    <xdr:ext cx="405111" cy="259045"/>
    <xdr:sp macro="" textlink="">
      <xdr:nvSpPr>
        <xdr:cNvPr id="433" name="n_2mainValue【認定こども園・幼稚園・保育所】&#10;有形固定資産減価償却率"/>
        <xdr:cNvSpPr txBox="1"/>
      </xdr:nvSpPr>
      <xdr:spPr>
        <a:xfrm>
          <a:off x="14389744" y="572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4" name="正方形/長方形 43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5" name="正方形/長方形 43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6" name="正方形/長方形 43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7" name="正方形/長方形 43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8" name="正方形/長方形 43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9" name="正方形/長方形 43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0" name="正方形/長方形 43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1" name="正方形/長方形 44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2" name="テキスト ボックス 44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3" name="直線コネクタ 44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4" name="直線コネクタ 44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5" name="テキスト ボックス 44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6" name="直線コネクタ 44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7" name="テキスト ボックス 44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8" name="直線コネクタ 44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9" name="テキスト ボックス 44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0" name="直線コネクタ 44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51" name="テキスト ボックス 45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2" name="直線コネクタ 45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3" name="テキスト ボックス 45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85344</xdr:rowOff>
    </xdr:from>
    <xdr:to>
      <xdr:col>116</xdr:col>
      <xdr:colOff>62864</xdr:colOff>
      <xdr:row>41</xdr:row>
      <xdr:rowOff>9906</xdr:rowOff>
    </xdr:to>
    <xdr:cxnSp macro="">
      <xdr:nvCxnSpPr>
        <xdr:cNvPr id="455" name="直線コネクタ 454"/>
        <xdr:cNvCxnSpPr/>
      </xdr:nvCxnSpPr>
      <xdr:spPr>
        <a:xfrm flipV="1">
          <a:off x="22160864" y="5743194"/>
          <a:ext cx="0" cy="1296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13733</xdr:rowOff>
    </xdr:from>
    <xdr:ext cx="469744" cy="259045"/>
    <xdr:sp macro="" textlink="">
      <xdr:nvSpPr>
        <xdr:cNvPr id="456" name="【認定こども園・幼稚園・保育所】&#10;一人当たり面積最小値テキスト"/>
        <xdr:cNvSpPr txBox="1"/>
      </xdr:nvSpPr>
      <xdr:spPr>
        <a:xfrm>
          <a:off x="22199600" y="704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9906</xdr:rowOff>
    </xdr:from>
    <xdr:to>
      <xdr:col>116</xdr:col>
      <xdr:colOff>152400</xdr:colOff>
      <xdr:row>41</xdr:row>
      <xdr:rowOff>9906</xdr:rowOff>
    </xdr:to>
    <xdr:cxnSp macro="">
      <xdr:nvCxnSpPr>
        <xdr:cNvPr id="457" name="直線コネクタ 456"/>
        <xdr:cNvCxnSpPr/>
      </xdr:nvCxnSpPr>
      <xdr:spPr>
        <a:xfrm>
          <a:off x="22072600" y="703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32021</xdr:rowOff>
    </xdr:from>
    <xdr:ext cx="469744" cy="259045"/>
    <xdr:sp macro="" textlink="">
      <xdr:nvSpPr>
        <xdr:cNvPr id="458" name="【認定こども園・幼稚園・保育所】&#10;一人当たり面積最大値テキスト"/>
        <xdr:cNvSpPr txBox="1"/>
      </xdr:nvSpPr>
      <xdr:spPr>
        <a:xfrm>
          <a:off x="22199600" y="551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85344</xdr:rowOff>
    </xdr:from>
    <xdr:to>
      <xdr:col>116</xdr:col>
      <xdr:colOff>152400</xdr:colOff>
      <xdr:row>33</xdr:row>
      <xdr:rowOff>85344</xdr:rowOff>
    </xdr:to>
    <xdr:cxnSp macro="">
      <xdr:nvCxnSpPr>
        <xdr:cNvPr id="459" name="直線コネクタ 458"/>
        <xdr:cNvCxnSpPr/>
      </xdr:nvCxnSpPr>
      <xdr:spPr>
        <a:xfrm>
          <a:off x="22072600" y="574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122699</xdr:rowOff>
    </xdr:from>
    <xdr:ext cx="469744" cy="259045"/>
    <xdr:sp macro="" textlink="">
      <xdr:nvSpPr>
        <xdr:cNvPr id="460" name="【認定こども園・幼稚園・保育所】&#10;一人当たり面積平均値テキスト"/>
        <xdr:cNvSpPr txBox="1"/>
      </xdr:nvSpPr>
      <xdr:spPr>
        <a:xfrm>
          <a:off x="22199600" y="6466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144272</xdr:rowOff>
    </xdr:from>
    <xdr:to>
      <xdr:col>116</xdr:col>
      <xdr:colOff>114300</xdr:colOff>
      <xdr:row>38</xdr:row>
      <xdr:rowOff>74422</xdr:rowOff>
    </xdr:to>
    <xdr:sp macro="" textlink="">
      <xdr:nvSpPr>
        <xdr:cNvPr id="461" name="フローチャート: 判断 460"/>
        <xdr:cNvSpPr/>
      </xdr:nvSpPr>
      <xdr:spPr>
        <a:xfrm>
          <a:off x="22110700" y="648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162560</xdr:rowOff>
    </xdr:from>
    <xdr:to>
      <xdr:col>112</xdr:col>
      <xdr:colOff>38100</xdr:colOff>
      <xdr:row>38</xdr:row>
      <xdr:rowOff>92710</xdr:rowOff>
    </xdr:to>
    <xdr:sp macro="" textlink="">
      <xdr:nvSpPr>
        <xdr:cNvPr id="462" name="フローチャート: 判断 461"/>
        <xdr:cNvSpPr/>
      </xdr:nvSpPr>
      <xdr:spPr>
        <a:xfrm>
          <a:off x="21272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148844</xdr:rowOff>
    </xdr:from>
    <xdr:to>
      <xdr:col>107</xdr:col>
      <xdr:colOff>101600</xdr:colOff>
      <xdr:row>38</xdr:row>
      <xdr:rowOff>78994</xdr:rowOff>
    </xdr:to>
    <xdr:sp macro="" textlink="">
      <xdr:nvSpPr>
        <xdr:cNvPr id="463" name="フローチャート: 判断 462"/>
        <xdr:cNvSpPr/>
      </xdr:nvSpPr>
      <xdr:spPr>
        <a:xfrm>
          <a:off x="20383500" y="649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4" name="テキスト ボックス 46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5" name="テキスト ボックス 46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6" name="テキスト ボックス 46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7" name="テキスト ボックス 46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8" name="テキスト ボックス 46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36830</xdr:rowOff>
    </xdr:from>
    <xdr:to>
      <xdr:col>112</xdr:col>
      <xdr:colOff>38100</xdr:colOff>
      <xdr:row>38</xdr:row>
      <xdr:rowOff>138430</xdr:rowOff>
    </xdr:to>
    <xdr:sp macro="" textlink="">
      <xdr:nvSpPr>
        <xdr:cNvPr id="469" name="楕円 468"/>
        <xdr:cNvSpPr/>
      </xdr:nvSpPr>
      <xdr:spPr>
        <a:xfrm>
          <a:off x="21272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36</xdr:row>
      <xdr:rowOff>112268</xdr:rowOff>
    </xdr:from>
    <xdr:to>
      <xdr:col>107</xdr:col>
      <xdr:colOff>101600</xdr:colOff>
      <xdr:row>37</xdr:row>
      <xdr:rowOff>42418</xdr:rowOff>
    </xdr:to>
    <xdr:sp macro="" textlink="">
      <xdr:nvSpPr>
        <xdr:cNvPr id="470" name="楕円 469"/>
        <xdr:cNvSpPr/>
      </xdr:nvSpPr>
      <xdr:spPr>
        <a:xfrm>
          <a:off x="20383500" y="628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163068</xdr:rowOff>
    </xdr:from>
    <xdr:to>
      <xdr:col>111</xdr:col>
      <xdr:colOff>177800</xdr:colOff>
      <xdr:row>38</xdr:row>
      <xdr:rowOff>87630</xdr:rowOff>
    </xdr:to>
    <xdr:cxnSp macro="">
      <xdr:nvCxnSpPr>
        <xdr:cNvPr id="471" name="直線コネクタ 470"/>
        <xdr:cNvCxnSpPr/>
      </xdr:nvCxnSpPr>
      <xdr:spPr>
        <a:xfrm>
          <a:off x="20434300" y="6335268"/>
          <a:ext cx="889000" cy="26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109237</xdr:rowOff>
    </xdr:from>
    <xdr:ext cx="469744" cy="259045"/>
    <xdr:sp macro="" textlink="">
      <xdr:nvSpPr>
        <xdr:cNvPr id="472" name="n_1aveValue【認定こども園・幼稚園・保育所】&#10;一人当たり面積"/>
        <xdr:cNvSpPr txBox="1"/>
      </xdr:nvSpPr>
      <xdr:spPr>
        <a:xfrm>
          <a:off x="21075727"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70121</xdr:rowOff>
    </xdr:from>
    <xdr:ext cx="469744" cy="259045"/>
    <xdr:sp macro="" textlink="">
      <xdr:nvSpPr>
        <xdr:cNvPr id="473" name="n_2aveValue【認定こども園・幼稚園・保育所】&#10;一人当たり面積"/>
        <xdr:cNvSpPr txBox="1"/>
      </xdr:nvSpPr>
      <xdr:spPr>
        <a:xfrm>
          <a:off x="20199427" y="658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129557</xdr:rowOff>
    </xdr:from>
    <xdr:ext cx="469744" cy="259045"/>
    <xdr:sp macro="" textlink="">
      <xdr:nvSpPr>
        <xdr:cNvPr id="474" name="n_1mainValue【認定こども園・幼稚園・保育所】&#10;一人当たり面積"/>
        <xdr:cNvSpPr txBox="1"/>
      </xdr:nvSpPr>
      <xdr:spPr>
        <a:xfrm>
          <a:off x="21075727" y="664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58945</xdr:rowOff>
    </xdr:from>
    <xdr:ext cx="469744" cy="259045"/>
    <xdr:sp macro="" textlink="">
      <xdr:nvSpPr>
        <xdr:cNvPr id="475" name="n_2mainValue【認定こども園・幼稚園・保育所】&#10;一人当たり面積"/>
        <xdr:cNvSpPr txBox="1"/>
      </xdr:nvSpPr>
      <xdr:spPr>
        <a:xfrm>
          <a:off x="20199427" y="6059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6" name="正方形/長方形 47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7" name="正方形/長方形 47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8" name="正方形/長方形 47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9" name="正方形/長方形 47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0" name="正方形/長方形 47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1" name="正方形/長方形 48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2" name="正方形/長方形 48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3" name="正方形/長方形 48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4" name="テキスト ボックス 48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5" name="直線コネクタ 48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86" name="テキスト ボックス 485"/>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7" name="直線コネクタ 48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8" name="テキスト ボックス 487"/>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9" name="直線コネクタ 48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0" name="テキスト ボックス 48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1" name="直線コネクタ 49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2" name="テキスト ボックス 49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3" name="直線コネクタ 49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4" name="テキスト ボックス 49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5" name="直線コネクタ 49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96" name="テキスト ボックス 495"/>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7" name="直線コネクタ 49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8" name="テキスト ボックス 49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93345</xdr:rowOff>
    </xdr:from>
    <xdr:to>
      <xdr:col>85</xdr:col>
      <xdr:colOff>126364</xdr:colOff>
      <xdr:row>64</xdr:row>
      <xdr:rowOff>163830</xdr:rowOff>
    </xdr:to>
    <xdr:cxnSp macro="">
      <xdr:nvCxnSpPr>
        <xdr:cNvPr id="500" name="直線コネクタ 499"/>
        <xdr:cNvCxnSpPr/>
      </xdr:nvCxnSpPr>
      <xdr:spPr>
        <a:xfrm flipV="1">
          <a:off x="16318864" y="9694545"/>
          <a:ext cx="0" cy="144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167657</xdr:rowOff>
    </xdr:from>
    <xdr:ext cx="405111" cy="259045"/>
    <xdr:sp macro="" textlink="">
      <xdr:nvSpPr>
        <xdr:cNvPr id="501" name="【学校施設】&#10;有形固定資産減価償却率最小値テキスト"/>
        <xdr:cNvSpPr txBox="1"/>
      </xdr:nvSpPr>
      <xdr:spPr>
        <a:xfrm>
          <a:off x="16357600" y="1114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163830</xdr:rowOff>
    </xdr:from>
    <xdr:to>
      <xdr:col>86</xdr:col>
      <xdr:colOff>25400</xdr:colOff>
      <xdr:row>64</xdr:row>
      <xdr:rowOff>163830</xdr:rowOff>
    </xdr:to>
    <xdr:cxnSp macro="">
      <xdr:nvCxnSpPr>
        <xdr:cNvPr id="502" name="直線コネクタ 501"/>
        <xdr:cNvCxnSpPr/>
      </xdr:nvCxnSpPr>
      <xdr:spPr>
        <a:xfrm>
          <a:off x="16230600" y="11136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40022</xdr:rowOff>
    </xdr:from>
    <xdr:ext cx="405111" cy="259045"/>
    <xdr:sp macro="" textlink="">
      <xdr:nvSpPr>
        <xdr:cNvPr id="503" name="【学校施設】&#10;有形固定資産減価償却率最大値テキスト"/>
        <xdr:cNvSpPr txBox="1"/>
      </xdr:nvSpPr>
      <xdr:spPr>
        <a:xfrm>
          <a:off x="16357600" y="946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504" name="直線コネクタ 503"/>
        <xdr:cNvCxnSpPr/>
      </xdr:nvCxnSpPr>
      <xdr:spPr>
        <a:xfrm>
          <a:off x="16230600" y="969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110507</xdr:rowOff>
    </xdr:from>
    <xdr:ext cx="405111" cy="259045"/>
    <xdr:sp macro="" textlink="">
      <xdr:nvSpPr>
        <xdr:cNvPr id="505" name="【学校施設】&#10;有形固定資産減価償却率平均値テキスト"/>
        <xdr:cNvSpPr txBox="1"/>
      </xdr:nvSpPr>
      <xdr:spPr>
        <a:xfrm>
          <a:off x="16357600" y="1022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132080</xdr:rowOff>
    </xdr:from>
    <xdr:to>
      <xdr:col>85</xdr:col>
      <xdr:colOff>177800</xdr:colOff>
      <xdr:row>60</xdr:row>
      <xdr:rowOff>62230</xdr:rowOff>
    </xdr:to>
    <xdr:sp macro="" textlink="">
      <xdr:nvSpPr>
        <xdr:cNvPr id="506" name="フローチャート: 判断 505"/>
        <xdr:cNvSpPr/>
      </xdr:nvSpPr>
      <xdr:spPr>
        <a:xfrm>
          <a:off x="162687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149225</xdr:rowOff>
    </xdr:from>
    <xdr:to>
      <xdr:col>81</xdr:col>
      <xdr:colOff>101600</xdr:colOff>
      <xdr:row>60</xdr:row>
      <xdr:rowOff>79375</xdr:rowOff>
    </xdr:to>
    <xdr:sp macro="" textlink="">
      <xdr:nvSpPr>
        <xdr:cNvPr id="507" name="フローチャート: 判断 506"/>
        <xdr:cNvSpPr/>
      </xdr:nvSpPr>
      <xdr:spPr>
        <a:xfrm>
          <a:off x="15430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52070</xdr:rowOff>
    </xdr:from>
    <xdr:to>
      <xdr:col>76</xdr:col>
      <xdr:colOff>165100</xdr:colOff>
      <xdr:row>60</xdr:row>
      <xdr:rowOff>153670</xdr:rowOff>
    </xdr:to>
    <xdr:sp macro="" textlink="">
      <xdr:nvSpPr>
        <xdr:cNvPr id="508" name="フローチャート: 判断 507"/>
        <xdr:cNvSpPr/>
      </xdr:nvSpPr>
      <xdr:spPr>
        <a:xfrm>
          <a:off x="14541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9" name="テキスト ボックス 50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0" name="テキスト ボックス 50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1" name="テキスト ボックス 51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2" name="テキスト ボックス 51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3" name="テキスト ボックス 51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21590</xdr:rowOff>
    </xdr:from>
    <xdr:to>
      <xdr:col>81</xdr:col>
      <xdr:colOff>101600</xdr:colOff>
      <xdr:row>59</xdr:row>
      <xdr:rowOff>123190</xdr:rowOff>
    </xdr:to>
    <xdr:sp macro="" textlink="">
      <xdr:nvSpPr>
        <xdr:cNvPr id="514" name="楕円 513"/>
        <xdr:cNvSpPr/>
      </xdr:nvSpPr>
      <xdr:spPr>
        <a:xfrm>
          <a:off x="15430500" y="1013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55880</xdr:rowOff>
    </xdr:from>
    <xdr:to>
      <xdr:col>76</xdr:col>
      <xdr:colOff>165100</xdr:colOff>
      <xdr:row>59</xdr:row>
      <xdr:rowOff>157480</xdr:rowOff>
    </xdr:to>
    <xdr:sp macro="" textlink="">
      <xdr:nvSpPr>
        <xdr:cNvPr id="515" name="楕円 514"/>
        <xdr:cNvSpPr/>
      </xdr:nvSpPr>
      <xdr:spPr>
        <a:xfrm>
          <a:off x="14541500" y="101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72390</xdr:rowOff>
    </xdr:from>
    <xdr:to>
      <xdr:col>81</xdr:col>
      <xdr:colOff>50800</xdr:colOff>
      <xdr:row>59</xdr:row>
      <xdr:rowOff>106680</xdr:rowOff>
    </xdr:to>
    <xdr:cxnSp macro="">
      <xdr:nvCxnSpPr>
        <xdr:cNvPr id="516" name="直線コネクタ 515"/>
        <xdr:cNvCxnSpPr/>
      </xdr:nvCxnSpPr>
      <xdr:spPr>
        <a:xfrm flipV="1">
          <a:off x="14592300" y="101879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70502</xdr:rowOff>
    </xdr:from>
    <xdr:ext cx="405111" cy="259045"/>
    <xdr:sp macro="" textlink="">
      <xdr:nvSpPr>
        <xdr:cNvPr id="517" name="n_1aveValue【学校施設】&#10;有形固定資産減価償却率"/>
        <xdr:cNvSpPr txBox="1"/>
      </xdr:nvSpPr>
      <xdr:spPr>
        <a:xfrm>
          <a:off x="15266044" y="103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144797</xdr:rowOff>
    </xdr:from>
    <xdr:ext cx="405111" cy="259045"/>
    <xdr:sp macro="" textlink="">
      <xdr:nvSpPr>
        <xdr:cNvPr id="518" name="n_2aveValue【学校施設】&#10;有形固定資産減価償却率"/>
        <xdr:cNvSpPr txBox="1"/>
      </xdr:nvSpPr>
      <xdr:spPr>
        <a:xfrm>
          <a:off x="14389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139717</xdr:rowOff>
    </xdr:from>
    <xdr:ext cx="405111" cy="259045"/>
    <xdr:sp macro="" textlink="">
      <xdr:nvSpPr>
        <xdr:cNvPr id="519" name="n_1mainValue【学校施設】&#10;有形固定資産減価償却率"/>
        <xdr:cNvSpPr txBox="1"/>
      </xdr:nvSpPr>
      <xdr:spPr>
        <a:xfrm>
          <a:off x="15266044"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2557</xdr:rowOff>
    </xdr:from>
    <xdr:ext cx="405111" cy="259045"/>
    <xdr:sp macro="" textlink="">
      <xdr:nvSpPr>
        <xdr:cNvPr id="520" name="n_2mainValue【学校施設】&#10;有形固定資産減価償却率"/>
        <xdr:cNvSpPr txBox="1"/>
      </xdr:nvSpPr>
      <xdr:spPr>
        <a:xfrm>
          <a:off x="1438974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1" name="正方形/長方形 52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2" name="正方形/長方形 52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3" name="正方形/長方形 52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4" name="正方形/長方形 52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5" name="正方形/長方形 52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6" name="正方形/長方形 52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7" name="正方形/長方形 52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8" name="正方形/長方形 52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9" name="テキスト ボックス 52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0" name="直線コネクタ 52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31" name="直線コネクタ 53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2" name="テキスト ボックス 53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3" name="直線コネクタ 53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34" name="テキスト ボックス 53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5" name="直線コネクタ 53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36" name="テキスト ボックス 53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7" name="直線コネクタ 53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38" name="テキスト ボックス 53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9" name="直線コネクタ 53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0" name="テキスト ボックス 53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124130</xdr:rowOff>
    </xdr:from>
    <xdr:to>
      <xdr:col>116</xdr:col>
      <xdr:colOff>62864</xdr:colOff>
      <xdr:row>62</xdr:row>
      <xdr:rowOff>150876</xdr:rowOff>
    </xdr:to>
    <xdr:cxnSp macro="">
      <xdr:nvCxnSpPr>
        <xdr:cNvPr id="542" name="直線コネクタ 541"/>
        <xdr:cNvCxnSpPr/>
      </xdr:nvCxnSpPr>
      <xdr:spPr>
        <a:xfrm flipV="1">
          <a:off x="22160864" y="9553880"/>
          <a:ext cx="0" cy="1226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154703</xdr:rowOff>
    </xdr:from>
    <xdr:ext cx="469744" cy="259045"/>
    <xdr:sp macro="" textlink="">
      <xdr:nvSpPr>
        <xdr:cNvPr id="543" name="【学校施設】&#10;一人当たり面積最小値テキスト"/>
        <xdr:cNvSpPr txBox="1"/>
      </xdr:nvSpPr>
      <xdr:spPr>
        <a:xfrm>
          <a:off x="22199600" y="1078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150876</xdr:rowOff>
    </xdr:from>
    <xdr:to>
      <xdr:col>116</xdr:col>
      <xdr:colOff>152400</xdr:colOff>
      <xdr:row>62</xdr:row>
      <xdr:rowOff>150876</xdr:rowOff>
    </xdr:to>
    <xdr:cxnSp macro="">
      <xdr:nvCxnSpPr>
        <xdr:cNvPr id="544" name="直線コネクタ 543"/>
        <xdr:cNvCxnSpPr/>
      </xdr:nvCxnSpPr>
      <xdr:spPr>
        <a:xfrm>
          <a:off x="22072600" y="1078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70807</xdr:rowOff>
    </xdr:from>
    <xdr:ext cx="469744" cy="259045"/>
    <xdr:sp macro="" textlink="">
      <xdr:nvSpPr>
        <xdr:cNvPr id="545" name="【学校施設】&#10;一人当たり面積最大値テキスト"/>
        <xdr:cNvSpPr txBox="1"/>
      </xdr:nvSpPr>
      <xdr:spPr>
        <a:xfrm>
          <a:off x="22199600" y="932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124130</xdr:rowOff>
    </xdr:from>
    <xdr:to>
      <xdr:col>116</xdr:col>
      <xdr:colOff>152400</xdr:colOff>
      <xdr:row>55</xdr:row>
      <xdr:rowOff>124130</xdr:rowOff>
    </xdr:to>
    <xdr:cxnSp macro="">
      <xdr:nvCxnSpPr>
        <xdr:cNvPr id="546" name="直線コネクタ 545"/>
        <xdr:cNvCxnSpPr/>
      </xdr:nvCxnSpPr>
      <xdr:spPr>
        <a:xfrm>
          <a:off x="22072600" y="955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111193</xdr:rowOff>
    </xdr:from>
    <xdr:ext cx="469744" cy="259045"/>
    <xdr:sp macro="" textlink="">
      <xdr:nvSpPr>
        <xdr:cNvPr id="547" name="【学校施設】&#10;一人当たり面積平均値テキスト"/>
        <xdr:cNvSpPr txBox="1"/>
      </xdr:nvSpPr>
      <xdr:spPr>
        <a:xfrm>
          <a:off x="22199600" y="103981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132766</xdr:rowOff>
    </xdr:from>
    <xdr:to>
      <xdr:col>116</xdr:col>
      <xdr:colOff>114300</xdr:colOff>
      <xdr:row>61</xdr:row>
      <xdr:rowOff>62916</xdr:rowOff>
    </xdr:to>
    <xdr:sp macro="" textlink="">
      <xdr:nvSpPr>
        <xdr:cNvPr id="548" name="フローチャート: 判断 547"/>
        <xdr:cNvSpPr/>
      </xdr:nvSpPr>
      <xdr:spPr>
        <a:xfrm>
          <a:off x="22110700" y="1041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101447</xdr:rowOff>
    </xdr:from>
    <xdr:to>
      <xdr:col>112</xdr:col>
      <xdr:colOff>38100</xdr:colOff>
      <xdr:row>61</xdr:row>
      <xdr:rowOff>31597</xdr:rowOff>
    </xdr:to>
    <xdr:sp macro="" textlink="">
      <xdr:nvSpPr>
        <xdr:cNvPr id="549" name="フローチャート: 判断 548"/>
        <xdr:cNvSpPr/>
      </xdr:nvSpPr>
      <xdr:spPr>
        <a:xfrm>
          <a:off x="21272500" y="1038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94132</xdr:rowOff>
    </xdr:from>
    <xdr:to>
      <xdr:col>107</xdr:col>
      <xdr:colOff>101600</xdr:colOff>
      <xdr:row>61</xdr:row>
      <xdr:rowOff>24282</xdr:rowOff>
    </xdr:to>
    <xdr:sp macro="" textlink="">
      <xdr:nvSpPr>
        <xdr:cNvPr id="550" name="フローチャート: 判断 549"/>
        <xdr:cNvSpPr/>
      </xdr:nvSpPr>
      <xdr:spPr>
        <a:xfrm>
          <a:off x="20383500" y="1038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1" name="テキスト ボックス 55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2" name="テキスト ボックス 55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3" name="テキスト ボックス 55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4" name="テキスト ボックス 55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5" name="テキスト ボックス 55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123165</xdr:rowOff>
    </xdr:from>
    <xdr:to>
      <xdr:col>112</xdr:col>
      <xdr:colOff>38100</xdr:colOff>
      <xdr:row>59</xdr:row>
      <xdr:rowOff>53315</xdr:rowOff>
    </xdr:to>
    <xdr:sp macro="" textlink="">
      <xdr:nvSpPr>
        <xdr:cNvPr id="556" name="楕円 555"/>
        <xdr:cNvSpPr/>
      </xdr:nvSpPr>
      <xdr:spPr>
        <a:xfrm>
          <a:off x="21272500" y="1006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58</xdr:row>
      <xdr:rowOff>132766</xdr:rowOff>
    </xdr:from>
    <xdr:to>
      <xdr:col>107</xdr:col>
      <xdr:colOff>101600</xdr:colOff>
      <xdr:row>59</xdr:row>
      <xdr:rowOff>62916</xdr:rowOff>
    </xdr:to>
    <xdr:sp macro="" textlink="">
      <xdr:nvSpPr>
        <xdr:cNvPr id="557" name="楕円 556"/>
        <xdr:cNvSpPr/>
      </xdr:nvSpPr>
      <xdr:spPr>
        <a:xfrm>
          <a:off x="20383500" y="1007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2515</xdr:rowOff>
    </xdr:from>
    <xdr:to>
      <xdr:col>111</xdr:col>
      <xdr:colOff>177800</xdr:colOff>
      <xdr:row>59</xdr:row>
      <xdr:rowOff>12116</xdr:rowOff>
    </xdr:to>
    <xdr:cxnSp macro="">
      <xdr:nvCxnSpPr>
        <xdr:cNvPr id="558" name="直線コネクタ 557"/>
        <xdr:cNvCxnSpPr/>
      </xdr:nvCxnSpPr>
      <xdr:spPr>
        <a:xfrm flipV="1">
          <a:off x="20434300" y="10118065"/>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22724</xdr:rowOff>
    </xdr:from>
    <xdr:ext cx="469744" cy="259045"/>
    <xdr:sp macro="" textlink="">
      <xdr:nvSpPr>
        <xdr:cNvPr id="559" name="n_1aveValue【学校施設】&#10;一人当たり面積"/>
        <xdr:cNvSpPr txBox="1"/>
      </xdr:nvSpPr>
      <xdr:spPr>
        <a:xfrm>
          <a:off x="21075727" y="1048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15409</xdr:rowOff>
    </xdr:from>
    <xdr:ext cx="469744" cy="259045"/>
    <xdr:sp macro="" textlink="">
      <xdr:nvSpPr>
        <xdr:cNvPr id="560" name="n_2aveValue【学校施設】&#10;一人当たり面積"/>
        <xdr:cNvSpPr txBox="1"/>
      </xdr:nvSpPr>
      <xdr:spPr>
        <a:xfrm>
          <a:off x="20199427" y="1047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69842</xdr:rowOff>
    </xdr:from>
    <xdr:ext cx="469744" cy="259045"/>
    <xdr:sp macro="" textlink="">
      <xdr:nvSpPr>
        <xdr:cNvPr id="561" name="n_1mainValue【学校施設】&#10;一人当たり面積"/>
        <xdr:cNvSpPr txBox="1"/>
      </xdr:nvSpPr>
      <xdr:spPr>
        <a:xfrm>
          <a:off x="21075727" y="9842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79443</xdr:rowOff>
    </xdr:from>
    <xdr:ext cx="469744" cy="259045"/>
    <xdr:sp macro="" textlink="">
      <xdr:nvSpPr>
        <xdr:cNvPr id="562" name="n_2mainValue【学校施設】&#10;一人当たり面積"/>
        <xdr:cNvSpPr txBox="1"/>
      </xdr:nvSpPr>
      <xdr:spPr>
        <a:xfrm>
          <a:off x="20199427" y="985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3" name="正方形/長方形 56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4" name="正方形/長方形 56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5" name="正方形/長方形 56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6" name="正方形/長方形 56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7" name="正方形/長方形 56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8" name="正方形/長方形 56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9" name="正方形/長方形 56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0" name="正方形/長方形 56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1" name="テキスト ボックス 57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2" name="直線コネクタ 57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73" name="直線コネクタ 57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74" name="テキスト ボックス 573"/>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75" name="直線コネクタ 57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76" name="テキスト ボックス 57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77" name="直線コネクタ 57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78" name="テキスト ボックス 57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79" name="直線コネクタ 57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0" name="テキスト ボックス 57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1" name="直線コネクタ 58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2" name="テキスト ボックス 58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3" name="直線コネクタ 58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84" name="テキスト ボックス 583"/>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5" name="直線コネクタ 58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6" name="テキスト ボックス 58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93618</xdr:rowOff>
    </xdr:to>
    <xdr:cxnSp macro="">
      <xdr:nvCxnSpPr>
        <xdr:cNvPr id="588" name="直線コネクタ 587"/>
        <xdr:cNvCxnSpPr/>
      </xdr:nvCxnSpPr>
      <xdr:spPr>
        <a:xfrm flipV="1">
          <a:off x="16318864" y="13280571"/>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97445</xdr:rowOff>
    </xdr:from>
    <xdr:ext cx="340478" cy="259045"/>
    <xdr:sp macro="" textlink="">
      <xdr:nvSpPr>
        <xdr:cNvPr id="589" name="【児童館】&#10;有形固定資産減価償却率最小値テキスト"/>
        <xdr:cNvSpPr txBox="1"/>
      </xdr:nvSpPr>
      <xdr:spPr>
        <a:xfrm>
          <a:off x="16357600" y="14842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93618</xdr:rowOff>
    </xdr:from>
    <xdr:to>
      <xdr:col>86</xdr:col>
      <xdr:colOff>25400</xdr:colOff>
      <xdr:row>86</xdr:row>
      <xdr:rowOff>93618</xdr:rowOff>
    </xdr:to>
    <xdr:cxnSp macro="">
      <xdr:nvCxnSpPr>
        <xdr:cNvPr id="590" name="直線コネクタ 589"/>
        <xdr:cNvCxnSpPr/>
      </xdr:nvCxnSpPr>
      <xdr:spPr>
        <a:xfrm>
          <a:off x="16230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91"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92" name="直線コネクタ 591"/>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150240</xdr:rowOff>
    </xdr:from>
    <xdr:ext cx="405111" cy="259045"/>
    <xdr:sp macro="" textlink="">
      <xdr:nvSpPr>
        <xdr:cNvPr id="593" name="【児童館】&#10;有形固定資産減価償却率平均値テキスト"/>
        <xdr:cNvSpPr txBox="1"/>
      </xdr:nvSpPr>
      <xdr:spPr>
        <a:xfrm>
          <a:off x="16357600" y="13866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363</xdr:rowOff>
    </xdr:from>
    <xdr:to>
      <xdr:col>85</xdr:col>
      <xdr:colOff>177800</xdr:colOff>
      <xdr:row>81</xdr:row>
      <xdr:rowOff>101963</xdr:rowOff>
    </xdr:to>
    <xdr:sp macro="" textlink="">
      <xdr:nvSpPr>
        <xdr:cNvPr id="594" name="フローチャート: 判断 593"/>
        <xdr:cNvSpPr/>
      </xdr:nvSpPr>
      <xdr:spPr>
        <a:xfrm>
          <a:off x="16268700" y="1388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79</xdr:row>
      <xdr:rowOff>34652</xdr:rowOff>
    </xdr:from>
    <xdr:to>
      <xdr:col>81</xdr:col>
      <xdr:colOff>101600</xdr:colOff>
      <xdr:row>79</xdr:row>
      <xdr:rowOff>136252</xdr:rowOff>
    </xdr:to>
    <xdr:sp macro="" textlink="">
      <xdr:nvSpPr>
        <xdr:cNvPr id="595" name="フローチャート: 判断 594"/>
        <xdr:cNvSpPr/>
      </xdr:nvSpPr>
      <xdr:spPr>
        <a:xfrm>
          <a:off x="15430500" y="1357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152219</xdr:rowOff>
    </xdr:from>
    <xdr:to>
      <xdr:col>76</xdr:col>
      <xdr:colOff>165100</xdr:colOff>
      <xdr:row>80</xdr:row>
      <xdr:rowOff>82369</xdr:rowOff>
    </xdr:to>
    <xdr:sp macro="" textlink="">
      <xdr:nvSpPr>
        <xdr:cNvPr id="596" name="フローチャート: 判断 595"/>
        <xdr:cNvSpPr/>
      </xdr:nvSpPr>
      <xdr:spPr>
        <a:xfrm>
          <a:off x="14541500" y="1369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7" name="テキスト ボックス 59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8" name="テキスト ボックス 59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9" name="テキスト ボックス 59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0" name="テキスト ボックス 59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1" name="テキスト ボックス 60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132624</xdr:rowOff>
    </xdr:from>
    <xdr:to>
      <xdr:col>81</xdr:col>
      <xdr:colOff>101600</xdr:colOff>
      <xdr:row>80</xdr:row>
      <xdr:rowOff>62774</xdr:rowOff>
    </xdr:to>
    <xdr:sp macro="" textlink="">
      <xdr:nvSpPr>
        <xdr:cNvPr id="602" name="楕円 601"/>
        <xdr:cNvSpPr/>
      </xdr:nvSpPr>
      <xdr:spPr>
        <a:xfrm>
          <a:off x="15430500" y="1367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168548</xdr:rowOff>
    </xdr:from>
    <xdr:to>
      <xdr:col>76</xdr:col>
      <xdr:colOff>165100</xdr:colOff>
      <xdr:row>80</xdr:row>
      <xdr:rowOff>98698</xdr:rowOff>
    </xdr:to>
    <xdr:sp macro="" textlink="">
      <xdr:nvSpPr>
        <xdr:cNvPr id="603" name="楕円 602"/>
        <xdr:cNvSpPr/>
      </xdr:nvSpPr>
      <xdr:spPr>
        <a:xfrm>
          <a:off x="14541500" y="1371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11974</xdr:rowOff>
    </xdr:from>
    <xdr:to>
      <xdr:col>81</xdr:col>
      <xdr:colOff>50800</xdr:colOff>
      <xdr:row>80</xdr:row>
      <xdr:rowOff>47898</xdr:rowOff>
    </xdr:to>
    <xdr:cxnSp macro="">
      <xdr:nvCxnSpPr>
        <xdr:cNvPr id="604" name="直線コネクタ 603"/>
        <xdr:cNvCxnSpPr/>
      </xdr:nvCxnSpPr>
      <xdr:spPr>
        <a:xfrm flipV="1">
          <a:off x="14592300" y="1372797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77</xdr:row>
      <xdr:rowOff>152779</xdr:rowOff>
    </xdr:from>
    <xdr:ext cx="405111" cy="259045"/>
    <xdr:sp macro="" textlink="">
      <xdr:nvSpPr>
        <xdr:cNvPr id="605" name="n_1aveValue【児童館】&#10;有形固定資産減価償却率"/>
        <xdr:cNvSpPr txBox="1"/>
      </xdr:nvSpPr>
      <xdr:spPr>
        <a:xfrm>
          <a:off x="15266044" y="13354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98896</xdr:rowOff>
    </xdr:from>
    <xdr:ext cx="405111" cy="259045"/>
    <xdr:sp macro="" textlink="">
      <xdr:nvSpPr>
        <xdr:cNvPr id="606" name="n_2aveValue【児童館】&#10;有形固定資産減価償却率"/>
        <xdr:cNvSpPr txBox="1"/>
      </xdr:nvSpPr>
      <xdr:spPr>
        <a:xfrm>
          <a:off x="14389744" y="13471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53901</xdr:rowOff>
    </xdr:from>
    <xdr:ext cx="405111" cy="259045"/>
    <xdr:sp macro="" textlink="">
      <xdr:nvSpPr>
        <xdr:cNvPr id="607" name="n_1mainValue【児童館】&#10;有形固定資産減価償却率"/>
        <xdr:cNvSpPr txBox="1"/>
      </xdr:nvSpPr>
      <xdr:spPr>
        <a:xfrm>
          <a:off x="15266044" y="13769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89825</xdr:rowOff>
    </xdr:from>
    <xdr:ext cx="405111" cy="259045"/>
    <xdr:sp macro="" textlink="">
      <xdr:nvSpPr>
        <xdr:cNvPr id="608" name="n_2mainValue【児童館】&#10;有形固定資産減価償却率"/>
        <xdr:cNvSpPr txBox="1"/>
      </xdr:nvSpPr>
      <xdr:spPr>
        <a:xfrm>
          <a:off x="14389744" y="13805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9" name="正方形/長方形 60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0" name="正方形/長方形 60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1" name="正方形/長方形 61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2" name="正方形/長方形 61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3" name="正方形/長方形 61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4" name="正方形/長方形 61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5" name="正方形/長方形 61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6" name="正方形/長方形 61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7" name="テキスト ボックス 61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8" name="直線コネクタ 61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19" name="直線コネクタ 61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20" name="テキスト ボックス 61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21" name="直線コネクタ 62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22" name="テキスト ボックス 62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23" name="直線コネクタ 62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24" name="テキスト ボックス 62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25" name="直線コネクタ 62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26" name="テキスト ボックス 62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27" name="直線コネクタ 62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28" name="テキスト ボックス 62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9" name="直線コネクタ 62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0" name="テキスト ボックス 62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129539</xdr:rowOff>
    </xdr:from>
    <xdr:to>
      <xdr:col>116</xdr:col>
      <xdr:colOff>62864</xdr:colOff>
      <xdr:row>86</xdr:row>
      <xdr:rowOff>66675</xdr:rowOff>
    </xdr:to>
    <xdr:cxnSp macro="">
      <xdr:nvCxnSpPr>
        <xdr:cNvPr id="632" name="直線コネクタ 631"/>
        <xdr:cNvCxnSpPr/>
      </xdr:nvCxnSpPr>
      <xdr:spPr>
        <a:xfrm flipV="1">
          <a:off x="22160864" y="13502639"/>
          <a:ext cx="0" cy="1308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70502</xdr:rowOff>
    </xdr:from>
    <xdr:ext cx="469744" cy="259045"/>
    <xdr:sp macro="" textlink="">
      <xdr:nvSpPr>
        <xdr:cNvPr id="633" name="【児童館】&#10;一人当たり面積最小値テキスト"/>
        <xdr:cNvSpPr txBox="1"/>
      </xdr:nvSpPr>
      <xdr:spPr>
        <a:xfrm>
          <a:off x="22199600" y="1481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66675</xdr:rowOff>
    </xdr:from>
    <xdr:to>
      <xdr:col>116</xdr:col>
      <xdr:colOff>152400</xdr:colOff>
      <xdr:row>86</xdr:row>
      <xdr:rowOff>66675</xdr:rowOff>
    </xdr:to>
    <xdr:cxnSp macro="">
      <xdr:nvCxnSpPr>
        <xdr:cNvPr id="634" name="直線コネクタ 633"/>
        <xdr:cNvCxnSpPr/>
      </xdr:nvCxnSpPr>
      <xdr:spPr>
        <a:xfrm>
          <a:off x="22072600" y="1481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76216</xdr:rowOff>
    </xdr:from>
    <xdr:ext cx="469744" cy="259045"/>
    <xdr:sp macro="" textlink="">
      <xdr:nvSpPr>
        <xdr:cNvPr id="635" name="【児童館】&#10;一人当たり面積最大値テキスト"/>
        <xdr:cNvSpPr txBox="1"/>
      </xdr:nvSpPr>
      <xdr:spPr>
        <a:xfrm>
          <a:off x="221996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129539</xdr:rowOff>
    </xdr:from>
    <xdr:to>
      <xdr:col>116</xdr:col>
      <xdr:colOff>152400</xdr:colOff>
      <xdr:row>78</xdr:row>
      <xdr:rowOff>129539</xdr:rowOff>
    </xdr:to>
    <xdr:cxnSp macro="">
      <xdr:nvCxnSpPr>
        <xdr:cNvPr id="636" name="直線コネクタ 635"/>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72407</xdr:rowOff>
    </xdr:from>
    <xdr:ext cx="469744" cy="259045"/>
    <xdr:sp macro="" textlink="">
      <xdr:nvSpPr>
        <xdr:cNvPr id="637" name="【児童館】&#10;一人当たり面積平均値テキスト"/>
        <xdr:cNvSpPr txBox="1"/>
      </xdr:nvSpPr>
      <xdr:spPr>
        <a:xfrm>
          <a:off x="22199600" y="14645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93980</xdr:rowOff>
    </xdr:from>
    <xdr:to>
      <xdr:col>116</xdr:col>
      <xdr:colOff>114300</xdr:colOff>
      <xdr:row>86</xdr:row>
      <xdr:rowOff>24130</xdr:rowOff>
    </xdr:to>
    <xdr:sp macro="" textlink="">
      <xdr:nvSpPr>
        <xdr:cNvPr id="638" name="フローチャート: 判断 637"/>
        <xdr:cNvSpPr/>
      </xdr:nvSpPr>
      <xdr:spPr>
        <a:xfrm>
          <a:off x="22110700" y="1466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120650</xdr:rowOff>
    </xdr:from>
    <xdr:to>
      <xdr:col>112</xdr:col>
      <xdr:colOff>38100</xdr:colOff>
      <xdr:row>86</xdr:row>
      <xdr:rowOff>50800</xdr:rowOff>
    </xdr:to>
    <xdr:sp macro="" textlink="">
      <xdr:nvSpPr>
        <xdr:cNvPr id="639" name="フローチャート: 判断 638"/>
        <xdr:cNvSpPr/>
      </xdr:nvSpPr>
      <xdr:spPr>
        <a:xfrm>
          <a:off x="21272500" y="1469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116839</xdr:rowOff>
    </xdr:from>
    <xdr:to>
      <xdr:col>107</xdr:col>
      <xdr:colOff>101600</xdr:colOff>
      <xdr:row>86</xdr:row>
      <xdr:rowOff>46989</xdr:rowOff>
    </xdr:to>
    <xdr:sp macro="" textlink="">
      <xdr:nvSpPr>
        <xdr:cNvPr id="640" name="フローチャート: 判断 639"/>
        <xdr:cNvSpPr/>
      </xdr:nvSpPr>
      <xdr:spPr>
        <a:xfrm>
          <a:off x="20383500" y="1469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1" name="テキスト ボックス 64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2" name="テキスト ボックス 64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3" name="テキスト ボックス 64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4" name="テキスト ボックス 64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5" name="テキスト ボックス 64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636</xdr:rowOff>
    </xdr:from>
    <xdr:to>
      <xdr:col>112</xdr:col>
      <xdr:colOff>38100</xdr:colOff>
      <xdr:row>86</xdr:row>
      <xdr:rowOff>102236</xdr:rowOff>
    </xdr:to>
    <xdr:sp macro="" textlink="">
      <xdr:nvSpPr>
        <xdr:cNvPr id="646" name="楕円 645"/>
        <xdr:cNvSpPr/>
      </xdr:nvSpPr>
      <xdr:spPr>
        <a:xfrm>
          <a:off x="21272500" y="1474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636</xdr:rowOff>
    </xdr:from>
    <xdr:to>
      <xdr:col>107</xdr:col>
      <xdr:colOff>101600</xdr:colOff>
      <xdr:row>86</xdr:row>
      <xdr:rowOff>102236</xdr:rowOff>
    </xdr:to>
    <xdr:sp macro="" textlink="">
      <xdr:nvSpPr>
        <xdr:cNvPr id="647" name="楕円 646"/>
        <xdr:cNvSpPr/>
      </xdr:nvSpPr>
      <xdr:spPr>
        <a:xfrm>
          <a:off x="20383500" y="1474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51436</xdr:rowOff>
    </xdr:from>
    <xdr:to>
      <xdr:col>111</xdr:col>
      <xdr:colOff>177800</xdr:colOff>
      <xdr:row>86</xdr:row>
      <xdr:rowOff>51436</xdr:rowOff>
    </xdr:to>
    <xdr:cxnSp macro="">
      <xdr:nvCxnSpPr>
        <xdr:cNvPr id="648" name="直線コネクタ 647"/>
        <xdr:cNvCxnSpPr/>
      </xdr:nvCxnSpPr>
      <xdr:spPr>
        <a:xfrm>
          <a:off x="20434300" y="147961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67327</xdr:rowOff>
    </xdr:from>
    <xdr:ext cx="469744" cy="259045"/>
    <xdr:sp macro="" textlink="">
      <xdr:nvSpPr>
        <xdr:cNvPr id="649" name="n_1aveValue【児童館】&#10;一人当たり面積"/>
        <xdr:cNvSpPr txBox="1"/>
      </xdr:nvSpPr>
      <xdr:spPr>
        <a:xfrm>
          <a:off x="210757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63516</xdr:rowOff>
    </xdr:from>
    <xdr:ext cx="469744" cy="259045"/>
    <xdr:sp macro="" textlink="">
      <xdr:nvSpPr>
        <xdr:cNvPr id="650" name="n_2aveValue【児童館】&#10;一人当たり面積"/>
        <xdr:cNvSpPr txBox="1"/>
      </xdr:nvSpPr>
      <xdr:spPr>
        <a:xfrm>
          <a:off x="20199427" y="1446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93363</xdr:rowOff>
    </xdr:from>
    <xdr:ext cx="469744" cy="259045"/>
    <xdr:sp macro="" textlink="">
      <xdr:nvSpPr>
        <xdr:cNvPr id="651" name="n_1mainValue【児童館】&#10;一人当たり面積"/>
        <xdr:cNvSpPr txBox="1"/>
      </xdr:nvSpPr>
      <xdr:spPr>
        <a:xfrm>
          <a:off x="21075727" y="1483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93363</xdr:rowOff>
    </xdr:from>
    <xdr:ext cx="469744" cy="259045"/>
    <xdr:sp macro="" textlink="">
      <xdr:nvSpPr>
        <xdr:cNvPr id="652" name="n_2mainValue【児童館】&#10;一人当たり面積"/>
        <xdr:cNvSpPr txBox="1"/>
      </xdr:nvSpPr>
      <xdr:spPr>
        <a:xfrm>
          <a:off x="20199427" y="1483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3" name="正方形/長方形 65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4" name="正方形/長方形 65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5" name="正方形/長方形 65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6" name="正方形/長方形 65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7" name="正方形/長方形 65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8" name="正方形/長方形 65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9" name="正方形/長方形 65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0" name="正方形/長方形 65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1" name="テキスト ボックス 66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2" name="直線コネクタ 66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63" name="テキスト ボックス 662"/>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64" name="直線コネクタ 66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65" name="テキスト ボックス 664"/>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6" name="直線コネクタ 66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7" name="テキスト ボックス 66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8" name="直線コネクタ 66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9" name="テキスト ボックス 66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70" name="直線コネクタ 66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71" name="テキスト ボックス 67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72" name="直線コネクタ 67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73" name="テキスト ボックス 672"/>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4" name="直線コネクタ 67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5" name="テキスト ボックス 67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105</xdr:row>
      <xdr:rowOff>154305</xdr:rowOff>
    </xdr:to>
    <xdr:cxnSp macro="">
      <xdr:nvCxnSpPr>
        <xdr:cNvPr id="677" name="直線コネクタ 676"/>
        <xdr:cNvCxnSpPr/>
      </xdr:nvCxnSpPr>
      <xdr:spPr>
        <a:xfrm flipV="1">
          <a:off x="16318864" y="17145000"/>
          <a:ext cx="0" cy="1011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158132</xdr:rowOff>
    </xdr:from>
    <xdr:ext cx="405111" cy="259045"/>
    <xdr:sp macro="" textlink="">
      <xdr:nvSpPr>
        <xdr:cNvPr id="678" name="【公民館】&#10;有形固定資産減価償却率最小値テキスト"/>
        <xdr:cNvSpPr txBox="1"/>
      </xdr:nvSpPr>
      <xdr:spPr>
        <a:xfrm>
          <a:off x="16357600" y="1816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105</xdr:row>
      <xdr:rowOff>154305</xdr:rowOff>
    </xdr:from>
    <xdr:to>
      <xdr:col>86</xdr:col>
      <xdr:colOff>25400</xdr:colOff>
      <xdr:row>105</xdr:row>
      <xdr:rowOff>154305</xdr:rowOff>
    </xdr:to>
    <xdr:cxnSp macro="">
      <xdr:nvCxnSpPr>
        <xdr:cNvPr id="679" name="直線コネクタ 678"/>
        <xdr:cNvCxnSpPr/>
      </xdr:nvCxnSpPr>
      <xdr:spPr>
        <a:xfrm>
          <a:off x="16230600" y="18156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80"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81" name="直線コネクタ 680"/>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59072</xdr:rowOff>
    </xdr:from>
    <xdr:ext cx="405111" cy="259045"/>
    <xdr:sp macro="" textlink="">
      <xdr:nvSpPr>
        <xdr:cNvPr id="682" name="【公民館】&#10;有形固定資産減価償却率平均値テキスト"/>
        <xdr:cNvSpPr txBox="1"/>
      </xdr:nvSpPr>
      <xdr:spPr>
        <a:xfrm>
          <a:off x="16357600" y="17546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80645</xdr:rowOff>
    </xdr:from>
    <xdr:to>
      <xdr:col>85</xdr:col>
      <xdr:colOff>177800</xdr:colOff>
      <xdr:row>103</xdr:row>
      <xdr:rowOff>10795</xdr:rowOff>
    </xdr:to>
    <xdr:sp macro="" textlink="">
      <xdr:nvSpPr>
        <xdr:cNvPr id="683" name="フローチャート: 判断 682"/>
        <xdr:cNvSpPr/>
      </xdr:nvSpPr>
      <xdr:spPr>
        <a:xfrm>
          <a:off x="16268700" y="1756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133986</xdr:rowOff>
    </xdr:from>
    <xdr:to>
      <xdr:col>81</xdr:col>
      <xdr:colOff>101600</xdr:colOff>
      <xdr:row>103</xdr:row>
      <xdr:rowOff>64136</xdr:rowOff>
    </xdr:to>
    <xdr:sp macro="" textlink="">
      <xdr:nvSpPr>
        <xdr:cNvPr id="684" name="フローチャート: 判断 683"/>
        <xdr:cNvSpPr/>
      </xdr:nvSpPr>
      <xdr:spPr>
        <a:xfrm>
          <a:off x="15430500" y="1762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97789</xdr:rowOff>
    </xdr:from>
    <xdr:to>
      <xdr:col>76</xdr:col>
      <xdr:colOff>165100</xdr:colOff>
      <xdr:row>104</xdr:row>
      <xdr:rowOff>27939</xdr:rowOff>
    </xdr:to>
    <xdr:sp macro="" textlink="">
      <xdr:nvSpPr>
        <xdr:cNvPr id="685" name="フローチャート: 判断 684"/>
        <xdr:cNvSpPr/>
      </xdr:nvSpPr>
      <xdr:spPr>
        <a:xfrm>
          <a:off x="14541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6" name="テキスト ボックス 68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7" name="テキスト ボックス 68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8" name="テキスト ボックス 68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9" name="テキスト ボックス 68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0" name="テキスト ボックス 68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107</xdr:row>
      <xdr:rowOff>113030</xdr:rowOff>
    </xdr:from>
    <xdr:to>
      <xdr:col>76</xdr:col>
      <xdr:colOff>165100</xdr:colOff>
      <xdr:row>108</xdr:row>
      <xdr:rowOff>43180</xdr:rowOff>
    </xdr:to>
    <xdr:sp macro="" textlink="">
      <xdr:nvSpPr>
        <xdr:cNvPr id="691" name="楕円 690"/>
        <xdr:cNvSpPr/>
      </xdr:nvSpPr>
      <xdr:spPr>
        <a:xfrm>
          <a:off x="14541500" y="184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80663</xdr:rowOff>
    </xdr:from>
    <xdr:ext cx="405111" cy="259045"/>
    <xdr:sp macro="" textlink="">
      <xdr:nvSpPr>
        <xdr:cNvPr id="692" name="n_1aveValue【公民館】&#10;有形固定資産減価償却率"/>
        <xdr:cNvSpPr txBox="1"/>
      </xdr:nvSpPr>
      <xdr:spPr>
        <a:xfrm>
          <a:off x="15266044" y="1739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44466</xdr:rowOff>
    </xdr:from>
    <xdr:ext cx="405111" cy="259045"/>
    <xdr:sp macro="" textlink="">
      <xdr:nvSpPr>
        <xdr:cNvPr id="693" name="n_2aveValue【公民館】&#10;有形固定資産減価償却率"/>
        <xdr:cNvSpPr txBox="1"/>
      </xdr:nvSpPr>
      <xdr:spPr>
        <a:xfrm>
          <a:off x="14389744" y="1753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34307</xdr:rowOff>
    </xdr:from>
    <xdr:ext cx="405111" cy="259045"/>
    <xdr:sp macro="" textlink="">
      <xdr:nvSpPr>
        <xdr:cNvPr id="694" name="n_2mainValue【公民館】&#10;有形固定資産減価償却率"/>
        <xdr:cNvSpPr txBox="1"/>
      </xdr:nvSpPr>
      <xdr:spPr>
        <a:xfrm>
          <a:off x="14389744" y="185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3" name="テキスト ボックス 7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5" name="直線コネクタ 70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6" name="テキスト ボックス 70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7" name="直線コネクタ 70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8" name="テキスト ボックス 70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9" name="直線コネクタ 70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0" name="テキスト ボックス 70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1" name="直線コネクタ 71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2" name="テキスト ボックス 71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3" name="直線コネクタ 71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4" name="テキスト ボックス 71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5" name="直線コネクタ 7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6" name="テキスト ボックス 7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48261</xdr:rowOff>
    </xdr:from>
    <xdr:to>
      <xdr:col>116</xdr:col>
      <xdr:colOff>62864</xdr:colOff>
      <xdr:row>108</xdr:row>
      <xdr:rowOff>62230</xdr:rowOff>
    </xdr:to>
    <xdr:cxnSp macro="">
      <xdr:nvCxnSpPr>
        <xdr:cNvPr id="718" name="直線コネクタ 717"/>
        <xdr:cNvCxnSpPr/>
      </xdr:nvCxnSpPr>
      <xdr:spPr>
        <a:xfrm flipV="1">
          <a:off x="22160864" y="17193261"/>
          <a:ext cx="0" cy="138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66057</xdr:rowOff>
    </xdr:from>
    <xdr:ext cx="469744" cy="259045"/>
    <xdr:sp macro="" textlink="">
      <xdr:nvSpPr>
        <xdr:cNvPr id="719" name="【公民館】&#10;一人当たり面積最小値テキスト"/>
        <xdr:cNvSpPr txBox="1"/>
      </xdr:nvSpPr>
      <xdr:spPr>
        <a:xfrm>
          <a:off x="22199600" y="185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62230</xdr:rowOff>
    </xdr:from>
    <xdr:to>
      <xdr:col>116</xdr:col>
      <xdr:colOff>152400</xdr:colOff>
      <xdr:row>108</xdr:row>
      <xdr:rowOff>62230</xdr:rowOff>
    </xdr:to>
    <xdr:cxnSp macro="">
      <xdr:nvCxnSpPr>
        <xdr:cNvPr id="720" name="直線コネクタ 719"/>
        <xdr:cNvCxnSpPr/>
      </xdr:nvCxnSpPr>
      <xdr:spPr>
        <a:xfrm>
          <a:off x="22072600" y="185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166388</xdr:rowOff>
    </xdr:from>
    <xdr:ext cx="469744" cy="259045"/>
    <xdr:sp macro="" textlink="">
      <xdr:nvSpPr>
        <xdr:cNvPr id="721" name="【公民館】&#10;一人当たり面積最大値テキスト"/>
        <xdr:cNvSpPr txBox="1"/>
      </xdr:nvSpPr>
      <xdr:spPr>
        <a:xfrm>
          <a:off x="22199600" y="1696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48261</xdr:rowOff>
    </xdr:from>
    <xdr:to>
      <xdr:col>116</xdr:col>
      <xdr:colOff>152400</xdr:colOff>
      <xdr:row>100</xdr:row>
      <xdr:rowOff>48261</xdr:rowOff>
    </xdr:to>
    <xdr:cxnSp macro="">
      <xdr:nvCxnSpPr>
        <xdr:cNvPr id="722" name="直線コネクタ 721"/>
        <xdr:cNvCxnSpPr/>
      </xdr:nvCxnSpPr>
      <xdr:spPr>
        <a:xfrm>
          <a:off x="22072600" y="1719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7638</xdr:rowOff>
    </xdr:from>
    <xdr:ext cx="469744" cy="259045"/>
    <xdr:sp macro="" textlink="">
      <xdr:nvSpPr>
        <xdr:cNvPr id="723" name="【公民館】&#10;一人当たり面積平均値テキスト"/>
        <xdr:cNvSpPr txBox="1"/>
      </xdr:nvSpPr>
      <xdr:spPr>
        <a:xfrm>
          <a:off x="22199600" y="181813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29211</xdr:rowOff>
    </xdr:from>
    <xdr:to>
      <xdr:col>116</xdr:col>
      <xdr:colOff>114300</xdr:colOff>
      <xdr:row>106</xdr:row>
      <xdr:rowOff>130811</xdr:rowOff>
    </xdr:to>
    <xdr:sp macro="" textlink="">
      <xdr:nvSpPr>
        <xdr:cNvPr id="724" name="フローチャート: 判断 723"/>
        <xdr:cNvSpPr/>
      </xdr:nvSpPr>
      <xdr:spPr>
        <a:xfrm>
          <a:off x="22110700" y="1820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7620</xdr:rowOff>
    </xdr:from>
    <xdr:to>
      <xdr:col>112</xdr:col>
      <xdr:colOff>38100</xdr:colOff>
      <xdr:row>106</xdr:row>
      <xdr:rowOff>109220</xdr:rowOff>
    </xdr:to>
    <xdr:sp macro="" textlink="">
      <xdr:nvSpPr>
        <xdr:cNvPr id="725" name="フローチャート: 判断 724"/>
        <xdr:cNvSpPr/>
      </xdr:nvSpPr>
      <xdr:spPr>
        <a:xfrm>
          <a:off x="21272500" y="1818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156211</xdr:rowOff>
    </xdr:from>
    <xdr:to>
      <xdr:col>107</xdr:col>
      <xdr:colOff>101600</xdr:colOff>
      <xdr:row>106</xdr:row>
      <xdr:rowOff>86361</xdr:rowOff>
    </xdr:to>
    <xdr:sp macro="" textlink="">
      <xdr:nvSpPr>
        <xdr:cNvPr id="726" name="フローチャート: 判断 725"/>
        <xdr:cNvSpPr/>
      </xdr:nvSpPr>
      <xdr:spPr>
        <a:xfrm>
          <a:off x="20383500" y="1815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7" name="テキスト ボックス 7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5080</xdr:rowOff>
    </xdr:from>
    <xdr:to>
      <xdr:col>107</xdr:col>
      <xdr:colOff>101600</xdr:colOff>
      <xdr:row>108</xdr:row>
      <xdr:rowOff>106680</xdr:rowOff>
    </xdr:to>
    <xdr:sp macro="" textlink="">
      <xdr:nvSpPr>
        <xdr:cNvPr id="732" name="楕円 731"/>
        <xdr:cNvSpPr/>
      </xdr:nvSpPr>
      <xdr:spPr>
        <a:xfrm>
          <a:off x="20383500" y="185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125747</xdr:rowOff>
    </xdr:from>
    <xdr:ext cx="469744" cy="259045"/>
    <xdr:sp macro="" textlink="">
      <xdr:nvSpPr>
        <xdr:cNvPr id="733" name="n_1aveValue【公民館】&#10;一人当たり面積"/>
        <xdr:cNvSpPr txBox="1"/>
      </xdr:nvSpPr>
      <xdr:spPr>
        <a:xfrm>
          <a:off x="21075727" y="1795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102888</xdr:rowOff>
    </xdr:from>
    <xdr:ext cx="469744" cy="259045"/>
    <xdr:sp macro="" textlink="">
      <xdr:nvSpPr>
        <xdr:cNvPr id="734" name="n_2aveValue【公民館】&#10;一人当たり面積"/>
        <xdr:cNvSpPr txBox="1"/>
      </xdr:nvSpPr>
      <xdr:spPr>
        <a:xfrm>
          <a:off x="20199427" y="1793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97807</xdr:rowOff>
    </xdr:from>
    <xdr:ext cx="469744" cy="259045"/>
    <xdr:sp macro="" textlink="">
      <xdr:nvSpPr>
        <xdr:cNvPr id="735" name="n_2mainValue【公民館】&#10;一人当たり面積"/>
        <xdr:cNvSpPr txBox="1"/>
      </xdr:nvSpPr>
      <xdr:spPr>
        <a:xfrm>
          <a:off x="20199427" y="1861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6" name="正方形/長方形 73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7" name="正方形/長方形 73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8" name="テキスト ボックス 73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類似団体と比較して特に有形固定資産減価償却率が高くなっている施設は、保育所・橋りょう及び学校施設及びである。保育所については昭和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年代後半から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年代前半に建設された施設であるためであり、今後は長寿化対策を図る必要があるが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保育所のあり方を含め検討していく。橋りょうについては、長寿命化計画を策定し現在、補修改修工事を実施し長寿命化を図っているところである。学校施設については、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個別施設計画を策定しているところであり、今後、同計画に基づいて大規模改修等を行うなど老朽化対策に取り組んでいくこととなる。他の施設については類似団体と同様な償却率となっているが、今後は個別施設計画を策定し、長寿命化等の老朽化対策及び除去について検討し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鹿児島県龍郷町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6,043
6,029
81.82
5,029,304
4,887,700
85,314
3,225,177
6,934,504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63</xdr:row>
      <xdr:rowOff>76200</xdr:rowOff>
    </xdr:to>
    <xdr:cxnSp macro="">
      <xdr:nvCxnSpPr>
        <xdr:cNvPr id="72" name="直線コネクタ 71"/>
        <xdr:cNvCxnSpPr/>
      </xdr:nvCxnSpPr>
      <xdr:spPr>
        <a:xfrm flipV="1">
          <a:off x="4634865" y="95440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80027</xdr:rowOff>
    </xdr:from>
    <xdr:ext cx="405111" cy="259045"/>
    <xdr:sp macro="" textlink="">
      <xdr:nvSpPr>
        <xdr:cNvPr id="73" name="【体育館・プール】&#10;有形固定資産減価償却率最小値テキスト"/>
        <xdr:cNvSpPr txBox="1"/>
      </xdr:nvSpPr>
      <xdr:spPr>
        <a:xfrm>
          <a:off x="4673600" y="1088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76200</xdr:rowOff>
    </xdr:from>
    <xdr:to>
      <xdr:col>24</xdr:col>
      <xdr:colOff>152400</xdr:colOff>
      <xdr:row>63</xdr:row>
      <xdr:rowOff>76200</xdr:rowOff>
    </xdr:to>
    <xdr:cxnSp macro="">
      <xdr:nvCxnSpPr>
        <xdr:cNvPr id="74" name="直線コネクタ 73"/>
        <xdr:cNvCxnSpPr/>
      </xdr:nvCxnSpPr>
      <xdr:spPr>
        <a:xfrm>
          <a:off x="4546600" y="1087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405111" cy="259045"/>
    <xdr:sp macro="" textlink="">
      <xdr:nvSpPr>
        <xdr:cNvPr id="75" name="【体育館・プール】&#10;有形固定資産減価償却率最大値テキスト"/>
        <xdr:cNvSpPr txBox="1"/>
      </xdr:nvSpPr>
      <xdr:spPr>
        <a:xfrm>
          <a:off x="4673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76" name="直線コネクタ 75"/>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139082</xdr:rowOff>
    </xdr:from>
    <xdr:ext cx="405111" cy="259045"/>
    <xdr:sp macro="" textlink="">
      <xdr:nvSpPr>
        <xdr:cNvPr id="77" name="【体育館・プール】&#10;有形固定資産減価償却率平均値テキスト"/>
        <xdr:cNvSpPr txBox="1"/>
      </xdr:nvSpPr>
      <xdr:spPr>
        <a:xfrm>
          <a:off x="4673600" y="1025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160655</xdr:rowOff>
    </xdr:from>
    <xdr:to>
      <xdr:col>24</xdr:col>
      <xdr:colOff>114300</xdr:colOff>
      <xdr:row>60</xdr:row>
      <xdr:rowOff>90805</xdr:rowOff>
    </xdr:to>
    <xdr:sp macro="" textlink="">
      <xdr:nvSpPr>
        <xdr:cNvPr id="78" name="フローチャート: 判断 77"/>
        <xdr:cNvSpPr/>
      </xdr:nvSpPr>
      <xdr:spPr>
        <a:xfrm>
          <a:off x="45847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139700</xdr:rowOff>
    </xdr:from>
    <xdr:to>
      <xdr:col>20</xdr:col>
      <xdr:colOff>38100</xdr:colOff>
      <xdr:row>60</xdr:row>
      <xdr:rowOff>69850</xdr:rowOff>
    </xdr:to>
    <xdr:sp macro="" textlink="">
      <xdr:nvSpPr>
        <xdr:cNvPr id="79" name="フローチャート: 判断 78"/>
        <xdr:cNvSpPr/>
      </xdr:nvSpPr>
      <xdr:spPr>
        <a:xfrm>
          <a:off x="3746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86377</xdr:rowOff>
    </xdr:from>
    <xdr:ext cx="405111" cy="259045"/>
    <xdr:sp macro="" textlink="">
      <xdr:nvSpPr>
        <xdr:cNvPr id="80" name="n_1aveValue【体育館・プール】&#10;有形固定資産減価償却率"/>
        <xdr:cNvSpPr txBox="1"/>
      </xdr:nvSpPr>
      <xdr:spPr>
        <a:xfrm>
          <a:off x="35820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168275</xdr:rowOff>
    </xdr:from>
    <xdr:to>
      <xdr:col>15</xdr:col>
      <xdr:colOff>101600</xdr:colOff>
      <xdr:row>60</xdr:row>
      <xdr:rowOff>98425</xdr:rowOff>
    </xdr:to>
    <xdr:sp macro="" textlink="">
      <xdr:nvSpPr>
        <xdr:cNvPr id="81" name="フローチャート: 判断 80"/>
        <xdr:cNvSpPr/>
      </xdr:nvSpPr>
      <xdr:spPr>
        <a:xfrm>
          <a:off x="2857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114952</xdr:rowOff>
    </xdr:from>
    <xdr:ext cx="405111" cy="259045"/>
    <xdr:sp macro="" textlink="">
      <xdr:nvSpPr>
        <xdr:cNvPr id="82" name="n_2aveValue【体育館・プール】&#10;有形固定資産減価償却率"/>
        <xdr:cNvSpPr txBox="1"/>
      </xdr:nvSpPr>
      <xdr:spPr>
        <a:xfrm>
          <a:off x="2705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63500</xdr:rowOff>
    </xdr:from>
    <xdr:to>
      <xdr:col>20</xdr:col>
      <xdr:colOff>38100</xdr:colOff>
      <xdr:row>62</xdr:row>
      <xdr:rowOff>165100</xdr:rowOff>
    </xdr:to>
    <xdr:sp macro="" textlink="">
      <xdr:nvSpPr>
        <xdr:cNvPr id="88" name="楕円 87"/>
        <xdr:cNvSpPr/>
      </xdr:nvSpPr>
      <xdr:spPr>
        <a:xfrm>
          <a:off x="3746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101600</xdr:rowOff>
    </xdr:from>
    <xdr:to>
      <xdr:col>15</xdr:col>
      <xdr:colOff>101600</xdr:colOff>
      <xdr:row>63</xdr:row>
      <xdr:rowOff>31750</xdr:rowOff>
    </xdr:to>
    <xdr:sp macro="" textlink="">
      <xdr:nvSpPr>
        <xdr:cNvPr id="89" name="楕円 88"/>
        <xdr:cNvSpPr/>
      </xdr:nvSpPr>
      <xdr:spPr>
        <a:xfrm>
          <a:off x="2857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114300</xdr:rowOff>
    </xdr:from>
    <xdr:to>
      <xdr:col>19</xdr:col>
      <xdr:colOff>177800</xdr:colOff>
      <xdr:row>62</xdr:row>
      <xdr:rowOff>152400</xdr:rowOff>
    </xdr:to>
    <xdr:cxnSp macro="">
      <xdr:nvCxnSpPr>
        <xdr:cNvPr id="90" name="直線コネクタ 89"/>
        <xdr:cNvCxnSpPr/>
      </xdr:nvCxnSpPr>
      <xdr:spPr>
        <a:xfrm flipV="1">
          <a:off x="2908300" y="10744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156227</xdr:rowOff>
    </xdr:from>
    <xdr:ext cx="405111" cy="259045"/>
    <xdr:sp macro="" textlink="">
      <xdr:nvSpPr>
        <xdr:cNvPr id="91" name="n_1mainValue【体育館・プール】&#10;有形固定資産減価償却率"/>
        <xdr:cNvSpPr txBox="1"/>
      </xdr:nvSpPr>
      <xdr:spPr>
        <a:xfrm>
          <a:off x="35820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22877</xdr:rowOff>
    </xdr:from>
    <xdr:ext cx="405111" cy="259045"/>
    <xdr:sp macro="" textlink="">
      <xdr:nvSpPr>
        <xdr:cNvPr id="92" name="n_2mainValue【体育館・プール】&#10;有形固定資産減価償却率"/>
        <xdr:cNvSpPr txBox="1"/>
      </xdr:nvSpPr>
      <xdr:spPr>
        <a:xfrm>
          <a:off x="2705744"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3" name="正方形/長方形 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4" name="正方形/長方形 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5" name="正方形/長方形 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6" name="正方形/長方形 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7" name="正方形/長方形 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8" name="正方形/長方形 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9" name="正方形/長方形 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0" name="正方形/長方形 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1" name="テキスト ボックス 1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2" name="直線コネクタ 1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03" name="直線コネクタ 102"/>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04" name="テキスト ボックス 103"/>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05" name="直線コネクタ 10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06" name="テキスト ボックス 10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07" name="直線コネクタ 106"/>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08" name="テキスト ボックス 107"/>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09" name="直線コネクタ 1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0" name="テキスト ボックス 10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25146</xdr:rowOff>
    </xdr:from>
    <xdr:to>
      <xdr:col>54</xdr:col>
      <xdr:colOff>189865</xdr:colOff>
      <xdr:row>63</xdr:row>
      <xdr:rowOff>48006</xdr:rowOff>
    </xdr:to>
    <xdr:cxnSp macro="">
      <xdr:nvCxnSpPr>
        <xdr:cNvPr id="112" name="直線コネクタ 111"/>
        <xdr:cNvCxnSpPr/>
      </xdr:nvCxnSpPr>
      <xdr:spPr>
        <a:xfrm flipV="1">
          <a:off x="10476865" y="9626346"/>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51833</xdr:rowOff>
    </xdr:from>
    <xdr:ext cx="469744" cy="259045"/>
    <xdr:sp macro="" textlink="">
      <xdr:nvSpPr>
        <xdr:cNvPr id="113" name="【体育館・プール】&#10;一人当たり面積最小値テキスト"/>
        <xdr:cNvSpPr txBox="1"/>
      </xdr:nvSpPr>
      <xdr:spPr>
        <a:xfrm>
          <a:off x="10515600" y="1085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48006</xdr:rowOff>
    </xdr:from>
    <xdr:to>
      <xdr:col>55</xdr:col>
      <xdr:colOff>88900</xdr:colOff>
      <xdr:row>63</xdr:row>
      <xdr:rowOff>48006</xdr:rowOff>
    </xdr:to>
    <xdr:cxnSp macro="">
      <xdr:nvCxnSpPr>
        <xdr:cNvPr id="114" name="直線コネクタ 113"/>
        <xdr:cNvCxnSpPr/>
      </xdr:nvCxnSpPr>
      <xdr:spPr>
        <a:xfrm>
          <a:off x="10388600" y="1084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143273</xdr:rowOff>
    </xdr:from>
    <xdr:ext cx="469744" cy="259045"/>
    <xdr:sp macro="" textlink="">
      <xdr:nvSpPr>
        <xdr:cNvPr id="115" name="【体育館・プール】&#10;一人当たり面積最大値テキスト"/>
        <xdr:cNvSpPr txBox="1"/>
      </xdr:nvSpPr>
      <xdr:spPr>
        <a:xfrm>
          <a:off x="10515600" y="940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25146</xdr:rowOff>
    </xdr:from>
    <xdr:to>
      <xdr:col>55</xdr:col>
      <xdr:colOff>88900</xdr:colOff>
      <xdr:row>56</xdr:row>
      <xdr:rowOff>25146</xdr:rowOff>
    </xdr:to>
    <xdr:cxnSp macro="">
      <xdr:nvCxnSpPr>
        <xdr:cNvPr id="116" name="直線コネクタ 115"/>
        <xdr:cNvCxnSpPr/>
      </xdr:nvCxnSpPr>
      <xdr:spPr>
        <a:xfrm>
          <a:off x="10388600" y="962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63072</xdr:rowOff>
    </xdr:from>
    <xdr:ext cx="469744" cy="259045"/>
    <xdr:sp macro="" textlink="">
      <xdr:nvSpPr>
        <xdr:cNvPr id="117" name="【体育館・プール】&#10;一人当たり面積平均値テキスト"/>
        <xdr:cNvSpPr txBox="1"/>
      </xdr:nvSpPr>
      <xdr:spPr>
        <a:xfrm>
          <a:off x="10515600" y="10521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84645</xdr:rowOff>
    </xdr:from>
    <xdr:to>
      <xdr:col>55</xdr:col>
      <xdr:colOff>50800</xdr:colOff>
      <xdr:row>62</xdr:row>
      <xdr:rowOff>14795</xdr:rowOff>
    </xdr:to>
    <xdr:sp macro="" textlink="">
      <xdr:nvSpPr>
        <xdr:cNvPr id="118" name="フローチャート: 判断 117"/>
        <xdr:cNvSpPr/>
      </xdr:nvSpPr>
      <xdr:spPr>
        <a:xfrm>
          <a:off x="10426700" y="1054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42355</xdr:rowOff>
    </xdr:from>
    <xdr:to>
      <xdr:col>50</xdr:col>
      <xdr:colOff>165100</xdr:colOff>
      <xdr:row>61</xdr:row>
      <xdr:rowOff>143955</xdr:rowOff>
    </xdr:to>
    <xdr:sp macro="" textlink="">
      <xdr:nvSpPr>
        <xdr:cNvPr id="119" name="フローチャート: 判断 118"/>
        <xdr:cNvSpPr/>
      </xdr:nvSpPr>
      <xdr:spPr>
        <a:xfrm>
          <a:off x="9588500" y="105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160482</xdr:rowOff>
    </xdr:from>
    <xdr:ext cx="469744" cy="259045"/>
    <xdr:sp macro="" textlink="">
      <xdr:nvSpPr>
        <xdr:cNvPr id="120" name="n_1aveValue【体育館・プール】&#10;一人当たり面積"/>
        <xdr:cNvSpPr txBox="1"/>
      </xdr:nvSpPr>
      <xdr:spPr>
        <a:xfrm>
          <a:off x="9391727" y="1027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90360</xdr:rowOff>
    </xdr:from>
    <xdr:to>
      <xdr:col>46</xdr:col>
      <xdr:colOff>38100</xdr:colOff>
      <xdr:row>62</xdr:row>
      <xdr:rowOff>20510</xdr:rowOff>
    </xdr:to>
    <xdr:sp macro="" textlink="">
      <xdr:nvSpPr>
        <xdr:cNvPr id="121" name="フローチャート: 判断 120"/>
        <xdr:cNvSpPr/>
      </xdr:nvSpPr>
      <xdr:spPr>
        <a:xfrm>
          <a:off x="86995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11637</xdr:rowOff>
    </xdr:from>
    <xdr:ext cx="469744" cy="259045"/>
    <xdr:sp macro="" textlink="">
      <xdr:nvSpPr>
        <xdr:cNvPr id="122" name="n_2aveValue【体育館・プール】&#10;一人当たり面積"/>
        <xdr:cNvSpPr txBox="1"/>
      </xdr:nvSpPr>
      <xdr:spPr>
        <a:xfrm>
          <a:off x="8515427" y="1064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3" name="テキスト ボックス 12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4" name="テキスト ボックス 12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5" name="テキスト ボックス 12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26" name="テキスト ボックス 12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27" name="テキスト ボックス 12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133794</xdr:rowOff>
    </xdr:from>
    <xdr:to>
      <xdr:col>50</xdr:col>
      <xdr:colOff>165100</xdr:colOff>
      <xdr:row>62</xdr:row>
      <xdr:rowOff>63944</xdr:rowOff>
    </xdr:to>
    <xdr:sp macro="" textlink="">
      <xdr:nvSpPr>
        <xdr:cNvPr id="128" name="楕円 127"/>
        <xdr:cNvSpPr/>
      </xdr:nvSpPr>
      <xdr:spPr>
        <a:xfrm>
          <a:off x="9588500" y="1059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156655</xdr:rowOff>
    </xdr:from>
    <xdr:to>
      <xdr:col>46</xdr:col>
      <xdr:colOff>38100</xdr:colOff>
      <xdr:row>61</xdr:row>
      <xdr:rowOff>86805</xdr:rowOff>
    </xdr:to>
    <xdr:sp macro="" textlink="">
      <xdr:nvSpPr>
        <xdr:cNvPr id="129" name="楕円 128"/>
        <xdr:cNvSpPr/>
      </xdr:nvSpPr>
      <xdr:spPr>
        <a:xfrm>
          <a:off x="8699500" y="1044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36005</xdr:rowOff>
    </xdr:from>
    <xdr:to>
      <xdr:col>50</xdr:col>
      <xdr:colOff>114300</xdr:colOff>
      <xdr:row>62</xdr:row>
      <xdr:rowOff>13144</xdr:rowOff>
    </xdr:to>
    <xdr:cxnSp macro="">
      <xdr:nvCxnSpPr>
        <xdr:cNvPr id="130" name="直線コネクタ 129"/>
        <xdr:cNvCxnSpPr/>
      </xdr:nvCxnSpPr>
      <xdr:spPr>
        <a:xfrm>
          <a:off x="8750300" y="10494455"/>
          <a:ext cx="889000" cy="1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55071</xdr:rowOff>
    </xdr:from>
    <xdr:ext cx="469744" cy="259045"/>
    <xdr:sp macro="" textlink="">
      <xdr:nvSpPr>
        <xdr:cNvPr id="131" name="n_1mainValue【体育館・プール】&#10;一人当たり面積"/>
        <xdr:cNvSpPr txBox="1"/>
      </xdr:nvSpPr>
      <xdr:spPr>
        <a:xfrm>
          <a:off x="9391727" y="10684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103332</xdr:rowOff>
    </xdr:from>
    <xdr:ext cx="469744" cy="259045"/>
    <xdr:sp macro="" textlink="">
      <xdr:nvSpPr>
        <xdr:cNvPr id="132" name="n_2mainValue【体育館・プール】&#10;一人当たり面積"/>
        <xdr:cNvSpPr txBox="1"/>
      </xdr:nvSpPr>
      <xdr:spPr>
        <a:xfrm>
          <a:off x="8515427" y="1021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3" name="正方形/長方形 13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4" name="正方形/長方形 13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5" name="正方形/長方形 13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36" name="正方形/長方形 13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37" name="正方形/長方形 13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38" name="正方形/長方形 13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39" name="正方形/長方形 13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0" name="正方形/長方形 13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1" name="テキスト ボックス 14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2" name="直線コネクタ 14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43" name="テキスト ボックス 14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44" name="直線コネクタ 14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45" name="テキスト ボックス 14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46" name="直線コネクタ 14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47" name="テキスト ボックス 14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48" name="直線コネクタ 14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49" name="テキスト ボックス 14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50" name="直線コネクタ 14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51" name="テキスト ボックス 15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52" name="直線コネクタ 15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53" name="テキスト ボックス 15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54" name="直線コネクタ 15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55" name="テキスト ボックス 15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5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91439</xdr:rowOff>
    </xdr:from>
    <xdr:to>
      <xdr:col>24</xdr:col>
      <xdr:colOff>62865</xdr:colOff>
      <xdr:row>85</xdr:row>
      <xdr:rowOff>118111</xdr:rowOff>
    </xdr:to>
    <xdr:cxnSp macro="">
      <xdr:nvCxnSpPr>
        <xdr:cNvPr id="157" name="直線コネクタ 156"/>
        <xdr:cNvCxnSpPr/>
      </xdr:nvCxnSpPr>
      <xdr:spPr>
        <a:xfrm flipV="1">
          <a:off x="4634865" y="13464539"/>
          <a:ext cx="0" cy="122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158" name="【福祉施設】&#10;有形固定資産減価償却率最小値テキスト"/>
        <xdr:cNvSpPr txBox="1"/>
      </xdr:nvSpPr>
      <xdr:spPr>
        <a:xfrm>
          <a:off x="46736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159" name="直線コネクタ 158"/>
        <xdr:cNvCxnSpPr/>
      </xdr:nvCxnSpPr>
      <xdr:spPr>
        <a:xfrm>
          <a:off x="4546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38116</xdr:rowOff>
    </xdr:from>
    <xdr:ext cx="405111" cy="259045"/>
    <xdr:sp macro="" textlink="">
      <xdr:nvSpPr>
        <xdr:cNvPr id="160" name="【福祉施設】&#10;有形固定資産減価償却率最大値テキスト"/>
        <xdr:cNvSpPr txBox="1"/>
      </xdr:nvSpPr>
      <xdr:spPr>
        <a:xfrm>
          <a:off x="4673600" y="13239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91439</xdr:rowOff>
    </xdr:from>
    <xdr:to>
      <xdr:col>24</xdr:col>
      <xdr:colOff>152400</xdr:colOff>
      <xdr:row>78</xdr:row>
      <xdr:rowOff>91439</xdr:rowOff>
    </xdr:to>
    <xdr:cxnSp macro="">
      <xdr:nvCxnSpPr>
        <xdr:cNvPr id="161" name="直線コネクタ 160"/>
        <xdr:cNvCxnSpPr/>
      </xdr:nvCxnSpPr>
      <xdr:spPr>
        <a:xfrm>
          <a:off x="4546600" y="13464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32402</xdr:rowOff>
    </xdr:from>
    <xdr:ext cx="405111" cy="259045"/>
    <xdr:sp macro="" textlink="">
      <xdr:nvSpPr>
        <xdr:cNvPr id="162" name="【福祉施設】&#10;有形固定資産減価償却率平均値テキスト"/>
        <xdr:cNvSpPr txBox="1"/>
      </xdr:nvSpPr>
      <xdr:spPr>
        <a:xfrm>
          <a:off x="4673600" y="14091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53975</xdr:rowOff>
    </xdr:from>
    <xdr:to>
      <xdr:col>24</xdr:col>
      <xdr:colOff>114300</xdr:colOff>
      <xdr:row>82</xdr:row>
      <xdr:rowOff>155575</xdr:rowOff>
    </xdr:to>
    <xdr:sp macro="" textlink="">
      <xdr:nvSpPr>
        <xdr:cNvPr id="163" name="フローチャート: 判断 162"/>
        <xdr:cNvSpPr/>
      </xdr:nvSpPr>
      <xdr:spPr>
        <a:xfrm>
          <a:off x="45847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8255</xdr:rowOff>
    </xdr:from>
    <xdr:to>
      <xdr:col>20</xdr:col>
      <xdr:colOff>38100</xdr:colOff>
      <xdr:row>82</xdr:row>
      <xdr:rowOff>109855</xdr:rowOff>
    </xdr:to>
    <xdr:sp macro="" textlink="">
      <xdr:nvSpPr>
        <xdr:cNvPr id="164" name="フローチャート: 判断 163"/>
        <xdr:cNvSpPr/>
      </xdr:nvSpPr>
      <xdr:spPr>
        <a:xfrm>
          <a:off x="3746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126382</xdr:rowOff>
    </xdr:from>
    <xdr:ext cx="405111" cy="259045"/>
    <xdr:sp macro="" textlink="">
      <xdr:nvSpPr>
        <xdr:cNvPr id="165" name="n_1aveValue【福祉施設】&#10;有形固定資産減価償却率"/>
        <xdr:cNvSpPr txBox="1"/>
      </xdr:nvSpPr>
      <xdr:spPr>
        <a:xfrm>
          <a:off x="3582044"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52070</xdr:rowOff>
    </xdr:from>
    <xdr:to>
      <xdr:col>15</xdr:col>
      <xdr:colOff>101600</xdr:colOff>
      <xdr:row>82</xdr:row>
      <xdr:rowOff>153670</xdr:rowOff>
    </xdr:to>
    <xdr:sp macro="" textlink="">
      <xdr:nvSpPr>
        <xdr:cNvPr id="166" name="フローチャート: 判断 165"/>
        <xdr:cNvSpPr/>
      </xdr:nvSpPr>
      <xdr:spPr>
        <a:xfrm>
          <a:off x="2857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144797</xdr:rowOff>
    </xdr:from>
    <xdr:ext cx="405111" cy="259045"/>
    <xdr:sp macro="" textlink="">
      <xdr:nvSpPr>
        <xdr:cNvPr id="167" name="n_2aveValue【福祉施設】&#10;有形固定資産減価償却率"/>
        <xdr:cNvSpPr txBox="1"/>
      </xdr:nvSpPr>
      <xdr:spPr>
        <a:xfrm>
          <a:off x="2705744"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68" name="テキスト ボックス 16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69" name="テキスト ボックス 16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0" name="テキスト ボックス 16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1" name="テキスト ボックス 17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2" name="テキスト ボックス 17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158750</xdr:rowOff>
    </xdr:from>
    <xdr:to>
      <xdr:col>15</xdr:col>
      <xdr:colOff>101600</xdr:colOff>
      <xdr:row>82</xdr:row>
      <xdr:rowOff>88900</xdr:rowOff>
    </xdr:to>
    <xdr:sp macro="" textlink="">
      <xdr:nvSpPr>
        <xdr:cNvPr id="173" name="楕円 172"/>
        <xdr:cNvSpPr/>
      </xdr:nvSpPr>
      <xdr:spPr>
        <a:xfrm>
          <a:off x="2857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105427</xdr:rowOff>
    </xdr:from>
    <xdr:ext cx="405111" cy="259045"/>
    <xdr:sp macro="" textlink="">
      <xdr:nvSpPr>
        <xdr:cNvPr id="174" name="n_2mainValue【福祉施設】&#10;有形固定資産減価償却率"/>
        <xdr:cNvSpPr txBox="1"/>
      </xdr:nvSpPr>
      <xdr:spPr>
        <a:xfrm>
          <a:off x="27057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75" name="正方形/長方形 17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6" name="正方形/長方形 17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7" name="正方形/長方形 17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8" name="正方形/長方形 17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9" name="正方形/長方形 17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80" name="正方形/長方形 17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1" name="正方形/長方形 18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2" name="正方形/長方形 18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83" name="テキスト ボックス 18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84" name="直線コネクタ 18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85" name="直線コネクタ 18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86" name="テキスト ボックス 18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87" name="直線コネクタ 18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88" name="テキスト ボックス 18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89" name="直線コネクタ 18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90" name="テキスト ボックス 18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91" name="直線コネクタ 19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92" name="テキスト ボックス 19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193" name="直線コネクタ 19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194" name="テキスト ボックス 19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95" name="直線コネクタ 19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96" name="テキスト ボックス 19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9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138430</xdr:rowOff>
    </xdr:from>
    <xdr:to>
      <xdr:col>54</xdr:col>
      <xdr:colOff>189865</xdr:colOff>
      <xdr:row>86</xdr:row>
      <xdr:rowOff>67311</xdr:rowOff>
    </xdr:to>
    <xdr:cxnSp macro="">
      <xdr:nvCxnSpPr>
        <xdr:cNvPr id="198" name="直線コネクタ 197"/>
        <xdr:cNvCxnSpPr/>
      </xdr:nvCxnSpPr>
      <xdr:spPr>
        <a:xfrm flipV="1">
          <a:off x="10476865" y="13340080"/>
          <a:ext cx="0" cy="147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71138</xdr:rowOff>
    </xdr:from>
    <xdr:ext cx="469744" cy="259045"/>
    <xdr:sp macro="" textlink="">
      <xdr:nvSpPr>
        <xdr:cNvPr id="199" name="【福祉施設】&#10;一人当たり面積最小値テキスト"/>
        <xdr:cNvSpPr txBox="1"/>
      </xdr:nvSpPr>
      <xdr:spPr>
        <a:xfrm>
          <a:off x="10515600" y="14815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67311</xdr:rowOff>
    </xdr:from>
    <xdr:to>
      <xdr:col>55</xdr:col>
      <xdr:colOff>88900</xdr:colOff>
      <xdr:row>86</xdr:row>
      <xdr:rowOff>67311</xdr:rowOff>
    </xdr:to>
    <xdr:cxnSp macro="">
      <xdr:nvCxnSpPr>
        <xdr:cNvPr id="200" name="直線コネクタ 199"/>
        <xdr:cNvCxnSpPr/>
      </xdr:nvCxnSpPr>
      <xdr:spPr>
        <a:xfrm>
          <a:off x="10388600" y="1481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85107</xdr:rowOff>
    </xdr:from>
    <xdr:ext cx="469744" cy="259045"/>
    <xdr:sp macro="" textlink="">
      <xdr:nvSpPr>
        <xdr:cNvPr id="201" name="【福祉施設】&#10;一人当たり面積最大値テキスト"/>
        <xdr:cNvSpPr txBox="1"/>
      </xdr:nvSpPr>
      <xdr:spPr>
        <a:xfrm>
          <a:off x="10515600" y="1311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138430</xdr:rowOff>
    </xdr:from>
    <xdr:to>
      <xdr:col>55</xdr:col>
      <xdr:colOff>88900</xdr:colOff>
      <xdr:row>77</xdr:row>
      <xdr:rowOff>138430</xdr:rowOff>
    </xdr:to>
    <xdr:cxnSp macro="">
      <xdr:nvCxnSpPr>
        <xdr:cNvPr id="202" name="直線コネクタ 201"/>
        <xdr:cNvCxnSpPr/>
      </xdr:nvCxnSpPr>
      <xdr:spPr>
        <a:xfrm>
          <a:off x="10388600" y="1334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27957</xdr:rowOff>
    </xdr:from>
    <xdr:ext cx="469744" cy="259045"/>
    <xdr:sp macro="" textlink="">
      <xdr:nvSpPr>
        <xdr:cNvPr id="203" name="【福祉施設】&#10;一人当たり面積平均値テキスト"/>
        <xdr:cNvSpPr txBox="1"/>
      </xdr:nvSpPr>
      <xdr:spPr>
        <a:xfrm>
          <a:off x="10515600" y="14429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49530</xdr:rowOff>
    </xdr:from>
    <xdr:to>
      <xdr:col>55</xdr:col>
      <xdr:colOff>50800</xdr:colOff>
      <xdr:row>84</xdr:row>
      <xdr:rowOff>151130</xdr:rowOff>
    </xdr:to>
    <xdr:sp macro="" textlink="">
      <xdr:nvSpPr>
        <xdr:cNvPr id="204" name="フローチャート: 判断 203"/>
        <xdr:cNvSpPr/>
      </xdr:nvSpPr>
      <xdr:spPr>
        <a:xfrm>
          <a:off x="10426700" y="1445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138430</xdr:rowOff>
    </xdr:from>
    <xdr:to>
      <xdr:col>50</xdr:col>
      <xdr:colOff>165100</xdr:colOff>
      <xdr:row>84</xdr:row>
      <xdr:rowOff>68580</xdr:rowOff>
    </xdr:to>
    <xdr:sp macro="" textlink="">
      <xdr:nvSpPr>
        <xdr:cNvPr id="205" name="フローチャート: 判断 204"/>
        <xdr:cNvSpPr/>
      </xdr:nvSpPr>
      <xdr:spPr>
        <a:xfrm>
          <a:off x="9588500" y="1436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85107</xdr:rowOff>
    </xdr:from>
    <xdr:ext cx="469744" cy="259045"/>
    <xdr:sp macro="" textlink="">
      <xdr:nvSpPr>
        <xdr:cNvPr id="206" name="n_1aveValue【福祉施設】&#10;一人当たり面積"/>
        <xdr:cNvSpPr txBox="1"/>
      </xdr:nvSpPr>
      <xdr:spPr>
        <a:xfrm>
          <a:off x="9391727" y="14144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110489</xdr:rowOff>
    </xdr:from>
    <xdr:to>
      <xdr:col>46</xdr:col>
      <xdr:colOff>38100</xdr:colOff>
      <xdr:row>85</xdr:row>
      <xdr:rowOff>40639</xdr:rowOff>
    </xdr:to>
    <xdr:sp macro="" textlink="">
      <xdr:nvSpPr>
        <xdr:cNvPr id="207" name="フローチャート: 判断 206"/>
        <xdr:cNvSpPr/>
      </xdr:nvSpPr>
      <xdr:spPr>
        <a:xfrm>
          <a:off x="8699500" y="1451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57166</xdr:rowOff>
    </xdr:from>
    <xdr:ext cx="469744" cy="259045"/>
    <xdr:sp macro="" textlink="">
      <xdr:nvSpPr>
        <xdr:cNvPr id="208" name="n_2aveValue【福祉施設】&#10;一人当たり面積"/>
        <xdr:cNvSpPr txBox="1"/>
      </xdr:nvSpPr>
      <xdr:spPr>
        <a:xfrm>
          <a:off x="8515427" y="1428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09" name="テキスト ボックス 20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10" name="テキスト ボックス 20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11" name="テキスト ボックス 21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12" name="テキスト ボックス 21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13" name="テキスト ボックス 21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86</xdr:row>
      <xdr:rowOff>3811</xdr:rowOff>
    </xdr:from>
    <xdr:to>
      <xdr:col>46</xdr:col>
      <xdr:colOff>38100</xdr:colOff>
      <xdr:row>86</xdr:row>
      <xdr:rowOff>105411</xdr:rowOff>
    </xdr:to>
    <xdr:sp macro="" textlink="">
      <xdr:nvSpPr>
        <xdr:cNvPr id="214" name="楕円 213"/>
        <xdr:cNvSpPr/>
      </xdr:nvSpPr>
      <xdr:spPr>
        <a:xfrm>
          <a:off x="8699500" y="1474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86</xdr:row>
      <xdr:rowOff>96538</xdr:rowOff>
    </xdr:from>
    <xdr:ext cx="469744" cy="259045"/>
    <xdr:sp macro="" textlink="">
      <xdr:nvSpPr>
        <xdr:cNvPr id="215" name="n_2mainValue【福祉施設】&#10;一人当たり面積"/>
        <xdr:cNvSpPr txBox="1"/>
      </xdr:nvSpPr>
      <xdr:spPr>
        <a:xfrm>
          <a:off x="8515427" y="14841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16" name="正方形/長方形 21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17" name="正方形/長方形 21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18" name="正方形/長方形 21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19" name="正方形/長方形 21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20" name="正方形/長方形 21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21" name="正方形/長方形 22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22" name="正方形/長方形 22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23" name="正方形/長方形 22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24" name="テキスト ボックス 22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25" name="直線コネクタ 22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26" name="直線コネクタ 22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27" name="テキスト ボックス 226"/>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28" name="直線コネクタ 22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29" name="テキスト ボックス 22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30" name="直線コネクタ 22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31" name="テキスト ボックス 23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32" name="直線コネクタ 23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33" name="テキスト ボックス 23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34" name="直線コネクタ 23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35" name="テキスト ボックス 23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36" name="直線コネクタ 23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37" name="テキスト ボックス 236"/>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38" name="直線コネクタ 23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39" name="テキスト ボックス 23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4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50074</xdr:rowOff>
    </xdr:to>
    <xdr:cxnSp macro="">
      <xdr:nvCxnSpPr>
        <xdr:cNvPr id="241" name="直線コネクタ 240"/>
        <xdr:cNvCxnSpPr/>
      </xdr:nvCxnSpPr>
      <xdr:spPr>
        <a:xfrm flipV="1">
          <a:off x="4634865" y="17090571"/>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53901</xdr:rowOff>
    </xdr:from>
    <xdr:ext cx="340478" cy="259045"/>
    <xdr:sp macro="" textlink="">
      <xdr:nvSpPr>
        <xdr:cNvPr id="242" name="【市民会館】&#10;有形固定資産減価償却率最小値テキスト"/>
        <xdr:cNvSpPr txBox="1"/>
      </xdr:nvSpPr>
      <xdr:spPr>
        <a:xfrm>
          <a:off x="4673600" y="185705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50074</xdr:rowOff>
    </xdr:from>
    <xdr:to>
      <xdr:col>24</xdr:col>
      <xdr:colOff>152400</xdr:colOff>
      <xdr:row>108</xdr:row>
      <xdr:rowOff>50074</xdr:rowOff>
    </xdr:to>
    <xdr:cxnSp macro="">
      <xdr:nvCxnSpPr>
        <xdr:cNvPr id="243" name="直線コネクタ 242"/>
        <xdr:cNvCxnSpPr/>
      </xdr:nvCxnSpPr>
      <xdr:spPr>
        <a:xfrm>
          <a:off x="4546600" y="1856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244"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245" name="直線コネクタ 244"/>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7093</xdr:rowOff>
    </xdr:from>
    <xdr:ext cx="405111" cy="259045"/>
    <xdr:sp macro="" textlink="">
      <xdr:nvSpPr>
        <xdr:cNvPr id="246" name="【市民会館】&#10;有形固定資産減価償却率平均値テキスト"/>
        <xdr:cNvSpPr txBox="1"/>
      </xdr:nvSpPr>
      <xdr:spPr>
        <a:xfrm>
          <a:off x="4673600" y="17837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28666</xdr:rowOff>
    </xdr:from>
    <xdr:to>
      <xdr:col>24</xdr:col>
      <xdr:colOff>114300</xdr:colOff>
      <xdr:row>104</xdr:row>
      <xdr:rowOff>130266</xdr:rowOff>
    </xdr:to>
    <xdr:sp macro="" textlink="">
      <xdr:nvSpPr>
        <xdr:cNvPr id="247" name="フローチャート: 判断 246"/>
        <xdr:cNvSpPr/>
      </xdr:nvSpPr>
      <xdr:spPr>
        <a:xfrm>
          <a:off x="45847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169092</xdr:rowOff>
    </xdr:from>
    <xdr:to>
      <xdr:col>20</xdr:col>
      <xdr:colOff>38100</xdr:colOff>
      <xdr:row>104</xdr:row>
      <xdr:rowOff>99242</xdr:rowOff>
    </xdr:to>
    <xdr:sp macro="" textlink="">
      <xdr:nvSpPr>
        <xdr:cNvPr id="248" name="フローチャート: 判断 247"/>
        <xdr:cNvSpPr/>
      </xdr:nvSpPr>
      <xdr:spPr>
        <a:xfrm>
          <a:off x="3746500" y="1782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115769</xdr:rowOff>
    </xdr:from>
    <xdr:ext cx="405111" cy="259045"/>
    <xdr:sp macro="" textlink="">
      <xdr:nvSpPr>
        <xdr:cNvPr id="249" name="n_1aveValue【市民会館】&#10;有形固定資産減価償却率"/>
        <xdr:cNvSpPr txBox="1"/>
      </xdr:nvSpPr>
      <xdr:spPr>
        <a:xfrm>
          <a:off x="3582044" y="1760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151130</xdr:rowOff>
    </xdr:from>
    <xdr:to>
      <xdr:col>15</xdr:col>
      <xdr:colOff>101600</xdr:colOff>
      <xdr:row>105</xdr:row>
      <xdr:rowOff>81280</xdr:rowOff>
    </xdr:to>
    <xdr:sp macro="" textlink="">
      <xdr:nvSpPr>
        <xdr:cNvPr id="250" name="フローチャート: 判断 249"/>
        <xdr:cNvSpPr/>
      </xdr:nvSpPr>
      <xdr:spPr>
        <a:xfrm>
          <a:off x="2857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97807</xdr:rowOff>
    </xdr:from>
    <xdr:ext cx="405111" cy="259045"/>
    <xdr:sp macro="" textlink="">
      <xdr:nvSpPr>
        <xdr:cNvPr id="251" name="n_2aveValue【市民会館】&#10;有形固定資産減価償却率"/>
        <xdr:cNvSpPr txBox="1"/>
      </xdr:nvSpPr>
      <xdr:spPr>
        <a:xfrm>
          <a:off x="2705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52" name="テキスト ボックス 25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53" name="テキスト ボックス 25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54" name="テキスト ボックス 25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55" name="テキスト ボックス 25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56" name="テキスト ボックス 25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82550</xdr:rowOff>
    </xdr:from>
    <xdr:to>
      <xdr:col>20</xdr:col>
      <xdr:colOff>38100</xdr:colOff>
      <xdr:row>106</xdr:row>
      <xdr:rowOff>12700</xdr:rowOff>
    </xdr:to>
    <xdr:sp macro="" textlink="">
      <xdr:nvSpPr>
        <xdr:cNvPr id="257" name="楕円 256"/>
        <xdr:cNvSpPr/>
      </xdr:nvSpPr>
      <xdr:spPr>
        <a:xfrm>
          <a:off x="3746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103777</xdr:rowOff>
    </xdr:from>
    <xdr:to>
      <xdr:col>15</xdr:col>
      <xdr:colOff>101600</xdr:colOff>
      <xdr:row>106</xdr:row>
      <xdr:rowOff>33927</xdr:rowOff>
    </xdr:to>
    <xdr:sp macro="" textlink="">
      <xdr:nvSpPr>
        <xdr:cNvPr id="258" name="楕円 257"/>
        <xdr:cNvSpPr/>
      </xdr:nvSpPr>
      <xdr:spPr>
        <a:xfrm>
          <a:off x="28575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133350</xdr:rowOff>
    </xdr:from>
    <xdr:to>
      <xdr:col>19</xdr:col>
      <xdr:colOff>177800</xdr:colOff>
      <xdr:row>105</xdr:row>
      <xdr:rowOff>154577</xdr:rowOff>
    </xdr:to>
    <xdr:cxnSp macro="">
      <xdr:nvCxnSpPr>
        <xdr:cNvPr id="259" name="直線コネクタ 258"/>
        <xdr:cNvCxnSpPr/>
      </xdr:nvCxnSpPr>
      <xdr:spPr>
        <a:xfrm flipV="1">
          <a:off x="2908300" y="1813560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3827</xdr:rowOff>
    </xdr:from>
    <xdr:ext cx="405111" cy="259045"/>
    <xdr:sp macro="" textlink="">
      <xdr:nvSpPr>
        <xdr:cNvPr id="260" name="n_1mainValue【市民会館】&#10;有形固定資産減価償却率"/>
        <xdr:cNvSpPr txBox="1"/>
      </xdr:nvSpPr>
      <xdr:spPr>
        <a:xfrm>
          <a:off x="35820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25054</xdr:rowOff>
    </xdr:from>
    <xdr:ext cx="405111" cy="259045"/>
    <xdr:sp macro="" textlink="">
      <xdr:nvSpPr>
        <xdr:cNvPr id="261" name="n_2mainValue【市民会館】&#10;有形固定資産減価償却率"/>
        <xdr:cNvSpPr txBox="1"/>
      </xdr:nvSpPr>
      <xdr:spPr>
        <a:xfrm>
          <a:off x="2705744" y="1819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62" name="正方形/長方形 26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63" name="正方形/長方形 26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64" name="正方形/長方形 26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65" name="正方形/長方形 26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66" name="正方形/長方形 26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67" name="正方形/長方形 26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68" name="正方形/長方形 26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69" name="正方形/長方形 26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70" name="テキスト ボックス 26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71" name="直線コネクタ 27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72" name="直線コネクタ 27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73" name="テキスト ボックス 27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74" name="直線コネクタ 27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75" name="テキスト ボックス 27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76" name="直線コネクタ 27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77" name="テキスト ボックス 27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78" name="直線コネクタ 27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79" name="テキスト ボックス 27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80" name="直線コネクタ 27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81" name="テキスト ボックス 28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82" name="直線コネクタ 28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83" name="テキスト ボックス 28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8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1524</xdr:rowOff>
    </xdr:from>
    <xdr:to>
      <xdr:col>54</xdr:col>
      <xdr:colOff>189865</xdr:colOff>
      <xdr:row>108</xdr:row>
      <xdr:rowOff>121158</xdr:rowOff>
    </xdr:to>
    <xdr:cxnSp macro="">
      <xdr:nvCxnSpPr>
        <xdr:cNvPr id="285" name="直線コネクタ 284"/>
        <xdr:cNvCxnSpPr/>
      </xdr:nvCxnSpPr>
      <xdr:spPr>
        <a:xfrm flipV="1">
          <a:off x="10476865" y="17317974"/>
          <a:ext cx="0" cy="1319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124985</xdr:rowOff>
    </xdr:from>
    <xdr:ext cx="469744" cy="259045"/>
    <xdr:sp macro="" textlink="">
      <xdr:nvSpPr>
        <xdr:cNvPr id="286" name="【市民会館】&#10;一人当たり面積最小値テキスト"/>
        <xdr:cNvSpPr txBox="1"/>
      </xdr:nvSpPr>
      <xdr:spPr>
        <a:xfrm>
          <a:off x="10515600" y="1864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121158</xdr:rowOff>
    </xdr:from>
    <xdr:to>
      <xdr:col>55</xdr:col>
      <xdr:colOff>88900</xdr:colOff>
      <xdr:row>108</xdr:row>
      <xdr:rowOff>121158</xdr:rowOff>
    </xdr:to>
    <xdr:cxnSp macro="">
      <xdr:nvCxnSpPr>
        <xdr:cNvPr id="287" name="直線コネクタ 286"/>
        <xdr:cNvCxnSpPr/>
      </xdr:nvCxnSpPr>
      <xdr:spPr>
        <a:xfrm>
          <a:off x="10388600" y="18637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119651</xdr:rowOff>
    </xdr:from>
    <xdr:ext cx="469744" cy="259045"/>
    <xdr:sp macro="" textlink="">
      <xdr:nvSpPr>
        <xdr:cNvPr id="288" name="【市民会館】&#10;一人当たり面積最大値テキスト"/>
        <xdr:cNvSpPr txBox="1"/>
      </xdr:nvSpPr>
      <xdr:spPr>
        <a:xfrm>
          <a:off x="10515600" y="1709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1524</xdr:rowOff>
    </xdr:from>
    <xdr:to>
      <xdr:col>55</xdr:col>
      <xdr:colOff>88900</xdr:colOff>
      <xdr:row>101</xdr:row>
      <xdr:rowOff>1524</xdr:rowOff>
    </xdr:to>
    <xdr:cxnSp macro="">
      <xdr:nvCxnSpPr>
        <xdr:cNvPr id="289" name="直線コネクタ 288"/>
        <xdr:cNvCxnSpPr/>
      </xdr:nvCxnSpPr>
      <xdr:spPr>
        <a:xfrm>
          <a:off x="10388600" y="1731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47262</xdr:rowOff>
    </xdr:from>
    <xdr:ext cx="469744" cy="259045"/>
    <xdr:sp macro="" textlink="">
      <xdr:nvSpPr>
        <xdr:cNvPr id="290" name="【市民会館】&#10;一人当たり面積平均値テキスト"/>
        <xdr:cNvSpPr txBox="1"/>
      </xdr:nvSpPr>
      <xdr:spPr>
        <a:xfrm>
          <a:off x="10515600" y="18220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68835</xdr:rowOff>
    </xdr:from>
    <xdr:to>
      <xdr:col>55</xdr:col>
      <xdr:colOff>50800</xdr:colOff>
      <xdr:row>106</xdr:row>
      <xdr:rowOff>170435</xdr:rowOff>
    </xdr:to>
    <xdr:sp macro="" textlink="">
      <xdr:nvSpPr>
        <xdr:cNvPr id="291" name="フローチャート: 判断 290"/>
        <xdr:cNvSpPr/>
      </xdr:nvSpPr>
      <xdr:spPr>
        <a:xfrm>
          <a:off x="10426700" y="1824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98552</xdr:rowOff>
    </xdr:from>
    <xdr:to>
      <xdr:col>50</xdr:col>
      <xdr:colOff>165100</xdr:colOff>
      <xdr:row>107</xdr:row>
      <xdr:rowOff>28702</xdr:rowOff>
    </xdr:to>
    <xdr:sp macro="" textlink="">
      <xdr:nvSpPr>
        <xdr:cNvPr id="292" name="フローチャート: 判断 291"/>
        <xdr:cNvSpPr/>
      </xdr:nvSpPr>
      <xdr:spPr>
        <a:xfrm>
          <a:off x="9588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45229</xdr:rowOff>
    </xdr:from>
    <xdr:ext cx="469744" cy="259045"/>
    <xdr:sp macro="" textlink="">
      <xdr:nvSpPr>
        <xdr:cNvPr id="293" name="n_1aveValue【市民会館】&#10;一人当たり面積"/>
        <xdr:cNvSpPr txBox="1"/>
      </xdr:nvSpPr>
      <xdr:spPr>
        <a:xfrm>
          <a:off x="9391727" y="1804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148082</xdr:rowOff>
    </xdr:from>
    <xdr:to>
      <xdr:col>46</xdr:col>
      <xdr:colOff>38100</xdr:colOff>
      <xdr:row>107</xdr:row>
      <xdr:rowOff>78232</xdr:rowOff>
    </xdr:to>
    <xdr:sp macro="" textlink="">
      <xdr:nvSpPr>
        <xdr:cNvPr id="294" name="フローチャート: 判断 293"/>
        <xdr:cNvSpPr/>
      </xdr:nvSpPr>
      <xdr:spPr>
        <a:xfrm>
          <a:off x="8699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94759</xdr:rowOff>
    </xdr:from>
    <xdr:ext cx="469744" cy="259045"/>
    <xdr:sp macro="" textlink="">
      <xdr:nvSpPr>
        <xdr:cNvPr id="295" name="n_2aveValue【市民会館】&#10;一人当たり面積"/>
        <xdr:cNvSpPr txBox="1"/>
      </xdr:nvSpPr>
      <xdr:spPr>
        <a:xfrm>
          <a:off x="8515427" y="1809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296" name="テキスト ボックス 29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97" name="テキスト ボックス 29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98" name="テキスト ボックス 29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99" name="テキスト ボックス 29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00" name="テキスト ボックス 29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71882</xdr:rowOff>
    </xdr:from>
    <xdr:to>
      <xdr:col>50</xdr:col>
      <xdr:colOff>165100</xdr:colOff>
      <xdr:row>108</xdr:row>
      <xdr:rowOff>2032</xdr:rowOff>
    </xdr:to>
    <xdr:sp macro="" textlink="">
      <xdr:nvSpPr>
        <xdr:cNvPr id="301" name="楕円 300"/>
        <xdr:cNvSpPr/>
      </xdr:nvSpPr>
      <xdr:spPr>
        <a:xfrm>
          <a:off x="9588500" y="1841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92456</xdr:rowOff>
    </xdr:from>
    <xdr:to>
      <xdr:col>46</xdr:col>
      <xdr:colOff>38100</xdr:colOff>
      <xdr:row>108</xdr:row>
      <xdr:rowOff>22606</xdr:rowOff>
    </xdr:to>
    <xdr:sp macro="" textlink="">
      <xdr:nvSpPr>
        <xdr:cNvPr id="302" name="楕円 301"/>
        <xdr:cNvSpPr/>
      </xdr:nvSpPr>
      <xdr:spPr>
        <a:xfrm>
          <a:off x="8699500" y="1843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122682</xdr:rowOff>
    </xdr:from>
    <xdr:to>
      <xdr:col>50</xdr:col>
      <xdr:colOff>114300</xdr:colOff>
      <xdr:row>107</xdr:row>
      <xdr:rowOff>143256</xdr:rowOff>
    </xdr:to>
    <xdr:cxnSp macro="">
      <xdr:nvCxnSpPr>
        <xdr:cNvPr id="303" name="直線コネクタ 302"/>
        <xdr:cNvCxnSpPr/>
      </xdr:nvCxnSpPr>
      <xdr:spPr>
        <a:xfrm flipV="1">
          <a:off x="8750300" y="1846783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164609</xdr:rowOff>
    </xdr:from>
    <xdr:ext cx="469744" cy="259045"/>
    <xdr:sp macro="" textlink="">
      <xdr:nvSpPr>
        <xdr:cNvPr id="304" name="n_1mainValue【市民会館】&#10;一人当たり面積"/>
        <xdr:cNvSpPr txBox="1"/>
      </xdr:nvSpPr>
      <xdr:spPr>
        <a:xfrm>
          <a:off x="9391727" y="1850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13733</xdr:rowOff>
    </xdr:from>
    <xdr:ext cx="469744" cy="259045"/>
    <xdr:sp macro="" textlink="">
      <xdr:nvSpPr>
        <xdr:cNvPr id="305" name="n_2mainValue【市民会館】&#10;一人当たり面積"/>
        <xdr:cNvSpPr txBox="1"/>
      </xdr:nvSpPr>
      <xdr:spPr>
        <a:xfrm>
          <a:off x="8515427" y="1853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06" name="正方形/長方形 30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07" name="正方形/長方形 30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8" name="正方形/長方形 30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9" name="正方形/長方形 30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0" name="正方形/長方形 30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1" name="正方形/長方形 31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12" name="正方形/長方形 31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13" name="正方形/長方形 31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14" name="テキスト ボックス 31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15" name="直線コネクタ 31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16" name="直線コネクタ 31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17" name="テキスト ボックス 316"/>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8" name="直線コネクタ 31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9" name="テキスト ボックス 31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20" name="直線コネクタ 31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21" name="テキスト ボックス 32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22" name="直線コネクタ 32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23" name="テキスト ボックス 32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24" name="直線コネクタ 32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25" name="テキスト ボックス 32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26" name="直線コネクタ 32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27" name="テキスト ボックス 326"/>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8" name="直線コネクタ 32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29" name="テキスト ボックス 32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40277</xdr:rowOff>
    </xdr:from>
    <xdr:to>
      <xdr:col>85</xdr:col>
      <xdr:colOff>126364</xdr:colOff>
      <xdr:row>42</xdr:row>
      <xdr:rowOff>92528</xdr:rowOff>
    </xdr:to>
    <xdr:cxnSp macro="">
      <xdr:nvCxnSpPr>
        <xdr:cNvPr id="331" name="直線コネクタ 330"/>
        <xdr:cNvCxnSpPr/>
      </xdr:nvCxnSpPr>
      <xdr:spPr>
        <a:xfrm flipV="1">
          <a:off x="16318864" y="5869577"/>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340478" cy="259045"/>
    <xdr:sp macro="" textlink="">
      <xdr:nvSpPr>
        <xdr:cNvPr id="332" name="【一般廃棄物処理施設】&#10;有形固定資産減価償却率最小値テキスト"/>
        <xdr:cNvSpPr txBox="1"/>
      </xdr:nvSpPr>
      <xdr:spPr>
        <a:xfrm>
          <a:off x="16357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33" name="直線コネクタ 332"/>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158404</xdr:rowOff>
    </xdr:from>
    <xdr:ext cx="405111" cy="259045"/>
    <xdr:sp macro="" textlink="">
      <xdr:nvSpPr>
        <xdr:cNvPr id="334" name="【一般廃棄物処理施設】&#10;有形固定資産減価償却率最大値テキスト"/>
        <xdr:cNvSpPr txBox="1"/>
      </xdr:nvSpPr>
      <xdr:spPr>
        <a:xfrm>
          <a:off x="16357600" y="564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40277</xdr:rowOff>
    </xdr:from>
    <xdr:to>
      <xdr:col>86</xdr:col>
      <xdr:colOff>25400</xdr:colOff>
      <xdr:row>34</xdr:row>
      <xdr:rowOff>40277</xdr:rowOff>
    </xdr:to>
    <xdr:cxnSp macro="">
      <xdr:nvCxnSpPr>
        <xdr:cNvPr id="335" name="直線コネクタ 334"/>
        <xdr:cNvCxnSpPr/>
      </xdr:nvCxnSpPr>
      <xdr:spPr>
        <a:xfrm>
          <a:off x="16230600" y="58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123026</xdr:rowOff>
    </xdr:from>
    <xdr:ext cx="405111" cy="259045"/>
    <xdr:sp macro="" textlink="">
      <xdr:nvSpPr>
        <xdr:cNvPr id="336" name="【一般廃棄物処理施設】&#10;有形固定資産減価償却率平均値テキスト"/>
        <xdr:cNvSpPr txBox="1"/>
      </xdr:nvSpPr>
      <xdr:spPr>
        <a:xfrm>
          <a:off x="16357600" y="62952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144599</xdr:rowOff>
    </xdr:from>
    <xdr:to>
      <xdr:col>85</xdr:col>
      <xdr:colOff>177800</xdr:colOff>
      <xdr:row>37</xdr:row>
      <xdr:rowOff>74749</xdr:rowOff>
    </xdr:to>
    <xdr:sp macro="" textlink="">
      <xdr:nvSpPr>
        <xdr:cNvPr id="337" name="フローチャート: 判断 336"/>
        <xdr:cNvSpPr/>
      </xdr:nvSpPr>
      <xdr:spPr>
        <a:xfrm>
          <a:off x="162687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160927</xdr:rowOff>
    </xdr:from>
    <xdr:to>
      <xdr:col>81</xdr:col>
      <xdr:colOff>101600</xdr:colOff>
      <xdr:row>37</xdr:row>
      <xdr:rowOff>91077</xdr:rowOff>
    </xdr:to>
    <xdr:sp macro="" textlink="">
      <xdr:nvSpPr>
        <xdr:cNvPr id="338" name="フローチャート: 判断 337"/>
        <xdr:cNvSpPr/>
      </xdr:nvSpPr>
      <xdr:spPr>
        <a:xfrm>
          <a:off x="15430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107604</xdr:rowOff>
    </xdr:from>
    <xdr:ext cx="405111" cy="259045"/>
    <xdr:sp macro="" textlink="">
      <xdr:nvSpPr>
        <xdr:cNvPr id="339" name="n_1aveValue【一般廃棄物処理施設】&#10;有形固定資産減価償却率"/>
        <xdr:cNvSpPr txBox="1"/>
      </xdr:nvSpPr>
      <xdr:spPr>
        <a:xfrm>
          <a:off x="152660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907</xdr:rowOff>
    </xdr:from>
    <xdr:to>
      <xdr:col>76</xdr:col>
      <xdr:colOff>165100</xdr:colOff>
      <xdr:row>36</xdr:row>
      <xdr:rowOff>102507</xdr:rowOff>
    </xdr:to>
    <xdr:sp macro="" textlink="">
      <xdr:nvSpPr>
        <xdr:cNvPr id="340" name="フローチャート: 判断 339"/>
        <xdr:cNvSpPr/>
      </xdr:nvSpPr>
      <xdr:spPr>
        <a:xfrm>
          <a:off x="14541500" y="617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93634</xdr:rowOff>
    </xdr:from>
    <xdr:ext cx="405111" cy="259045"/>
    <xdr:sp macro="" textlink="">
      <xdr:nvSpPr>
        <xdr:cNvPr id="341" name="n_2aveValue【一般廃棄物処理施設】&#10;有形固定資産減価償却率"/>
        <xdr:cNvSpPr txBox="1"/>
      </xdr:nvSpPr>
      <xdr:spPr>
        <a:xfrm>
          <a:off x="14389744" y="6265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42" name="テキスト ボックス 34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3" name="テキスト ボックス 34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44" name="テキスト ボックス 34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45" name="テキスト ボックス 34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46" name="テキスト ボックス 34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28666</xdr:rowOff>
    </xdr:from>
    <xdr:to>
      <xdr:col>76</xdr:col>
      <xdr:colOff>165100</xdr:colOff>
      <xdr:row>34</xdr:row>
      <xdr:rowOff>130266</xdr:rowOff>
    </xdr:to>
    <xdr:sp macro="" textlink="">
      <xdr:nvSpPr>
        <xdr:cNvPr id="347" name="楕円 346"/>
        <xdr:cNvSpPr/>
      </xdr:nvSpPr>
      <xdr:spPr>
        <a:xfrm>
          <a:off x="14541500" y="585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32</xdr:row>
      <xdr:rowOff>146793</xdr:rowOff>
    </xdr:from>
    <xdr:ext cx="405111" cy="259045"/>
    <xdr:sp macro="" textlink="">
      <xdr:nvSpPr>
        <xdr:cNvPr id="348" name="n_2mainValue【一般廃棄物処理施設】&#10;有形固定資産減価償却率"/>
        <xdr:cNvSpPr txBox="1"/>
      </xdr:nvSpPr>
      <xdr:spPr>
        <a:xfrm>
          <a:off x="14389744" y="5633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9" name="正方形/長方形 3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0" name="正方形/長方形 3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1" name="正方形/長方形 3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2" name="正方形/長方形 3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3" name="正方形/長方形 3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4" name="正方形/長方形 3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5" name="正方形/長方形 3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6" name="正方形/長方形 3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7" name="テキスト ボックス 3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8" name="直線コネクタ 3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59" name="直線コネクタ 35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0" name="テキスト ボックス 359"/>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1" name="直線コネクタ 36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62" name="テキスト ボックス 361"/>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3" name="直線コネクタ 36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64" name="テキスト ボックス 363"/>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5" name="直線コネクタ 36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66" name="テキスト ボックス 365"/>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7" name="直線コネクタ 36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68" name="テキスト ボックス 36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22333</xdr:rowOff>
    </xdr:from>
    <xdr:to>
      <xdr:col>116</xdr:col>
      <xdr:colOff>62864</xdr:colOff>
      <xdr:row>41</xdr:row>
      <xdr:rowOff>124901</xdr:rowOff>
    </xdr:to>
    <xdr:cxnSp macro="">
      <xdr:nvCxnSpPr>
        <xdr:cNvPr id="370" name="直線コネクタ 369"/>
        <xdr:cNvCxnSpPr/>
      </xdr:nvCxnSpPr>
      <xdr:spPr>
        <a:xfrm flipV="1">
          <a:off x="22160864" y="5851633"/>
          <a:ext cx="0" cy="130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128728</xdr:rowOff>
    </xdr:from>
    <xdr:ext cx="469744" cy="259045"/>
    <xdr:sp macro="" textlink="">
      <xdr:nvSpPr>
        <xdr:cNvPr id="371" name="【一般廃棄物処理施設】&#10;一人当たり有形固定資産（償却資産）額最小値テキスト"/>
        <xdr:cNvSpPr txBox="1"/>
      </xdr:nvSpPr>
      <xdr:spPr>
        <a:xfrm>
          <a:off x="22199600" y="7158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124901</xdr:rowOff>
    </xdr:from>
    <xdr:to>
      <xdr:col>116</xdr:col>
      <xdr:colOff>152400</xdr:colOff>
      <xdr:row>41</xdr:row>
      <xdr:rowOff>124901</xdr:rowOff>
    </xdr:to>
    <xdr:cxnSp macro="">
      <xdr:nvCxnSpPr>
        <xdr:cNvPr id="372" name="直線コネクタ 371"/>
        <xdr:cNvCxnSpPr/>
      </xdr:nvCxnSpPr>
      <xdr:spPr>
        <a:xfrm>
          <a:off x="22072600" y="715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140460</xdr:rowOff>
    </xdr:from>
    <xdr:ext cx="599010" cy="259045"/>
    <xdr:sp macro="" textlink="">
      <xdr:nvSpPr>
        <xdr:cNvPr id="373" name="【一般廃棄物処理施設】&#10;一人当たり有形固定資産（償却資産）額最大値テキスト"/>
        <xdr:cNvSpPr txBox="1"/>
      </xdr:nvSpPr>
      <xdr:spPr>
        <a:xfrm>
          <a:off x="22199600" y="5626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22333</xdr:rowOff>
    </xdr:from>
    <xdr:to>
      <xdr:col>116</xdr:col>
      <xdr:colOff>152400</xdr:colOff>
      <xdr:row>34</xdr:row>
      <xdr:rowOff>22333</xdr:rowOff>
    </xdr:to>
    <xdr:cxnSp macro="">
      <xdr:nvCxnSpPr>
        <xdr:cNvPr id="374" name="直線コネクタ 373"/>
        <xdr:cNvCxnSpPr/>
      </xdr:nvCxnSpPr>
      <xdr:spPr>
        <a:xfrm>
          <a:off x="22072600" y="5851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77329</xdr:rowOff>
    </xdr:from>
    <xdr:ext cx="599010" cy="259045"/>
    <xdr:sp macro="" textlink="">
      <xdr:nvSpPr>
        <xdr:cNvPr id="375" name="【一般廃棄物処理施設】&#10;一人当たり有形固定資産（償却資産）額平均値テキスト"/>
        <xdr:cNvSpPr txBox="1"/>
      </xdr:nvSpPr>
      <xdr:spPr>
        <a:xfrm>
          <a:off x="22199600" y="67638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98902</xdr:rowOff>
    </xdr:from>
    <xdr:to>
      <xdr:col>116</xdr:col>
      <xdr:colOff>114300</xdr:colOff>
      <xdr:row>40</xdr:row>
      <xdr:rowOff>29052</xdr:rowOff>
    </xdr:to>
    <xdr:sp macro="" textlink="">
      <xdr:nvSpPr>
        <xdr:cNvPr id="376" name="フローチャート: 判断 375"/>
        <xdr:cNvSpPr/>
      </xdr:nvSpPr>
      <xdr:spPr>
        <a:xfrm>
          <a:off x="22110700" y="678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162832</xdr:rowOff>
    </xdr:from>
    <xdr:to>
      <xdr:col>112</xdr:col>
      <xdr:colOff>38100</xdr:colOff>
      <xdr:row>40</xdr:row>
      <xdr:rowOff>92982</xdr:rowOff>
    </xdr:to>
    <xdr:sp macro="" textlink="">
      <xdr:nvSpPr>
        <xdr:cNvPr id="377" name="フローチャート: 判断 376"/>
        <xdr:cNvSpPr/>
      </xdr:nvSpPr>
      <xdr:spPr>
        <a:xfrm>
          <a:off x="21272500" y="68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109509</xdr:rowOff>
    </xdr:from>
    <xdr:ext cx="599010" cy="259045"/>
    <xdr:sp macro="" textlink="">
      <xdr:nvSpPr>
        <xdr:cNvPr id="378" name="n_1aveValue【一般廃棄物処理施設】&#10;一人当たり有形固定資産（償却資産）額"/>
        <xdr:cNvSpPr txBox="1"/>
      </xdr:nvSpPr>
      <xdr:spPr>
        <a:xfrm>
          <a:off x="21011095" y="6624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19443</xdr:rowOff>
    </xdr:from>
    <xdr:to>
      <xdr:col>107</xdr:col>
      <xdr:colOff>101600</xdr:colOff>
      <xdr:row>40</xdr:row>
      <xdr:rowOff>121043</xdr:rowOff>
    </xdr:to>
    <xdr:sp macro="" textlink="">
      <xdr:nvSpPr>
        <xdr:cNvPr id="379" name="フローチャート: 判断 378"/>
        <xdr:cNvSpPr/>
      </xdr:nvSpPr>
      <xdr:spPr>
        <a:xfrm>
          <a:off x="20383500" y="687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38</xdr:row>
      <xdr:rowOff>137570</xdr:rowOff>
    </xdr:from>
    <xdr:ext cx="599010" cy="259045"/>
    <xdr:sp macro="" textlink="">
      <xdr:nvSpPr>
        <xdr:cNvPr id="380" name="n_2aveValue【一般廃棄物処理施設】&#10;一人当たり有形固定資産（償却資産）額"/>
        <xdr:cNvSpPr txBox="1"/>
      </xdr:nvSpPr>
      <xdr:spPr>
        <a:xfrm>
          <a:off x="20134795" y="6652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81" name="テキスト ボックス 38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2" name="テキスト ボックス 38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3" name="テキスト ボックス 38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4" name="テキスト ボックス 38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5" name="テキスト ボックス 38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76695</xdr:rowOff>
    </xdr:from>
    <xdr:to>
      <xdr:col>107</xdr:col>
      <xdr:colOff>101600</xdr:colOff>
      <xdr:row>42</xdr:row>
      <xdr:rowOff>6845</xdr:rowOff>
    </xdr:to>
    <xdr:sp macro="" textlink="">
      <xdr:nvSpPr>
        <xdr:cNvPr id="386" name="楕円 385"/>
        <xdr:cNvSpPr/>
      </xdr:nvSpPr>
      <xdr:spPr>
        <a:xfrm>
          <a:off x="20383500" y="710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41</xdr:row>
      <xdr:rowOff>169422</xdr:rowOff>
    </xdr:from>
    <xdr:ext cx="469744" cy="259045"/>
    <xdr:sp macro="" textlink="">
      <xdr:nvSpPr>
        <xdr:cNvPr id="387" name="n_2mainValue【一般廃棄物処理施設】&#10;一人当たり有形固定資産（償却資産）額"/>
        <xdr:cNvSpPr txBox="1"/>
      </xdr:nvSpPr>
      <xdr:spPr>
        <a:xfrm>
          <a:off x="20199428" y="7198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8" name="正方形/長方形 38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9" name="正方形/長方形 38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0" name="正方形/長方形 38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1" name="正方形/長方形 39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2" name="正方形/長方形 39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3" name="正方形/長方形 39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4" name="正方形/長方形 39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5" name="正方形/長方形 39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6" name="テキスト ボックス 39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7" name="直線コネクタ 39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398" name="テキスト ボックス 39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99" name="直線コネクタ 39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00" name="テキスト ボックス 39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01" name="直線コネクタ 40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02" name="テキスト ボックス 40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03" name="直線コネクタ 40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04" name="テキスト ボックス 40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05" name="直線コネクタ 40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06" name="テキスト ボックス 40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07" name="直線コネクタ 40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08" name="テキスト ボックス 40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9" name="直線コネクタ 40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10" name="テキスト ボックス 40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1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167640</xdr:rowOff>
    </xdr:from>
    <xdr:to>
      <xdr:col>85</xdr:col>
      <xdr:colOff>126364</xdr:colOff>
      <xdr:row>64</xdr:row>
      <xdr:rowOff>121920</xdr:rowOff>
    </xdr:to>
    <xdr:cxnSp macro="">
      <xdr:nvCxnSpPr>
        <xdr:cNvPr id="412" name="直線コネクタ 411"/>
        <xdr:cNvCxnSpPr/>
      </xdr:nvCxnSpPr>
      <xdr:spPr>
        <a:xfrm flipV="1">
          <a:off x="16318864" y="9425940"/>
          <a:ext cx="0" cy="1668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125747</xdr:rowOff>
    </xdr:from>
    <xdr:ext cx="405111" cy="259045"/>
    <xdr:sp macro="" textlink="">
      <xdr:nvSpPr>
        <xdr:cNvPr id="413" name="【保健センター・保健所】&#10;有形固定資産減価償却率最小値テキスト"/>
        <xdr:cNvSpPr txBox="1"/>
      </xdr:nvSpPr>
      <xdr:spPr>
        <a:xfrm>
          <a:off x="16357600" y="1109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121920</xdr:rowOff>
    </xdr:from>
    <xdr:to>
      <xdr:col>86</xdr:col>
      <xdr:colOff>25400</xdr:colOff>
      <xdr:row>64</xdr:row>
      <xdr:rowOff>121920</xdr:rowOff>
    </xdr:to>
    <xdr:cxnSp macro="">
      <xdr:nvCxnSpPr>
        <xdr:cNvPr id="414" name="直線コネクタ 413"/>
        <xdr:cNvCxnSpPr/>
      </xdr:nvCxnSpPr>
      <xdr:spPr>
        <a:xfrm>
          <a:off x="16230600" y="1109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114317</xdr:rowOff>
    </xdr:from>
    <xdr:ext cx="405111" cy="259045"/>
    <xdr:sp macro="" textlink="">
      <xdr:nvSpPr>
        <xdr:cNvPr id="415" name="【保健センター・保健所】&#10;有形固定資産減価償却率最大値テキスト"/>
        <xdr:cNvSpPr txBox="1"/>
      </xdr:nvSpPr>
      <xdr:spPr>
        <a:xfrm>
          <a:off x="16357600" y="9201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167640</xdr:rowOff>
    </xdr:from>
    <xdr:to>
      <xdr:col>86</xdr:col>
      <xdr:colOff>25400</xdr:colOff>
      <xdr:row>54</xdr:row>
      <xdr:rowOff>167640</xdr:rowOff>
    </xdr:to>
    <xdr:cxnSp macro="">
      <xdr:nvCxnSpPr>
        <xdr:cNvPr id="416" name="直線コネクタ 415"/>
        <xdr:cNvCxnSpPr/>
      </xdr:nvCxnSpPr>
      <xdr:spPr>
        <a:xfrm>
          <a:off x="16230600" y="942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167657</xdr:rowOff>
    </xdr:from>
    <xdr:ext cx="405111" cy="259045"/>
    <xdr:sp macro="" textlink="">
      <xdr:nvSpPr>
        <xdr:cNvPr id="417" name="【保健センター・保健所】&#10;有形固定資産減価償却率平均値テキスト"/>
        <xdr:cNvSpPr txBox="1"/>
      </xdr:nvSpPr>
      <xdr:spPr>
        <a:xfrm>
          <a:off x="16357600" y="1011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17780</xdr:rowOff>
    </xdr:from>
    <xdr:to>
      <xdr:col>85</xdr:col>
      <xdr:colOff>177800</xdr:colOff>
      <xdr:row>59</xdr:row>
      <xdr:rowOff>119380</xdr:rowOff>
    </xdr:to>
    <xdr:sp macro="" textlink="">
      <xdr:nvSpPr>
        <xdr:cNvPr id="418" name="フローチャート: 判断 417"/>
        <xdr:cNvSpPr/>
      </xdr:nvSpPr>
      <xdr:spPr>
        <a:xfrm>
          <a:off x="162687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132080</xdr:rowOff>
    </xdr:from>
    <xdr:to>
      <xdr:col>81</xdr:col>
      <xdr:colOff>101600</xdr:colOff>
      <xdr:row>61</xdr:row>
      <xdr:rowOff>62230</xdr:rowOff>
    </xdr:to>
    <xdr:sp macro="" textlink="">
      <xdr:nvSpPr>
        <xdr:cNvPr id="419" name="フローチャート: 判断 418"/>
        <xdr:cNvSpPr/>
      </xdr:nvSpPr>
      <xdr:spPr>
        <a:xfrm>
          <a:off x="15430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78757</xdr:rowOff>
    </xdr:from>
    <xdr:ext cx="405111" cy="259045"/>
    <xdr:sp macro="" textlink="">
      <xdr:nvSpPr>
        <xdr:cNvPr id="420" name="n_1aveValue【保健センター・保健所】&#10;有形固定資産減価償却率"/>
        <xdr:cNvSpPr txBox="1"/>
      </xdr:nvSpPr>
      <xdr:spPr>
        <a:xfrm>
          <a:off x="152660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128270</xdr:rowOff>
    </xdr:from>
    <xdr:to>
      <xdr:col>76</xdr:col>
      <xdr:colOff>165100</xdr:colOff>
      <xdr:row>62</xdr:row>
      <xdr:rowOff>58420</xdr:rowOff>
    </xdr:to>
    <xdr:sp macro="" textlink="">
      <xdr:nvSpPr>
        <xdr:cNvPr id="421" name="フローチャート: 判断 420"/>
        <xdr:cNvSpPr/>
      </xdr:nvSpPr>
      <xdr:spPr>
        <a:xfrm>
          <a:off x="14541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62</xdr:row>
      <xdr:rowOff>49547</xdr:rowOff>
    </xdr:from>
    <xdr:ext cx="405111" cy="259045"/>
    <xdr:sp macro="" textlink="">
      <xdr:nvSpPr>
        <xdr:cNvPr id="422" name="n_2aveValue【保健センター・保健所】&#10;有形固定資産減価償却率"/>
        <xdr:cNvSpPr txBox="1"/>
      </xdr:nvSpPr>
      <xdr:spPr>
        <a:xfrm>
          <a:off x="14389744" y="1067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23" name="テキスト ボックス 42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4" name="テキスト ボックス 42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5" name="テキスト ボックス 42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6" name="テキスト ボックス 42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7" name="テキスト ボックス 42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6350</xdr:rowOff>
    </xdr:from>
    <xdr:to>
      <xdr:col>81</xdr:col>
      <xdr:colOff>101600</xdr:colOff>
      <xdr:row>61</xdr:row>
      <xdr:rowOff>107950</xdr:rowOff>
    </xdr:to>
    <xdr:sp macro="" textlink="">
      <xdr:nvSpPr>
        <xdr:cNvPr id="428" name="楕円 427"/>
        <xdr:cNvSpPr/>
      </xdr:nvSpPr>
      <xdr:spPr>
        <a:xfrm>
          <a:off x="15430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82550</xdr:rowOff>
    </xdr:from>
    <xdr:to>
      <xdr:col>76</xdr:col>
      <xdr:colOff>165100</xdr:colOff>
      <xdr:row>62</xdr:row>
      <xdr:rowOff>12700</xdr:rowOff>
    </xdr:to>
    <xdr:sp macro="" textlink="">
      <xdr:nvSpPr>
        <xdr:cNvPr id="429" name="楕円 428"/>
        <xdr:cNvSpPr/>
      </xdr:nvSpPr>
      <xdr:spPr>
        <a:xfrm>
          <a:off x="14541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57150</xdr:rowOff>
    </xdr:from>
    <xdr:to>
      <xdr:col>81</xdr:col>
      <xdr:colOff>50800</xdr:colOff>
      <xdr:row>61</xdr:row>
      <xdr:rowOff>133350</xdr:rowOff>
    </xdr:to>
    <xdr:cxnSp macro="">
      <xdr:nvCxnSpPr>
        <xdr:cNvPr id="430" name="直線コネクタ 429"/>
        <xdr:cNvCxnSpPr/>
      </xdr:nvCxnSpPr>
      <xdr:spPr>
        <a:xfrm flipV="1">
          <a:off x="14592300" y="10515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99077</xdr:rowOff>
    </xdr:from>
    <xdr:ext cx="405111" cy="259045"/>
    <xdr:sp macro="" textlink="">
      <xdr:nvSpPr>
        <xdr:cNvPr id="431" name="n_1mainValue【保健センター・保健所】&#10;有形固定資産減価償却率"/>
        <xdr:cNvSpPr txBox="1"/>
      </xdr:nvSpPr>
      <xdr:spPr>
        <a:xfrm>
          <a:off x="152660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29227</xdr:rowOff>
    </xdr:from>
    <xdr:ext cx="405111" cy="259045"/>
    <xdr:sp macro="" textlink="">
      <xdr:nvSpPr>
        <xdr:cNvPr id="432" name="n_2mainValue【保健センター・保健所】&#10;有形固定資産減価償却率"/>
        <xdr:cNvSpPr txBox="1"/>
      </xdr:nvSpPr>
      <xdr:spPr>
        <a:xfrm>
          <a:off x="14389744" y="1031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33" name="正方形/長方形 43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4" name="正方形/長方形 43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5" name="正方形/長方形 43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6" name="正方形/長方形 43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7" name="正方形/長方形 43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8" name="正方形/長方形 43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9" name="正方形/長方形 43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0" name="正方形/長方形 43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41" name="テキスト ボックス 44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42" name="直線コネクタ 44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43" name="直線コネクタ 44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44" name="テキスト ボックス 44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45" name="直線コネクタ 44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46" name="テキスト ボックス 44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47" name="直線コネクタ 44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48" name="テキスト ボックス 44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49" name="直線コネクタ 44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50" name="テキスト ボックス 44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51" name="直線コネクタ 45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52" name="テキスト ボックス 45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53" name="直線コネクタ 45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54" name="テキスト ボックス 453"/>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55" name="直線コネクタ 45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56" name="テキスト ボックス 45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5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146957</xdr:rowOff>
    </xdr:from>
    <xdr:to>
      <xdr:col>116</xdr:col>
      <xdr:colOff>62864</xdr:colOff>
      <xdr:row>63</xdr:row>
      <xdr:rowOff>89807</xdr:rowOff>
    </xdr:to>
    <xdr:cxnSp macro="">
      <xdr:nvCxnSpPr>
        <xdr:cNvPr id="458" name="直線コネクタ 457"/>
        <xdr:cNvCxnSpPr/>
      </xdr:nvCxnSpPr>
      <xdr:spPr>
        <a:xfrm flipV="1">
          <a:off x="22160864" y="9405257"/>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93634</xdr:rowOff>
    </xdr:from>
    <xdr:ext cx="469744" cy="259045"/>
    <xdr:sp macro="" textlink="">
      <xdr:nvSpPr>
        <xdr:cNvPr id="459" name="【保健センター・保健所】&#10;一人当たり面積最小値テキスト"/>
        <xdr:cNvSpPr txBox="1"/>
      </xdr:nvSpPr>
      <xdr:spPr>
        <a:xfrm>
          <a:off x="22199600" y="108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89807</xdr:rowOff>
    </xdr:from>
    <xdr:to>
      <xdr:col>116</xdr:col>
      <xdr:colOff>152400</xdr:colOff>
      <xdr:row>63</xdr:row>
      <xdr:rowOff>89807</xdr:rowOff>
    </xdr:to>
    <xdr:cxnSp macro="">
      <xdr:nvCxnSpPr>
        <xdr:cNvPr id="460" name="直線コネクタ 459"/>
        <xdr:cNvCxnSpPr/>
      </xdr:nvCxnSpPr>
      <xdr:spPr>
        <a:xfrm>
          <a:off x="22072600" y="1089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93634</xdr:rowOff>
    </xdr:from>
    <xdr:ext cx="469744" cy="259045"/>
    <xdr:sp macro="" textlink="">
      <xdr:nvSpPr>
        <xdr:cNvPr id="461" name="【保健センター・保健所】&#10;一人当たり面積最大値テキスト"/>
        <xdr:cNvSpPr txBox="1"/>
      </xdr:nvSpPr>
      <xdr:spPr>
        <a:xfrm>
          <a:off x="22199600" y="918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146957</xdr:rowOff>
    </xdr:from>
    <xdr:to>
      <xdr:col>116</xdr:col>
      <xdr:colOff>152400</xdr:colOff>
      <xdr:row>54</xdr:row>
      <xdr:rowOff>146957</xdr:rowOff>
    </xdr:to>
    <xdr:cxnSp macro="">
      <xdr:nvCxnSpPr>
        <xdr:cNvPr id="462" name="直線コネクタ 461"/>
        <xdr:cNvCxnSpPr/>
      </xdr:nvCxnSpPr>
      <xdr:spPr>
        <a:xfrm>
          <a:off x="22072600" y="940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19067</xdr:rowOff>
    </xdr:from>
    <xdr:ext cx="469744" cy="259045"/>
    <xdr:sp macro="" textlink="">
      <xdr:nvSpPr>
        <xdr:cNvPr id="463" name="【保健センター・保健所】&#10;一人当たり面積平均値テキスト"/>
        <xdr:cNvSpPr txBox="1"/>
      </xdr:nvSpPr>
      <xdr:spPr>
        <a:xfrm>
          <a:off x="22199600" y="10306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40640</xdr:rowOff>
    </xdr:from>
    <xdr:to>
      <xdr:col>116</xdr:col>
      <xdr:colOff>114300</xdr:colOff>
      <xdr:row>60</xdr:row>
      <xdr:rowOff>142240</xdr:rowOff>
    </xdr:to>
    <xdr:sp macro="" textlink="">
      <xdr:nvSpPr>
        <xdr:cNvPr id="464" name="フローチャート: 判断 463"/>
        <xdr:cNvSpPr/>
      </xdr:nvSpPr>
      <xdr:spPr>
        <a:xfrm>
          <a:off x="22110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47172</xdr:rowOff>
    </xdr:from>
    <xdr:to>
      <xdr:col>112</xdr:col>
      <xdr:colOff>38100</xdr:colOff>
      <xdr:row>60</xdr:row>
      <xdr:rowOff>148772</xdr:rowOff>
    </xdr:to>
    <xdr:sp macro="" textlink="">
      <xdr:nvSpPr>
        <xdr:cNvPr id="465" name="フローチャート: 判断 464"/>
        <xdr:cNvSpPr/>
      </xdr:nvSpPr>
      <xdr:spPr>
        <a:xfrm>
          <a:off x="21272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58</xdr:row>
      <xdr:rowOff>165299</xdr:rowOff>
    </xdr:from>
    <xdr:ext cx="469744" cy="259045"/>
    <xdr:sp macro="" textlink="">
      <xdr:nvSpPr>
        <xdr:cNvPr id="466" name="n_1aveValue【保健センター・保健所】&#10;一人当たり面積"/>
        <xdr:cNvSpPr txBox="1"/>
      </xdr:nvSpPr>
      <xdr:spPr>
        <a:xfrm>
          <a:off x="21075727" y="1010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60</xdr:row>
      <xdr:rowOff>171269</xdr:rowOff>
    </xdr:from>
    <xdr:to>
      <xdr:col>107</xdr:col>
      <xdr:colOff>101600</xdr:colOff>
      <xdr:row>61</xdr:row>
      <xdr:rowOff>101419</xdr:rowOff>
    </xdr:to>
    <xdr:sp macro="" textlink="">
      <xdr:nvSpPr>
        <xdr:cNvPr id="467" name="フローチャート: 判断 466"/>
        <xdr:cNvSpPr/>
      </xdr:nvSpPr>
      <xdr:spPr>
        <a:xfrm>
          <a:off x="20383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92546</xdr:rowOff>
    </xdr:from>
    <xdr:ext cx="469744" cy="259045"/>
    <xdr:sp macro="" textlink="">
      <xdr:nvSpPr>
        <xdr:cNvPr id="468" name="n_2aveValue【保健センター・保健所】&#10;一人当たり面積"/>
        <xdr:cNvSpPr txBox="1"/>
      </xdr:nvSpPr>
      <xdr:spPr>
        <a:xfrm>
          <a:off x="20199427" y="1055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69" name="テキスト ボックス 46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0" name="テキスト ボックス 46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1" name="テキスト ボックス 47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72" name="テキスト ボックス 47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73" name="テキスト ボックス 47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102688</xdr:rowOff>
    </xdr:from>
    <xdr:to>
      <xdr:col>112</xdr:col>
      <xdr:colOff>38100</xdr:colOff>
      <xdr:row>61</xdr:row>
      <xdr:rowOff>32838</xdr:rowOff>
    </xdr:to>
    <xdr:sp macro="" textlink="">
      <xdr:nvSpPr>
        <xdr:cNvPr id="474" name="楕円 473"/>
        <xdr:cNvSpPr/>
      </xdr:nvSpPr>
      <xdr:spPr>
        <a:xfrm>
          <a:off x="21272500" y="1038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105954</xdr:rowOff>
    </xdr:from>
    <xdr:to>
      <xdr:col>107</xdr:col>
      <xdr:colOff>101600</xdr:colOff>
      <xdr:row>61</xdr:row>
      <xdr:rowOff>36104</xdr:rowOff>
    </xdr:to>
    <xdr:sp macro="" textlink="">
      <xdr:nvSpPr>
        <xdr:cNvPr id="475" name="楕円 474"/>
        <xdr:cNvSpPr/>
      </xdr:nvSpPr>
      <xdr:spPr>
        <a:xfrm>
          <a:off x="203835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153488</xdr:rowOff>
    </xdr:from>
    <xdr:to>
      <xdr:col>111</xdr:col>
      <xdr:colOff>177800</xdr:colOff>
      <xdr:row>60</xdr:row>
      <xdr:rowOff>156754</xdr:rowOff>
    </xdr:to>
    <xdr:cxnSp macro="">
      <xdr:nvCxnSpPr>
        <xdr:cNvPr id="476" name="直線コネクタ 475"/>
        <xdr:cNvCxnSpPr/>
      </xdr:nvCxnSpPr>
      <xdr:spPr>
        <a:xfrm flipV="1">
          <a:off x="20434300" y="1044048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23965</xdr:rowOff>
    </xdr:from>
    <xdr:ext cx="469744" cy="259045"/>
    <xdr:sp macro="" textlink="">
      <xdr:nvSpPr>
        <xdr:cNvPr id="477" name="n_1mainValue【保健センター・保健所】&#10;一人当たり面積"/>
        <xdr:cNvSpPr txBox="1"/>
      </xdr:nvSpPr>
      <xdr:spPr>
        <a:xfrm>
          <a:off x="21075727" y="1048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52631</xdr:rowOff>
    </xdr:from>
    <xdr:ext cx="469744" cy="259045"/>
    <xdr:sp macro="" textlink="">
      <xdr:nvSpPr>
        <xdr:cNvPr id="478" name="n_2mainValue【保健センター・保健所】&#10;一人当たり面積"/>
        <xdr:cNvSpPr txBox="1"/>
      </xdr:nvSpPr>
      <xdr:spPr>
        <a:xfrm>
          <a:off x="20199427" y="1016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79" name="正方形/長方形 47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0" name="正方形/長方形 47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1" name="正方形/長方形 48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2" name="正方形/長方形 48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3" name="正方形/長方形 48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84" name="正方形/長方形 48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85" name="正方形/長方形 48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86" name="正方形/長方形 48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87" name="テキスト ボックス 48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88" name="直線コネクタ 48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89" name="直線コネクタ 48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90" name="テキスト ボックス 489"/>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91" name="直線コネクタ 49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92" name="テキスト ボックス 49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93" name="直線コネクタ 49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94" name="テキスト ボックス 49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95" name="直線コネクタ 49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96" name="テキスト ボックス 49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97" name="直線コネクタ 49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98" name="テキスト ボックス 49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99" name="直線コネクタ 49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00" name="テキスト ボックス 499"/>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1" name="直線コネクタ 50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02" name="テキスト ボックス 50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0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101781</xdr:rowOff>
    </xdr:to>
    <xdr:cxnSp macro="">
      <xdr:nvCxnSpPr>
        <xdr:cNvPr id="504" name="直線コネクタ 503"/>
        <xdr:cNvCxnSpPr/>
      </xdr:nvCxnSpPr>
      <xdr:spPr>
        <a:xfrm flipV="1">
          <a:off x="16318864" y="13280571"/>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105608</xdr:rowOff>
    </xdr:from>
    <xdr:ext cx="340478" cy="259045"/>
    <xdr:sp macro="" textlink="">
      <xdr:nvSpPr>
        <xdr:cNvPr id="505" name="【消防施設】&#10;有形固定資産減価償却率最小値テキスト"/>
        <xdr:cNvSpPr txBox="1"/>
      </xdr:nvSpPr>
      <xdr:spPr>
        <a:xfrm>
          <a:off x="16357600" y="148503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101781</xdr:rowOff>
    </xdr:from>
    <xdr:to>
      <xdr:col>86</xdr:col>
      <xdr:colOff>25400</xdr:colOff>
      <xdr:row>86</xdr:row>
      <xdr:rowOff>101781</xdr:rowOff>
    </xdr:to>
    <xdr:cxnSp macro="">
      <xdr:nvCxnSpPr>
        <xdr:cNvPr id="506" name="直線コネクタ 505"/>
        <xdr:cNvCxnSpPr/>
      </xdr:nvCxnSpPr>
      <xdr:spPr>
        <a:xfrm>
          <a:off x="16230600" y="14846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07"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08" name="直線コネクタ 507"/>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57166</xdr:rowOff>
    </xdr:from>
    <xdr:ext cx="405111" cy="259045"/>
    <xdr:sp macro="" textlink="">
      <xdr:nvSpPr>
        <xdr:cNvPr id="509" name="【消防施設】&#10;有形固定資産減価償却率平均値テキスト"/>
        <xdr:cNvSpPr txBox="1"/>
      </xdr:nvSpPr>
      <xdr:spPr>
        <a:xfrm>
          <a:off x="16357600" y="13944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78739</xdr:rowOff>
    </xdr:from>
    <xdr:to>
      <xdr:col>85</xdr:col>
      <xdr:colOff>177800</xdr:colOff>
      <xdr:row>82</xdr:row>
      <xdr:rowOff>8889</xdr:rowOff>
    </xdr:to>
    <xdr:sp macro="" textlink="">
      <xdr:nvSpPr>
        <xdr:cNvPr id="510" name="フローチャート: 判断 509"/>
        <xdr:cNvSpPr/>
      </xdr:nvSpPr>
      <xdr:spPr>
        <a:xfrm>
          <a:off x="162687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1995</xdr:rowOff>
    </xdr:from>
    <xdr:to>
      <xdr:col>81</xdr:col>
      <xdr:colOff>101600</xdr:colOff>
      <xdr:row>81</xdr:row>
      <xdr:rowOff>103595</xdr:rowOff>
    </xdr:to>
    <xdr:sp macro="" textlink="">
      <xdr:nvSpPr>
        <xdr:cNvPr id="511" name="フローチャート: 判断 510"/>
        <xdr:cNvSpPr/>
      </xdr:nvSpPr>
      <xdr:spPr>
        <a:xfrm>
          <a:off x="15430500" y="1388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94722</xdr:rowOff>
    </xdr:from>
    <xdr:ext cx="405111" cy="259045"/>
    <xdr:sp macro="" textlink="">
      <xdr:nvSpPr>
        <xdr:cNvPr id="512" name="n_1aveValue【消防施設】&#10;有形固定資産減価償却率"/>
        <xdr:cNvSpPr txBox="1"/>
      </xdr:nvSpPr>
      <xdr:spPr>
        <a:xfrm>
          <a:off x="15266044" y="13982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3629</xdr:rowOff>
    </xdr:from>
    <xdr:to>
      <xdr:col>76</xdr:col>
      <xdr:colOff>165100</xdr:colOff>
      <xdr:row>81</xdr:row>
      <xdr:rowOff>105229</xdr:rowOff>
    </xdr:to>
    <xdr:sp macro="" textlink="">
      <xdr:nvSpPr>
        <xdr:cNvPr id="513" name="フローチャート: 判断 512"/>
        <xdr:cNvSpPr/>
      </xdr:nvSpPr>
      <xdr:spPr>
        <a:xfrm>
          <a:off x="14541500" y="1389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96356</xdr:rowOff>
    </xdr:from>
    <xdr:ext cx="405111" cy="259045"/>
    <xdr:sp macro="" textlink="">
      <xdr:nvSpPr>
        <xdr:cNvPr id="514" name="n_2aveValue【消防施設】&#10;有形固定資産減価償却率"/>
        <xdr:cNvSpPr txBox="1"/>
      </xdr:nvSpPr>
      <xdr:spPr>
        <a:xfrm>
          <a:off x="14389744" y="13983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15" name="テキスト ボックス 51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16" name="テキスト ボックス 51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17" name="テキスト ボックス 51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18" name="テキスト ボックス 51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19" name="テキスト ボックス 51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129358</xdr:rowOff>
    </xdr:from>
    <xdr:to>
      <xdr:col>81</xdr:col>
      <xdr:colOff>101600</xdr:colOff>
      <xdr:row>80</xdr:row>
      <xdr:rowOff>59508</xdr:rowOff>
    </xdr:to>
    <xdr:sp macro="" textlink="">
      <xdr:nvSpPr>
        <xdr:cNvPr id="520" name="楕円 519"/>
        <xdr:cNvSpPr/>
      </xdr:nvSpPr>
      <xdr:spPr>
        <a:xfrm>
          <a:off x="15430500" y="1367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78</xdr:row>
      <xdr:rowOff>137523</xdr:rowOff>
    </xdr:from>
    <xdr:to>
      <xdr:col>76</xdr:col>
      <xdr:colOff>165100</xdr:colOff>
      <xdr:row>79</xdr:row>
      <xdr:rowOff>67673</xdr:rowOff>
    </xdr:to>
    <xdr:sp macro="" textlink="">
      <xdr:nvSpPr>
        <xdr:cNvPr id="521" name="楕円 520"/>
        <xdr:cNvSpPr/>
      </xdr:nvSpPr>
      <xdr:spPr>
        <a:xfrm>
          <a:off x="14541500" y="1351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16873</xdr:rowOff>
    </xdr:from>
    <xdr:to>
      <xdr:col>81</xdr:col>
      <xdr:colOff>50800</xdr:colOff>
      <xdr:row>80</xdr:row>
      <xdr:rowOff>8708</xdr:rowOff>
    </xdr:to>
    <xdr:cxnSp macro="">
      <xdr:nvCxnSpPr>
        <xdr:cNvPr id="522" name="直線コネクタ 521"/>
        <xdr:cNvCxnSpPr/>
      </xdr:nvCxnSpPr>
      <xdr:spPr>
        <a:xfrm>
          <a:off x="14592300" y="13561423"/>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76035</xdr:rowOff>
    </xdr:from>
    <xdr:ext cx="405111" cy="259045"/>
    <xdr:sp macro="" textlink="">
      <xdr:nvSpPr>
        <xdr:cNvPr id="523" name="n_1mainValue【消防施設】&#10;有形固定資産減価償却率"/>
        <xdr:cNvSpPr txBox="1"/>
      </xdr:nvSpPr>
      <xdr:spPr>
        <a:xfrm>
          <a:off x="15266044" y="13449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84200</xdr:rowOff>
    </xdr:from>
    <xdr:ext cx="405111" cy="259045"/>
    <xdr:sp macro="" textlink="">
      <xdr:nvSpPr>
        <xdr:cNvPr id="524" name="n_2mainValue【消防施設】&#10;有形固定資産減価償却率"/>
        <xdr:cNvSpPr txBox="1"/>
      </xdr:nvSpPr>
      <xdr:spPr>
        <a:xfrm>
          <a:off x="14389744" y="13285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25" name="正方形/長方形 52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6" name="正方形/長方形 52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7" name="正方形/長方形 52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28" name="正方形/長方形 52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29" name="正方形/長方形 52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0" name="正方形/長方形 52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1" name="正方形/長方形 53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2" name="正方形/長方形 53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33" name="テキスト ボックス 53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34" name="直線コネクタ 53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35" name="直線コネクタ 534"/>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36" name="テキスト ボックス 535"/>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37" name="直線コネクタ 536"/>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38" name="テキスト ボックス 537"/>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39" name="直線コネクタ 538"/>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40" name="テキスト ボックス 539"/>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41" name="直線コネクタ 540"/>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42" name="テキスト ボックス 541"/>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43" name="直線コネクタ 542"/>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44" name="テキスト ボックス 543"/>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45" name="直線コネクタ 544"/>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46" name="テキスト ボックス 545"/>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47" name="直線コネクタ 54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48" name="テキスト ボックス 54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4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18506</xdr:rowOff>
    </xdr:from>
    <xdr:to>
      <xdr:col>116</xdr:col>
      <xdr:colOff>62864</xdr:colOff>
      <xdr:row>86</xdr:row>
      <xdr:rowOff>142602</xdr:rowOff>
    </xdr:to>
    <xdr:cxnSp macro="">
      <xdr:nvCxnSpPr>
        <xdr:cNvPr id="550" name="直線コネクタ 549"/>
        <xdr:cNvCxnSpPr/>
      </xdr:nvCxnSpPr>
      <xdr:spPr>
        <a:xfrm flipV="1">
          <a:off x="22160864" y="13391606"/>
          <a:ext cx="0" cy="149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146429</xdr:rowOff>
    </xdr:from>
    <xdr:ext cx="469744" cy="259045"/>
    <xdr:sp macro="" textlink="">
      <xdr:nvSpPr>
        <xdr:cNvPr id="551" name="【消防施設】&#10;一人当たり面積最小値テキスト"/>
        <xdr:cNvSpPr txBox="1"/>
      </xdr:nvSpPr>
      <xdr:spPr>
        <a:xfrm>
          <a:off x="22199600" y="1489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142602</xdr:rowOff>
    </xdr:from>
    <xdr:to>
      <xdr:col>116</xdr:col>
      <xdr:colOff>152400</xdr:colOff>
      <xdr:row>86</xdr:row>
      <xdr:rowOff>142602</xdr:rowOff>
    </xdr:to>
    <xdr:cxnSp macro="">
      <xdr:nvCxnSpPr>
        <xdr:cNvPr id="552" name="直線コネクタ 551"/>
        <xdr:cNvCxnSpPr/>
      </xdr:nvCxnSpPr>
      <xdr:spPr>
        <a:xfrm>
          <a:off x="22072600" y="1488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136633</xdr:rowOff>
    </xdr:from>
    <xdr:ext cx="469744" cy="259045"/>
    <xdr:sp macro="" textlink="">
      <xdr:nvSpPr>
        <xdr:cNvPr id="553" name="【消防施設】&#10;一人当たり面積最大値テキスト"/>
        <xdr:cNvSpPr txBox="1"/>
      </xdr:nvSpPr>
      <xdr:spPr>
        <a:xfrm>
          <a:off x="22199600" y="1316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18506</xdr:rowOff>
    </xdr:from>
    <xdr:to>
      <xdr:col>116</xdr:col>
      <xdr:colOff>152400</xdr:colOff>
      <xdr:row>78</xdr:row>
      <xdr:rowOff>18506</xdr:rowOff>
    </xdr:to>
    <xdr:cxnSp macro="">
      <xdr:nvCxnSpPr>
        <xdr:cNvPr id="554" name="直線コネクタ 553"/>
        <xdr:cNvCxnSpPr/>
      </xdr:nvCxnSpPr>
      <xdr:spPr>
        <a:xfrm>
          <a:off x="22072600" y="1339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163303</xdr:rowOff>
    </xdr:from>
    <xdr:ext cx="469744" cy="259045"/>
    <xdr:sp macro="" textlink="">
      <xdr:nvSpPr>
        <xdr:cNvPr id="555" name="【消防施設】&#10;一人当たり面積平均値テキスト"/>
        <xdr:cNvSpPr txBox="1"/>
      </xdr:nvSpPr>
      <xdr:spPr>
        <a:xfrm>
          <a:off x="22199600" y="143936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13426</xdr:rowOff>
    </xdr:from>
    <xdr:to>
      <xdr:col>116</xdr:col>
      <xdr:colOff>114300</xdr:colOff>
      <xdr:row>84</xdr:row>
      <xdr:rowOff>115026</xdr:rowOff>
    </xdr:to>
    <xdr:sp macro="" textlink="">
      <xdr:nvSpPr>
        <xdr:cNvPr id="556" name="フローチャート: 判断 555"/>
        <xdr:cNvSpPr/>
      </xdr:nvSpPr>
      <xdr:spPr>
        <a:xfrm>
          <a:off x="22110700" y="1441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42818</xdr:rowOff>
    </xdr:from>
    <xdr:to>
      <xdr:col>112</xdr:col>
      <xdr:colOff>38100</xdr:colOff>
      <xdr:row>84</xdr:row>
      <xdr:rowOff>144418</xdr:rowOff>
    </xdr:to>
    <xdr:sp macro="" textlink="">
      <xdr:nvSpPr>
        <xdr:cNvPr id="557" name="フローチャート: 判断 556"/>
        <xdr:cNvSpPr/>
      </xdr:nvSpPr>
      <xdr:spPr>
        <a:xfrm>
          <a:off x="21272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135545</xdr:rowOff>
    </xdr:from>
    <xdr:ext cx="469744" cy="259045"/>
    <xdr:sp macro="" textlink="">
      <xdr:nvSpPr>
        <xdr:cNvPr id="558" name="n_1aveValue【消防施設】&#10;一人当たり面積"/>
        <xdr:cNvSpPr txBox="1"/>
      </xdr:nvSpPr>
      <xdr:spPr>
        <a:xfrm>
          <a:off x="21075727" y="1453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52614</xdr:rowOff>
    </xdr:from>
    <xdr:to>
      <xdr:col>107</xdr:col>
      <xdr:colOff>101600</xdr:colOff>
      <xdr:row>84</xdr:row>
      <xdr:rowOff>154214</xdr:rowOff>
    </xdr:to>
    <xdr:sp macro="" textlink="">
      <xdr:nvSpPr>
        <xdr:cNvPr id="559" name="フローチャート: 判断 558"/>
        <xdr:cNvSpPr/>
      </xdr:nvSpPr>
      <xdr:spPr>
        <a:xfrm>
          <a:off x="20383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170741</xdr:rowOff>
    </xdr:from>
    <xdr:ext cx="469744" cy="259045"/>
    <xdr:sp macro="" textlink="">
      <xdr:nvSpPr>
        <xdr:cNvPr id="560" name="n_2aveValue【消防施設】&#10;一人当たり面積"/>
        <xdr:cNvSpPr txBox="1"/>
      </xdr:nvSpPr>
      <xdr:spPr>
        <a:xfrm>
          <a:off x="20199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61" name="テキスト ボックス 56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2" name="テキスト ボックス 56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3" name="テキスト ボックス 56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64" name="テキスト ボックス 56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65" name="テキスト ボックス 56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13426</xdr:rowOff>
    </xdr:from>
    <xdr:to>
      <xdr:col>112</xdr:col>
      <xdr:colOff>38100</xdr:colOff>
      <xdr:row>78</xdr:row>
      <xdr:rowOff>115026</xdr:rowOff>
    </xdr:to>
    <xdr:sp macro="" textlink="">
      <xdr:nvSpPr>
        <xdr:cNvPr id="566" name="楕円 565"/>
        <xdr:cNvSpPr/>
      </xdr:nvSpPr>
      <xdr:spPr>
        <a:xfrm>
          <a:off x="21272500" y="1338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54248</xdr:rowOff>
    </xdr:from>
    <xdr:to>
      <xdr:col>107</xdr:col>
      <xdr:colOff>101600</xdr:colOff>
      <xdr:row>85</xdr:row>
      <xdr:rowOff>155848</xdr:rowOff>
    </xdr:to>
    <xdr:sp macro="" textlink="">
      <xdr:nvSpPr>
        <xdr:cNvPr id="567" name="楕円 566"/>
        <xdr:cNvSpPr/>
      </xdr:nvSpPr>
      <xdr:spPr>
        <a:xfrm>
          <a:off x="20383500" y="1462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64226</xdr:rowOff>
    </xdr:from>
    <xdr:to>
      <xdr:col>111</xdr:col>
      <xdr:colOff>177800</xdr:colOff>
      <xdr:row>85</xdr:row>
      <xdr:rowOff>105048</xdr:rowOff>
    </xdr:to>
    <xdr:cxnSp macro="">
      <xdr:nvCxnSpPr>
        <xdr:cNvPr id="568" name="直線コネクタ 567"/>
        <xdr:cNvCxnSpPr/>
      </xdr:nvCxnSpPr>
      <xdr:spPr>
        <a:xfrm flipV="1">
          <a:off x="20434300" y="13437326"/>
          <a:ext cx="889000" cy="124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76</xdr:row>
      <xdr:rowOff>131553</xdr:rowOff>
    </xdr:from>
    <xdr:ext cx="469744" cy="259045"/>
    <xdr:sp macro="" textlink="">
      <xdr:nvSpPr>
        <xdr:cNvPr id="569" name="n_1mainValue【消防施設】&#10;一人当たり面積"/>
        <xdr:cNvSpPr txBox="1"/>
      </xdr:nvSpPr>
      <xdr:spPr>
        <a:xfrm>
          <a:off x="21075727" y="13161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146975</xdr:rowOff>
    </xdr:from>
    <xdr:ext cx="469744" cy="259045"/>
    <xdr:sp macro="" textlink="">
      <xdr:nvSpPr>
        <xdr:cNvPr id="570" name="n_2mainValue【消防施設】&#10;一人当たり面積"/>
        <xdr:cNvSpPr txBox="1"/>
      </xdr:nvSpPr>
      <xdr:spPr>
        <a:xfrm>
          <a:off x="20199427" y="1472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71" name="正方形/長方形 57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2" name="正方形/長方形 57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3" name="正方形/長方形 57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74" name="正方形/長方形 57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75" name="正方形/長方形 57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76" name="正方形/長方形 57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77" name="正方形/長方形 57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8" name="正方形/長方形 57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79" name="テキスト ボックス 57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0" name="直線コネクタ 57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81" name="テキスト ボックス 580"/>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82" name="直線コネクタ 581"/>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83" name="テキスト ボックス 582"/>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84" name="直線コネクタ 583"/>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85" name="テキスト ボックス 584"/>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86" name="直線コネクタ 585"/>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87" name="テキスト ボックス 586"/>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88" name="直線コネクタ 587"/>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89" name="テキスト ボックス 588"/>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0" name="直線コネクタ 58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91" name="テキスト ボックス 59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9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109</xdr:row>
      <xdr:rowOff>19050</xdr:rowOff>
    </xdr:to>
    <xdr:cxnSp macro="">
      <xdr:nvCxnSpPr>
        <xdr:cNvPr id="593" name="直線コネクタ 592"/>
        <xdr:cNvCxnSpPr/>
      </xdr:nvCxnSpPr>
      <xdr:spPr>
        <a:xfrm flipV="1">
          <a:off x="16318864" y="17221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594" name="【庁舎】&#10;有形固定資産減価償却率最小値テキスト"/>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595" name="直線コネクタ 594"/>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596" name="【庁舎】&#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597" name="直線コネクタ 596"/>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17542</xdr:rowOff>
    </xdr:from>
    <xdr:ext cx="405111" cy="259045"/>
    <xdr:sp macro="" textlink="">
      <xdr:nvSpPr>
        <xdr:cNvPr id="598" name="【庁舎】&#10;有形固定資産減価償却率平均値テキスト"/>
        <xdr:cNvSpPr txBox="1"/>
      </xdr:nvSpPr>
      <xdr:spPr>
        <a:xfrm>
          <a:off x="16357600" y="18019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39115</xdr:rowOff>
    </xdr:from>
    <xdr:to>
      <xdr:col>85</xdr:col>
      <xdr:colOff>177800</xdr:colOff>
      <xdr:row>105</xdr:row>
      <xdr:rowOff>140715</xdr:rowOff>
    </xdr:to>
    <xdr:sp macro="" textlink="">
      <xdr:nvSpPr>
        <xdr:cNvPr id="599" name="フローチャート: 判断 598"/>
        <xdr:cNvSpPr/>
      </xdr:nvSpPr>
      <xdr:spPr>
        <a:xfrm>
          <a:off x="16268700" y="1804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116839</xdr:rowOff>
    </xdr:from>
    <xdr:to>
      <xdr:col>81</xdr:col>
      <xdr:colOff>101600</xdr:colOff>
      <xdr:row>106</xdr:row>
      <xdr:rowOff>46989</xdr:rowOff>
    </xdr:to>
    <xdr:sp macro="" textlink="">
      <xdr:nvSpPr>
        <xdr:cNvPr id="600" name="フローチャート: 判断 599"/>
        <xdr:cNvSpPr/>
      </xdr:nvSpPr>
      <xdr:spPr>
        <a:xfrm>
          <a:off x="15430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106</xdr:row>
      <xdr:rowOff>38116</xdr:rowOff>
    </xdr:from>
    <xdr:ext cx="405111" cy="259045"/>
    <xdr:sp macro="" textlink="">
      <xdr:nvSpPr>
        <xdr:cNvPr id="601" name="n_1aveValue【庁舎】&#10;有形固定資産減価償却率"/>
        <xdr:cNvSpPr txBox="1"/>
      </xdr:nvSpPr>
      <xdr:spPr>
        <a:xfrm>
          <a:off x="15266044" y="182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106</xdr:row>
      <xdr:rowOff>29972</xdr:rowOff>
    </xdr:from>
    <xdr:to>
      <xdr:col>76</xdr:col>
      <xdr:colOff>165100</xdr:colOff>
      <xdr:row>106</xdr:row>
      <xdr:rowOff>131572</xdr:rowOff>
    </xdr:to>
    <xdr:sp macro="" textlink="">
      <xdr:nvSpPr>
        <xdr:cNvPr id="602" name="フローチャート: 判断 601"/>
        <xdr:cNvSpPr/>
      </xdr:nvSpPr>
      <xdr:spPr>
        <a:xfrm>
          <a:off x="14541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106</xdr:row>
      <xdr:rowOff>122699</xdr:rowOff>
    </xdr:from>
    <xdr:ext cx="405111" cy="259045"/>
    <xdr:sp macro="" textlink="">
      <xdr:nvSpPr>
        <xdr:cNvPr id="603" name="n_2aveValue【庁舎】&#10;有形固定資産減価償却率"/>
        <xdr:cNvSpPr txBox="1"/>
      </xdr:nvSpPr>
      <xdr:spPr>
        <a:xfrm>
          <a:off x="14389744" y="18296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04" name="テキスト ボックス 60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05" name="テキスト ボックス 60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06" name="テキスト ボックス 60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07" name="テキスト ボックス 60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08" name="テキスト ボックス 60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82550</xdr:rowOff>
    </xdr:from>
    <xdr:to>
      <xdr:col>81</xdr:col>
      <xdr:colOff>101600</xdr:colOff>
      <xdr:row>106</xdr:row>
      <xdr:rowOff>12700</xdr:rowOff>
    </xdr:to>
    <xdr:sp macro="" textlink="">
      <xdr:nvSpPr>
        <xdr:cNvPr id="609" name="楕円 608"/>
        <xdr:cNvSpPr/>
      </xdr:nvSpPr>
      <xdr:spPr>
        <a:xfrm>
          <a:off x="15430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128270</xdr:rowOff>
    </xdr:from>
    <xdr:to>
      <xdr:col>76</xdr:col>
      <xdr:colOff>165100</xdr:colOff>
      <xdr:row>106</xdr:row>
      <xdr:rowOff>58420</xdr:rowOff>
    </xdr:to>
    <xdr:sp macro="" textlink="">
      <xdr:nvSpPr>
        <xdr:cNvPr id="610" name="楕円 609"/>
        <xdr:cNvSpPr/>
      </xdr:nvSpPr>
      <xdr:spPr>
        <a:xfrm>
          <a:off x="14541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133350</xdr:rowOff>
    </xdr:from>
    <xdr:to>
      <xdr:col>81</xdr:col>
      <xdr:colOff>50800</xdr:colOff>
      <xdr:row>106</xdr:row>
      <xdr:rowOff>7620</xdr:rowOff>
    </xdr:to>
    <xdr:cxnSp macro="">
      <xdr:nvCxnSpPr>
        <xdr:cNvPr id="611" name="直線コネクタ 610"/>
        <xdr:cNvCxnSpPr/>
      </xdr:nvCxnSpPr>
      <xdr:spPr>
        <a:xfrm flipV="1">
          <a:off x="14592300" y="181356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29227</xdr:rowOff>
    </xdr:from>
    <xdr:ext cx="405111" cy="259045"/>
    <xdr:sp macro="" textlink="">
      <xdr:nvSpPr>
        <xdr:cNvPr id="612" name="n_1mainValue【庁舎】&#10;有形固定資産減価償却率"/>
        <xdr:cNvSpPr txBox="1"/>
      </xdr:nvSpPr>
      <xdr:spPr>
        <a:xfrm>
          <a:off x="15266044" y="178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74947</xdr:rowOff>
    </xdr:from>
    <xdr:ext cx="405111" cy="259045"/>
    <xdr:sp macro="" textlink="">
      <xdr:nvSpPr>
        <xdr:cNvPr id="613" name="n_2mainValue【庁舎】&#10;有形固定資産減価償却率"/>
        <xdr:cNvSpPr txBox="1"/>
      </xdr:nvSpPr>
      <xdr:spPr>
        <a:xfrm>
          <a:off x="14389744" y="1790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14" name="正方形/長方形 61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15" name="正方形/長方形 61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16" name="正方形/長方形 61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7" name="正方形/長方形 61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8" name="正方形/長方形 61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9" name="正方形/長方形 61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0" name="正方形/長方形 61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1" name="正方形/長方形 62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22" name="テキスト ボックス 62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23" name="直線コネクタ 62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24" name="テキスト ボックス 623"/>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625" name="直線コネクタ 62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26" name="テキスト ボックス 62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27" name="直線コネクタ 62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28" name="テキスト ボックス 62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29" name="直線コネクタ 62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30" name="テキスト ボックス 62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31" name="直線コネクタ 63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32" name="テキスト ボックス 63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33" name="直線コネクタ 63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34" name="テキスト ボックス 63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35" name="直線コネクタ 63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36" name="テキスト ボックス 63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37" name="直線コネクタ 63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38" name="テキスト ボックス 63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3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1088</xdr:rowOff>
    </xdr:from>
    <xdr:to>
      <xdr:col>116</xdr:col>
      <xdr:colOff>62864</xdr:colOff>
      <xdr:row>109</xdr:row>
      <xdr:rowOff>58238</xdr:rowOff>
    </xdr:to>
    <xdr:cxnSp macro="">
      <xdr:nvCxnSpPr>
        <xdr:cNvPr id="640" name="直線コネクタ 639"/>
        <xdr:cNvCxnSpPr/>
      </xdr:nvCxnSpPr>
      <xdr:spPr>
        <a:xfrm flipV="1">
          <a:off x="22160864" y="1714608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62065</xdr:rowOff>
    </xdr:from>
    <xdr:ext cx="469744" cy="259045"/>
    <xdr:sp macro="" textlink="">
      <xdr:nvSpPr>
        <xdr:cNvPr id="641" name="【庁舎】&#10;一人当たり面積最小値テキスト"/>
        <xdr:cNvSpPr txBox="1"/>
      </xdr:nvSpPr>
      <xdr:spPr>
        <a:xfrm>
          <a:off x="22199600" y="1875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58238</xdr:rowOff>
    </xdr:from>
    <xdr:to>
      <xdr:col>116</xdr:col>
      <xdr:colOff>152400</xdr:colOff>
      <xdr:row>109</xdr:row>
      <xdr:rowOff>58238</xdr:rowOff>
    </xdr:to>
    <xdr:cxnSp macro="">
      <xdr:nvCxnSpPr>
        <xdr:cNvPr id="642" name="直線コネクタ 641"/>
        <xdr:cNvCxnSpPr/>
      </xdr:nvCxnSpPr>
      <xdr:spPr>
        <a:xfrm>
          <a:off x="22072600" y="1874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119215</xdr:rowOff>
    </xdr:from>
    <xdr:ext cx="469744" cy="259045"/>
    <xdr:sp macro="" textlink="">
      <xdr:nvSpPr>
        <xdr:cNvPr id="643" name="【庁舎】&#10;一人当たり面積最大値テキスト"/>
        <xdr:cNvSpPr txBox="1"/>
      </xdr:nvSpPr>
      <xdr:spPr>
        <a:xfrm>
          <a:off x="22199600" y="1692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1088</xdr:rowOff>
    </xdr:from>
    <xdr:to>
      <xdr:col>116</xdr:col>
      <xdr:colOff>152400</xdr:colOff>
      <xdr:row>100</xdr:row>
      <xdr:rowOff>1088</xdr:rowOff>
    </xdr:to>
    <xdr:cxnSp macro="">
      <xdr:nvCxnSpPr>
        <xdr:cNvPr id="644" name="直線コネクタ 643"/>
        <xdr:cNvCxnSpPr/>
      </xdr:nvCxnSpPr>
      <xdr:spPr>
        <a:xfrm>
          <a:off x="22072600" y="1714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147519</xdr:rowOff>
    </xdr:from>
    <xdr:ext cx="469744" cy="259045"/>
    <xdr:sp macro="" textlink="">
      <xdr:nvSpPr>
        <xdr:cNvPr id="645" name="【庁舎】&#10;一人当たり面積平均値テキスト"/>
        <xdr:cNvSpPr txBox="1"/>
      </xdr:nvSpPr>
      <xdr:spPr>
        <a:xfrm>
          <a:off x="22199600" y="18149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169092</xdr:rowOff>
    </xdr:from>
    <xdr:to>
      <xdr:col>116</xdr:col>
      <xdr:colOff>114300</xdr:colOff>
      <xdr:row>106</xdr:row>
      <xdr:rowOff>99242</xdr:rowOff>
    </xdr:to>
    <xdr:sp macro="" textlink="">
      <xdr:nvSpPr>
        <xdr:cNvPr id="646" name="フローチャート: 判断 645"/>
        <xdr:cNvSpPr/>
      </xdr:nvSpPr>
      <xdr:spPr>
        <a:xfrm>
          <a:off x="22110700" y="1817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2539</xdr:rowOff>
    </xdr:from>
    <xdr:to>
      <xdr:col>112</xdr:col>
      <xdr:colOff>38100</xdr:colOff>
      <xdr:row>106</xdr:row>
      <xdr:rowOff>104139</xdr:rowOff>
    </xdr:to>
    <xdr:sp macro="" textlink="">
      <xdr:nvSpPr>
        <xdr:cNvPr id="647" name="フローチャート: 判断 646"/>
        <xdr:cNvSpPr/>
      </xdr:nvSpPr>
      <xdr:spPr>
        <a:xfrm>
          <a:off x="21272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120666</xdr:rowOff>
    </xdr:from>
    <xdr:ext cx="469744" cy="259045"/>
    <xdr:sp macro="" textlink="">
      <xdr:nvSpPr>
        <xdr:cNvPr id="648" name="n_1aveValue【庁舎】&#10;一人当たり面積"/>
        <xdr:cNvSpPr txBox="1"/>
      </xdr:nvSpPr>
      <xdr:spPr>
        <a:xfrm>
          <a:off x="210757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30299</xdr:rowOff>
    </xdr:from>
    <xdr:to>
      <xdr:col>107</xdr:col>
      <xdr:colOff>101600</xdr:colOff>
      <xdr:row>106</xdr:row>
      <xdr:rowOff>131899</xdr:rowOff>
    </xdr:to>
    <xdr:sp macro="" textlink="">
      <xdr:nvSpPr>
        <xdr:cNvPr id="649" name="フローチャート: 判断 648"/>
        <xdr:cNvSpPr/>
      </xdr:nvSpPr>
      <xdr:spPr>
        <a:xfrm>
          <a:off x="20383500" y="1820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148426</xdr:rowOff>
    </xdr:from>
    <xdr:ext cx="469744" cy="259045"/>
    <xdr:sp macro="" textlink="">
      <xdr:nvSpPr>
        <xdr:cNvPr id="650" name="n_2aveValue【庁舎】&#10;一人当たり面積"/>
        <xdr:cNvSpPr txBox="1"/>
      </xdr:nvSpPr>
      <xdr:spPr>
        <a:xfrm>
          <a:off x="20199427" y="1797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51" name="テキスト ボックス 65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2" name="テキスト ボックス 65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3" name="テキスト ボックス 65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54" name="テキスト ボックス 65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55" name="テキスト ボックス 65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18869</xdr:rowOff>
    </xdr:from>
    <xdr:to>
      <xdr:col>112</xdr:col>
      <xdr:colOff>38100</xdr:colOff>
      <xdr:row>107</xdr:row>
      <xdr:rowOff>120469</xdr:rowOff>
    </xdr:to>
    <xdr:sp macro="" textlink="">
      <xdr:nvSpPr>
        <xdr:cNvPr id="656" name="楕円 655"/>
        <xdr:cNvSpPr/>
      </xdr:nvSpPr>
      <xdr:spPr>
        <a:xfrm>
          <a:off x="21272500" y="1836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15602</xdr:rowOff>
    </xdr:from>
    <xdr:to>
      <xdr:col>107</xdr:col>
      <xdr:colOff>101600</xdr:colOff>
      <xdr:row>107</xdr:row>
      <xdr:rowOff>117202</xdr:rowOff>
    </xdr:to>
    <xdr:sp macro="" textlink="">
      <xdr:nvSpPr>
        <xdr:cNvPr id="657" name="楕円 656"/>
        <xdr:cNvSpPr/>
      </xdr:nvSpPr>
      <xdr:spPr>
        <a:xfrm>
          <a:off x="20383500" y="1836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66402</xdr:rowOff>
    </xdr:from>
    <xdr:to>
      <xdr:col>111</xdr:col>
      <xdr:colOff>177800</xdr:colOff>
      <xdr:row>107</xdr:row>
      <xdr:rowOff>69669</xdr:rowOff>
    </xdr:to>
    <xdr:cxnSp macro="">
      <xdr:nvCxnSpPr>
        <xdr:cNvPr id="658" name="直線コネクタ 657"/>
        <xdr:cNvCxnSpPr/>
      </xdr:nvCxnSpPr>
      <xdr:spPr>
        <a:xfrm>
          <a:off x="20434300" y="1841155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111596</xdr:rowOff>
    </xdr:from>
    <xdr:ext cx="469744" cy="259045"/>
    <xdr:sp macro="" textlink="">
      <xdr:nvSpPr>
        <xdr:cNvPr id="659" name="n_1mainValue【庁舎】&#10;一人当たり面積"/>
        <xdr:cNvSpPr txBox="1"/>
      </xdr:nvSpPr>
      <xdr:spPr>
        <a:xfrm>
          <a:off x="21075727" y="18456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108329</xdr:rowOff>
    </xdr:from>
    <xdr:ext cx="469744" cy="259045"/>
    <xdr:sp macro="" textlink="">
      <xdr:nvSpPr>
        <xdr:cNvPr id="660" name="n_2mainValue【庁舎】&#10;一人当たり面積"/>
        <xdr:cNvSpPr txBox="1"/>
      </xdr:nvSpPr>
      <xdr:spPr>
        <a:xfrm>
          <a:off x="20199427" y="1845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1" name="正方形/長方形 66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2" name="正方形/長方形 66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3" name="テキスト ボックス 66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一般廃棄物処理施設と消防</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施設であり、低くなっている施設は、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体育</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館である。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一般廃棄物処理施設については昭和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年代から昭和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年代に建設された施設のため老朽化が進んでいる状況であり、老朽化対策に取り組む必要がある。。消防施設</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団の消防車庫及び防火水槽の減価償却率が高くなっており、消防車庫については今後建て替え及び除去が必要となってくる。防火水槽については設備の点検等を行い長寿命化対策を図っていく。体育館については建設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年経過し、減価償却率としては低い水準となっているが、設備等が老朽化し更新時期を迎えているため、個別施設計画を策定し設備を含めたちょうじゅきょうか長寿命化対策を図っていく。</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100">
              <a:latin typeface="ＭＳ Ｐゴシック" panose="020B0600070205080204" pitchFamily="50" charset="-128"/>
              <a:ea typeface="ＭＳ Ｐゴシック" panose="020B0600070205080204" pitchFamily="50" charset="-128"/>
            </a:rPr>
            <a:t>　また、消防施設について一人当たりの面積が類似団体と比較して、高い状況となっているが、これは、各集落の防火水槽の設置面積を含めたためである。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鹿児島県龍郷町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6,043
6,029
81.82
5,029,304
4,887,700
85,314
3,225,177
6,934,504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過疎化・高齢化の進行及び地域産業の低迷等により、過去５年間の平均で</a:t>
          </a:r>
          <a:r>
            <a:rPr kumimoji="1" lang="en-US" altLang="ja-JP" sz="1300">
              <a:latin typeface="ＭＳ Ｐゴシック" panose="020B0600070205080204" pitchFamily="50" charset="-128"/>
              <a:ea typeface="ＭＳ Ｐゴシック" panose="020B0600070205080204" pitchFamily="50" charset="-128"/>
            </a:rPr>
            <a:t>0.17</a:t>
          </a:r>
          <a:r>
            <a:rPr kumimoji="1" lang="ja-JP" altLang="en-US" sz="1300">
              <a:latin typeface="ＭＳ Ｐゴシック" panose="020B0600070205080204" pitchFamily="50" charset="-128"/>
              <a:ea typeface="ＭＳ Ｐゴシック" panose="020B0600070205080204" pitchFamily="50" charset="-128"/>
            </a:rPr>
            <a:t>程度と低い数値となっている。また、類似団体平均値及び鹿児島県平均を下回る数値となっている。このことから、自主財源確保のため地域経済の活性化を図る施策の展開及び地方税の徴収強化等の取り組みを行うとともに、職員数の適正化や徹底した経費削減の取り組みを通じて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119138</xdr:rowOff>
    </xdr:to>
    <xdr:cxnSp macro="">
      <xdr:nvCxnSpPr>
        <xdr:cNvPr id="65" name="直線コネクタ 64"/>
        <xdr:cNvCxnSpPr/>
      </xdr:nvCxnSpPr>
      <xdr:spPr>
        <a:xfrm flipV="1">
          <a:off x="4953000" y="6192157"/>
          <a:ext cx="0" cy="14707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107648</xdr:rowOff>
    </xdr:from>
    <xdr:to>
      <xdr:col>23</xdr:col>
      <xdr:colOff>133350</xdr:colOff>
      <xdr:row>44</xdr:row>
      <xdr:rowOff>107648</xdr:rowOff>
    </xdr:to>
    <xdr:cxnSp macro="">
      <xdr:nvCxnSpPr>
        <xdr:cNvPr id="70" name="直線コネクタ 69"/>
        <xdr:cNvCxnSpPr/>
      </xdr:nvCxnSpPr>
      <xdr:spPr>
        <a:xfrm>
          <a:off x="4114800" y="76514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15015</xdr:rowOff>
    </xdr:from>
    <xdr:ext cx="762000" cy="259045"/>
    <xdr:sp macro="" textlink="">
      <xdr:nvSpPr>
        <xdr:cNvPr id="71" name="財政力平均値テキスト"/>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107648</xdr:rowOff>
    </xdr:from>
    <xdr:to>
      <xdr:col>19</xdr:col>
      <xdr:colOff>133350</xdr:colOff>
      <xdr:row>44</xdr:row>
      <xdr:rowOff>107648</xdr:rowOff>
    </xdr:to>
    <xdr:cxnSp macro="">
      <xdr:nvCxnSpPr>
        <xdr:cNvPr id="73" name="直線コネクタ 72"/>
        <xdr:cNvCxnSpPr/>
      </xdr:nvCxnSpPr>
      <xdr:spPr>
        <a:xfrm>
          <a:off x="3225800" y="76514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107648</xdr:rowOff>
    </xdr:from>
    <xdr:to>
      <xdr:col>15</xdr:col>
      <xdr:colOff>82550</xdr:colOff>
      <xdr:row>44</xdr:row>
      <xdr:rowOff>119138</xdr:rowOff>
    </xdr:to>
    <xdr:cxnSp macro="">
      <xdr:nvCxnSpPr>
        <xdr:cNvPr id="76" name="直線コネクタ 75"/>
        <xdr:cNvCxnSpPr/>
      </xdr:nvCxnSpPr>
      <xdr:spPr>
        <a:xfrm flipV="1">
          <a:off x="2336800" y="76514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7" name="フローチャート: 判断 76"/>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8" name="テキスト ボックス 77"/>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119138</xdr:rowOff>
    </xdr:from>
    <xdr:to>
      <xdr:col>11</xdr:col>
      <xdr:colOff>31750</xdr:colOff>
      <xdr:row>44</xdr:row>
      <xdr:rowOff>119138</xdr:rowOff>
    </xdr:to>
    <xdr:cxnSp macro="">
      <xdr:nvCxnSpPr>
        <xdr:cNvPr id="79" name="直線コネクタ 78"/>
        <xdr:cNvCxnSpPr/>
      </xdr:nvCxnSpPr>
      <xdr:spPr>
        <a:xfrm>
          <a:off x="1447800" y="76629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1" name="テキスト ボックス 80"/>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2" name="フローチャート: 判断 81"/>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83" name="テキスト ボックス 82"/>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56848</xdr:rowOff>
    </xdr:from>
    <xdr:to>
      <xdr:col>23</xdr:col>
      <xdr:colOff>184150</xdr:colOff>
      <xdr:row>44</xdr:row>
      <xdr:rowOff>158448</xdr:rowOff>
    </xdr:to>
    <xdr:sp macro="" textlink="">
      <xdr:nvSpPr>
        <xdr:cNvPr id="89" name="楕円 88"/>
        <xdr:cNvSpPr/>
      </xdr:nvSpPr>
      <xdr:spPr>
        <a:xfrm>
          <a:off x="49022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124175</xdr:rowOff>
    </xdr:from>
    <xdr:ext cx="762000" cy="259045"/>
    <xdr:sp macro="" textlink="">
      <xdr:nvSpPr>
        <xdr:cNvPr id="90" name="財政力該当値テキスト"/>
        <xdr:cNvSpPr txBox="1"/>
      </xdr:nvSpPr>
      <xdr:spPr>
        <a:xfrm>
          <a:off x="5041900" y="7496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56848</xdr:rowOff>
    </xdr:from>
    <xdr:to>
      <xdr:col>19</xdr:col>
      <xdr:colOff>184150</xdr:colOff>
      <xdr:row>44</xdr:row>
      <xdr:rowOff>158448</xdr:rowOff>
    </xdr:to>
    <xdr:sp macro="" textlink="">
      <xdr:nvSpPr>
        <xdr:cNvPr id="91" name="楕円 90"/>
        <xdr:cNvSpPr/>
      </xdr:nvSpPr>
      <xdr:spPr>
        <a:xfrm>
          <a:off x="4064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143225</xdr:rowOff>
    </xdr:from>
    <xdr:ext cx="736600" cy="259045"/>
    <xdr:sp macro="" textlink="">
      <xdr:nvSpPr>
        <xdr:cNvPr id="92" name="テキスト ボックス 91"/>
        <xdr:cNvSpPr txBox="1"/>
      </xdr:nvSpPr>
      <xdr:spPr>
        <a:xfrm>
          <a:off x="3733800" y="7687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56848</xdr:rowOff>
    </xdr:from>
    <xdr:to>
      <xdr:col>15</xdr:col>
      <xdr:colOff>133350</xdr:colOff>
      <xdr:row>44</xdr:row>
      <xdr:rowOff>158448</xdr:rowOff>
    </xdr:to>
    <xdr:sp macro="" textlink="">
      <xdr:nvSpPr>
        <xdr:cNvPr id="93" name="楕円 92"/>
        <xdr:cNvSpPr/>
      </xdr:nvSpPr>
      <xdr:spPr>
        <a:xfrm>
          <a:off x="3175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143225</xdr:rowOff>
    </xdr:from>
    <xdr:ext cx="762000" cy="259045"/>
    <xdr:sp macro="" textlink="">
      <xdr:nvSpPr>
        <xdr:cNvPr id="94" name="テキスト ボックス 93"/>
        <xdr:cNvSpPr txBox="1"/>
      </xdr:nvSpPr>
      <xdr:spPr>
        <a:xfrm>
          <a:off x="2844800" y="768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68338</xdr:rowOff>
    </xdr:from>
    <xdr:to>
      <xdr:col>11</xdr:col>
      <xdr:colOff>82550</xdr:colOff>
      <xdr:row>44</xdr:row>
      <xdr:rowOff>169938</xdr:rowOff>
    </xdr:to>
    <xdr:sp macro="" textlink="">
      <xdr:nvSpPr>
        <xdr:cNvPr id="95" name="楕円 94"/>
        <xdr:cNvSpPr/>
      </xdr:nvSpPr>
      <xdr:spPr>
        <a:xfrm>
          <a:off x="2286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154715</xdr:rowOff>
    </xdr:from>
    <xdr:ext cx="762000" cy="259045"/>
    <xdr:sp macro="" textlink="">
      <xdr:nvSpPr>
        <xdr:cNvPr id="96" name="テキスト ボックス 95"/>
        <xdr:cNvSpPr txBox="1"/>
      </xdr:nvSpPr>
      <xdr:spPr>
        <a:xfrm>
          <a:off x="1955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68338</xdr:rowOff>
    </xdr:from>
    <xdr:to>
      <xdr:col>7</xdr:col>
      <xdr:colOff>31750</xdr:colOff>
      <xdr:row>44</xdr:row>
      <xdr:rowOff>169938</xdr:rowOff>
    </xdr:to>
    <xdr:sp macro="" textlink="">
      <xdr:nvSpPr>
        <xdr:cNvPr id="97" name="楕円 96"/>
        <xdr:cNvSpPr/>
      </xdr:nvSpPr>
      <xdr:spPr>
        <a:xfrm>
          <a:off x="1397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154715</xdr:rowOff>
    </xdr:from>
    <xdr:ext cx="762000" cy="259045"/>
    <xdr:sp macro="" textlink="">
      <xdr:nvSpPr>
        <xdr:cNvPr id="98" name="テキスト ボックス 97"/>
        <xdr:cNvSpPr txBox="1"/>
      </xdr:nvSpPr>
      <xdr:spPr>
        <a:xfrm>
          <a:off x="1066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交付税がほぼ横ばいで推移しているため、経常収支比率も横ばいとなっている。類似団体及び鹿児島県平均よりも低い数値となってはいるが、地方交付税等依存財源を主体に運営している財政状況にある。また、歳出においては、少子高齢化による社会保障経費の増加が見込まれることから、自主財源の確保や経費削減などの行財政改革の取り組みを通じてさらに経常収支比率の減少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67</xdr:row>
      <xdr:rowOff>92075</xdr:rowOff>
    </xdr:to>
    <xdr:cxnSp macro="">
      <xdr:nvCxnSpPr>
        <xdr:cNvPr id="128" name="直線コネクタ 127"/>
        <xdr:cNvCxnSpPr/>
      </xdr:nvCxnSpPr>
      <xdr:spPr>
        <a:xfrm flipV="1">
          <a:off x="4953000" y="10095230"/>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64152</xdr:rowOff>
    </xdr:from>
    <xdr:ext cx="762000" cy="259045"/>
    <xdr:sp macro="" textlink="">
      <xdr:nvSpPr>
        <xdr:cNvPr id="129" name="財政構造の弾力性最小値テキスト"/>
        <xdr:cNvSpPr txBox="1"/>
      </xdr:nvSpPr>
      <xdr:spPr>
        <a:xfrm>
          <a:off x="5041900" y="1155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92075</xdr:rowOff>
    </xdr:from>
    <xdr:to>
      <xdr:col>24</xdr:col>
      <xdr:colOff>12700</xdr:colOff>
      <xdr:row>67</xdr:row>
      <xdr:rowOff>92075</xdr:rowOff>
    </xdr:to>
    <xdr:cxnSp macro="">
      <xdr:nvCxnSpPr>
        <xdr:cNvPr id="130" name="直線コネクタ 129"/>
        <xdr:cNvCxnSpPr/>
      </xdr:nvCxnSpPr>
      <xdr:spPr>
        <a:xfrm>
          <a:off x="4864100" y="1157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31" name="財政構造の弾力性最大値テキスト"/>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32" name="直線コネクタ 131"/>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635</xdr:rowOff>
    </xdr:from>
    <xdr:to>
      <xdr:col>23</xdr:col>
      <xdr:colOff>133350</xdr:colOff>
      <xdr:row>65</xdr:row>
      <xdr:rowOff>8679</xdr:rowOff>
    </xdr:to>
    <xdr:cxnSp macro="">
      <xdr:nvCxnSpPr>
        <xdr:cNvPr id="133" name="直線コネクタ 132"/>
        <xdr:cNvCxnSpPr/>
      </xdr:nvCxnSpPr>
      <xdr:spPr>
        <a:xfrm flipV="1">
          <a:off x="4114800" y="11144885"/>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149665</xdr:rowOff>
    </xdr:from>
    <xdr:ext cx="762000" cy="259045"/>
    <xdr:sp macro="" textlink="">
      <xdr:nvSpPr>
        <xdr:cNvPr id="134" name="財政構造の弾力性平均値テキスト"/>
        <xdr:cNvSpPr txBox="1"/>
      </xdr:nvSpPr>
      <xdr:spPr>
        <a:xfrm>
          <a:off x="5041900" y="11122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6138</xdr:rowOff>
    </xdr:from>
    <xdr:to>
      <xdr:col>23</xdr:col>
      <xdr:colOff>184150</xdr:colOff>
      <xdr:row>65</xdr:row>
      <xdr:rowOff>107738</xdr:rowOff>
    </xdr:to>
    <xdr:sp macro="" textlink="">
      <xdr:nvSpPr>
        <xdr:cNvPr id="135" name="フローチャート: 判断 134"/>
        <xdr:cNvSpPr/>
      </xdr:nvSpPr>
      <xdr:spPr>
        <a:xfrm>
          <a:off x="49022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635</xdr:rowOff>
    </xdr:from>
    <xdr:to>
      <xdr:col>19</xdr:col>
      <xdr:colOff>133350</xdr:colOff>
      <xdr:row>65</xdr:row>
      <xdr:rowOff>8679</xdr:rowOff>
    </xdr:to>
    <xdr:cxnSp macro="">
      <xdr:nvCxnSpPr>
        <xdr:cNvPr id="136" name="直線コネクタ 135"/>
        <xdr:cNvCxnSpPr/>
      </xdr:nvCxnSpPr>
      <xdr:spPr>
        <a:xfrm>
          <a:off x="3225800" y="11144885"/>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7" name="フローチャート: 判断 136"/>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49547</xdr:rowOff>
    </xdr:from>
    <xdr:ext cx="736600" cy="259045"/>
    <xdr:sp macro="" textlink="">
      <xdr:nvSpPr>
        <xdr:cNvPr id="138" name="テキスト ボックス 137"/>
        <xdr:cNvSpPr txBox="1"/>
      </xdr:nvSpPr>
      <xdr:spPr>
        <a:xfrm>
          <a:off x="3733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635</xdr:rowOff>
    </xdr:from>
    <xdr:to>
      <xdr:col>15</xdr:col>
      <xdr:colOff>82550</xdr:colOff>
      <xdr:row>65</xdr:row>
      <xdr:rowOff>44873</xdr:rowOff>
    </xdr:to>
    <xdr:cxnSp macro="">
      <xdr:nvCxnSpPr>
        <xdr:cNvPr id="139" name="直線コネクタ 138"/>
        <xdr:cNvCxnSpPr/>
      </xdr:nvCxnSpPr>
      <xdr:spPr>
        <a:xfrm flipV="1">
          <a:off x="2336800" y="11144885"/>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36830</xdr:rowOff>
    </xdr:from>
    <xdr:to>
      <xdr:col>15</xdr:col>
      <xdr:colOff>133350</xdr:colOff>
      <xdr:row>64</xdr:row>
      <xdr:rowOff>138430</xdr:rowOff>
    </xdr:to>
    <xdr:sp macro="" textlink="">
      <xdr:nvSpPr>
        <xdr:cNvPr id="140" name="フローチャート: 判断 139"/>
        <xdr:cNvSpPr/>
      </xdr:nvSpPr>
      <xdr:spPr>
        <a:xfrm>
          <a:off x="3175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148607</xdr:rowOff>
    </xdr:from>
    <xdr:ext cx="762000" cy="259045"/>
    <xdr:sp macro="" textlink="">
      <xdr:nvSpPr>
        <xdr:cNvPr id="141" name="テキスト ボックス 140"/>
        <xdr:cNvSpPr txBox="1"/>
      </xdr:nvSpPr>
      <xdr:spPr>
        <a:xfrm>
          <a:off x="2844800" y="1077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8679</xdr:rowOff>
    </xdr:from>
    <xdr:to>
      <xdr:col>11</xdr:col>
      <xdr:colOff>31750</xdr:colOff>
      <xdr:row>65</xdr:row>
      <xdr:rowOff>44873</xdr:rowOff>
    </xdr:to>
    <xdr:cxnSp macro="">
      <xdr:nvCxnSpPr>
        <xdr:cNvPr id="142" name="直線コネクタ 141"/>
        <xdr:cNvCxnSpPr/>
      </xdr:nvCxnSpPr>
      <xdr:spPr>
        <a:xfrm>
          <a:off x="1447800" y="11152929"/>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77046</xdr:rowOff>
    </xdr:from>
    <xdr:to>
      <xdr:col>11</xdr:col>
      <xdr:colOff>82550</xdr:colOff>
      <xdr:row>65</xdr:row>
      <xdr:rowOff>7196</xdr:rowOff>
    </xdr:to>
    <xdr:sp macro="" textlink="">
      <xdr:nvSpPr>
        <xdr:cNvPr id="143" name="フローチャート: 判断 142"/>
        <xdr:cNvSpPr/>
      </xdr:nvSpPr>
      <xdr:spPr>
        <a:xfrm>
          <a:off x="2286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17373</xdr:rowOff>
    </xdr:from>
    <xdr:ext cx="762000" cy="259045"/>
    <xdr:sp macro="" textlink="">
      <xdr:nvSpPr>
        <xdr:cNvPr id="144" name="テキスト ボックス 143"/>
        <xdr:cNvSpPr txBox="1"/>
      </xdr:nvSpPr>
      <xdr:spPr>
        <a:xfrm>
          <a:off x="1955800" y="1081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5" name="フローチャート: 判断 144"/>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104369</xdr:rowOff>
    </xdr:from>
    <xdr:ext cx="762000" cy="259045"/>
    <xdr:sp macro="" textlink="">
      <xdr:nvSpPr>
        <xdr:cNvPr id="146" name="テキスト ボックス 145"/>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121285</xdr:rowOff>
    </xdr:from>
    <xdr:to>
      <xdr:col>23</xdr:col>
      <xdr:colOff>184150</xdr:colOff>
      <xdr:row>65</xdr:row>
      <xdr:rowOff>51435</xdr:rowOff>
    </xdr:to>
    <xdr:sp macro="" textlink="">
      <xdr:nvSpPr>
        <xdr:cNvPr id="152" name="楕円 151"/>
        <xdr:cNvSpPr/>
      </xdr:nvSpPr>
      <xdr:spPr>
        <a:xfrm>
          <a:off x="49022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137812</xdr:rowOff>
    </xdr:from>
    <xdr:ext cx="762000" cy="259045"/>
    <xdr:sp macro="" textlink="">
      <xdr:nvSpPr>
        <xdr:cNvPr id="153" name="財政構造の弾力性該当値テキスト"/>
        <xdr:cNvSpPr txBox="1"/>
      </xdr:nvSpPr>
      <xdr:spPr>
        <a:xfrm>
          <a:off x="50419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129329</xdr:rowOff>
    </xdr:from>
    <xdr:to>
      <xdr:col>19</xdr:col>
      <xdr:colOff>184150</xdr:colOff>
      <xdr:row>65</xdr:row>
      <xdr:rowOff>59479</xdr:rowOff>
    </xdr:to>
    <xdr:sp macro="" textlink="">
      <xdr:nvSpPr>
        <xdr:cNvPr id="154" name="楕円 153"/>
        <xdr:cNvSpPr/>
      </xdr:nvSpPr>
      <xdr:spPr>
        <a:xfrm>
          <a:off x="4064000" y="1110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44256</xdr:rowOff>
    </xdr:from>
    <xdr:ext cx="736600" cy="259045"/>
    <xdr:sp macro="" textlink="">
      <xdr:nvSpPr>
        <xdr:cNvPr id="155" name="テキスト ボックス 154"/>
        <xdr:cNvSpPr txBox="1"/>
      </xdr:nvSpPr>
      <xdr:spPr>
        <a:xfrm>
          <a:off x="3733800" y="11188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121285</xdr:rowOff>
    </xdr:from>
    <xdr:to>
      <xdr:col>15</xdr:col>
      <xdr:colOff>133350</xdr:colOff>
      <xdr:row>65</xdr:row>
      <xdr:rowOff>51435</xdr:rowOff>
    </xdr:to>
    <xdr:sp macro="" textlink="">
      <xdr:nvSpPr>
        <xdr:cNvPr id="156" name="楕円 155"/>
        <xdr:cNvSpPr/>
      </xdr:nvSpPr>
      <xdr:spPr>
        <a:xfrm>
          <a:off x="31750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36212</xdr:rowOff>
    </xdr:from>
    <xdr:ext cx="762000" cy="259045"/>
    <xdr:sp macro="" textlink="">
      <xdr:nvSpPr>
        <xdr:cNvPr id="157" name="テキスト ボックス 156"/>
        <xdr:cNvSpPr txBox="1"/>
      </xdr:nvSpPr>
      <xdr:spPr>
        <a:xfrm>
          <a:off x="2844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165523</xdr:rowOff>
    </xdr:from>
    <xdr:to>
      <xdr:col>11</xdr:col>
      <xdr:colOff>82550</xdr:colOff>
      <xdr:row>65</xdr:row>
      <xdr:rowOff>95673</xdr:rowOff>
    </xdr:to>
    <xdr:sp macro="" textlink="">
      <xdr:nvSpPr>
        <xdr:cNvPr id="158" name="楕円 157"/>
        <xdr:cNvSpPr/>
      </xdr:nvSpPr>
      <xdr:spPr>
        <a:xfrm>
          <a:off x="22860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80450</xdr:rowOff>
    </xdr:from>
    <xdr:ext cx="762000" cy="259045"/>
    <xdr:sp macro="" textlink="">
      <xdr:nvSpPr>
        <xdr:cNvPr id="159" name="テキスト ボックス 158"/>
        <xdr:cNvSpPr txBox="1"/>
      </xdr:nvSpPr>
      <xdr:spPr>
        <a:xfrm>
          <a:off x="1955800" y="1122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129329</xdr:rowOff>
    </xdr:from>
    <xdr:to>
      <xdr:col>7</xdr:col>
      <xdr:colOff>31750</xdr:colOff>
      <xdr:row>65</xdr:row>
      <xdr:rowOff>59479</xdr:rowOff>
    </xdr:to>
    <xdr:sp macro="" textlink="">
      <xdr:nvSpPr>
        <xdr:cNvPr id="160" name="楕円 159"/>
        <xdr:cNvSpPr/>
      </xdr:nvSpPr>
      <xdr:spPr>
        <a:xfrm>
          <a:off x="1397000" y="1110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44256</xdr:rowOff>
    </xdr:from>
    <xdr:ext cx="762000" cy="259045"/>
    <xdr:sp macro="" textlink="">
      <xdr:nvSpPr>
        <xdr:cNvPr id="161" name="テキスト ボックス 160"/>
        <xdr:cNvSpPr txBox="1"/>
      </xdr:nvSpPr>
      <xdr:spPr>
        <a:xfrm>
          <a:off x="1066800" y="1118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[241,711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当たり人件費・物件費等決算額が類似団体平均値より上回っているのは、物件費の臨時職員の賃金等が主な要因となっている。人件費については、若干減少傾向にあるが、物件費については上昇傾向にある。今後は、より効果的、効率的なサービスを提供するための事務事業の総点検や職員体制の見直しを行う。</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76332</xdr:rowOff>
    </xdr:from>
    <xdr:to>
      <xdr:col>23</xdr:col>
      <xdr:colOff>133350</xdr:colOff>
      <xdr:row>89</xdr:row>
      <xdr:rowOff>47470</xdr:rowOff>
    </xdr:to>
    <xdr:cxnSp macro="">
      <xdr:nvCxnSpPr>
        <xdr:cNvPr id="191" name="直線コネクタ 190"/>
        <xdr:cNvCxnSpPr/>
      </xdr:nvCxnSpPr>
      <xdr:spPr>
        <a:xfrm flipV="1">
          <a:off x="4953000" y="13963782"/>
          <a:ext cx="0" cy="13427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19547</xdr:rowOff>
    </xdr:from>
    <xdr:ext cx="762000" cy="259045"/>
    <xdr:sp macro="" textlink="">
      <xdr:nvSpPr>
        <xdr:cNvPr id="192" name="人件費・物件費等の状況最小値テキスト"/>
        <xdr:cNvSpPr txBox="1"/>
      </xdr:nvSpPr>
      <xdr:spPr>
        <a:xfrm>
          <a:off x="5041900" y="1527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47470</xdr:rowOff>
    </xdr:from>
    <xdr:to>
      <xdr:col>24</xdr:col>
      <xdr:colOff>12700</xdr:colOff>
      <xdr:row>89</xdr:row>
      <xdr:rowOff>47470</xdr:rowOff>
    </xdr:to>
    <xdr:cxnSp macro="">
      <xdr:nvCxnSpPr>
        <xdr:cNvPr id="193" name="直線コネクタ 192"/>
        <xdr:cNvCxnSpPr/>
      </xdr:nvCxnSpPr>
      <xdr:spPr>
        <a:xfrm>
          <a:off x="4864100" y="15306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162709</xdr:rowOff>
    </xdr:from>
    <xdr:ext cx="762000" cy="259045"/>
    <xdr:sp macro="" textlink="">
      <xdr:nvSpPr>
        <xdr:cNvPr id="194" name="人件費・物件費等の状況最大値テキスト"/>
        <xdr:cNvSpPr txBox="1"/>
      </xdr:nvSpPr>
      <xdr:spPr>
        <a:xfrm>
          <a:off x="5041900" y="1370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76332</xdr:rowOff>
    </xdr:from>
    <xdr:to>
      <xdr:col>24</xdr:col>
      <xdr:colOff>12700</xdr:colOff>
      <xdr:row>81</xdr:row>
      <xdr:rowOff>76332</xdr:rowOff>
    </xdr:to>
    <xdr:cxnSp macro="">
      <xdr:nvCxnSpPr>
        <xdr:cNvPr id="195" name="直線コネクタ 194"/>
        <xdr:cNvCxnSpPr/>
      </xdr:nvCxnSpPr>
      <xdr:spPr>
        <a:xfrm>
          <a:off x="4864100" y="13963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124836</xdr:rowOff>
    </xdr:from>
    <xdr:to>
      <xdr:col>23</xdr:col>
      <xdr:colOff>133350</xdr:colOff>
      <xdr:row>83</xdr:row>
      <xdr:rowOff>140232</xdr:rowOff>
    </xdr:to>
    <xdr:cxnSp macro="">
      <xdr:nvCxnSpPr>
        <xdr:cNvPr id="196" name="直線コネクタ 195"/>
        <xdr:cNvCxnSpPr/>
      </xdr:nvCxnSpPr>
      <xdr:spPr>
        <a:xfrm>
          <a:off x="4114800" y="14355186"/>
          <a:ext cx="838200" cy="15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99102</xdr:rowOff>
    </xdr:from>
    <xdr:ext cx="762000" cy="259045"/>
    <xdr:sp macro="" textlink="">
      <xdr:nvSpPr>
        <xdr:cNvPr id="197" name="人件費・物件費等の状況平均値テキスト"/>
        <xdr:cNvSpPr txBox="1"/>
      </xdr:nvSpPr>
      <xdr:spPr>
        <a:xfrm>
          <a:off x="5041900" y="14158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82575</xdr:rowOff>
    </xdr:from>
    <xdr:to>
      <xdr:col>23</xdr:col>
      <xdr:colOff>184150</xdr:colOff>
      <xdr:row>84</xdr:row>
      <xdr:rowOff>12725</xdr:rowOff>
    </xdr:to>
    <xdr:sp macro="" textlink="">
      <xdr:nvSpPr>
        <xdr:cNvPr id="198" name="フローチャート: 判断 197"/>
        <xdr:cNvSpPr/>
      </xdr:nvSpPr>
      <xdr:spPr>
        <a:xfrm>
          <a:off x="49022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124836</xdr:rowOff>
    </xdr:from>
    <xdr:to>
      <xdr:col>19</xdr:col>
      <xdr:colOff>133350</xdr:colOff>
      <xdr:row>83</xdr:row>
      <xdr:rowOff>155228</xdr:rowOff>
    </xdr:to>
    <xdr:cxnSp macro="">
      <xdr:nvCxnSpPr>
        <xdr:cNvPr id="199" name="直線コネクタ 198"/>
        <xdr:cNvCxnSpPr/>
      </xdr:nvCxnSpPr>
      <xdr:spPr>
        <a:xfrm flipV="1">
          <a:off x="3225800" y="14355186"/>
          <a:ext cx="889000" cy="30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52471</xdr:rowOff>
    </xdr:from>
    <xdr:to>
      <xdr:col>19</xdr:col>
      <xdr:colOff>184150</xdr:colOff>
      <xdr:row>83</xdr:row>
      <xdr:rowOff>154071</xdr:rowOff>
    </xdr:to>
    <xdr:sp macro="" textlink="">
      <xdr:nvSpPr>
        <xdr:cNvPr id="200" name="フローチャート: 判断 199"/>
        <xdr:cNvSpPr/>
      </xdr:nvSpPr>
      <xdr:spPr>
        <a:xfrm>
          <a:off x="4064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164248</xdr:rowOff>
    </xdr:from>
    <xdr:ext cx="736600" cy="259045"/>
    <xdr:sp macro="" textlink="">
      <xdr:nvSpPr>
        <xdr:cNvPr id="201" name="テキスト ボックス 200"/>
        <xdr:cNvSpPr txBox="1"/>
      </xdr:nvSpPr>
      <xdr:spPr>
        <a:xfrm>
          <a:off x="3733800" y="14051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129369</xdr:rowOff>
    </xdr:from>
    <xdr:to>
      <xdr:col>15</xdr:col>
      <xdr:colOff>82550</xdr:colOff>
      <xdr:row>83</xdr:row>
      <xdr:rowOff>155228</xdr:rowOff>
    </xdr:to>
    <xdr:cxnSp macro="">
      <xdr:nvCxnSpPr>
        <xdr:cNvPr id="202" name="直線コネクタ 201"/>
        <xdr:cNvCxnSpPr/>
      </xdr:nvCxnSpPr>
      <xdr:spPr>
        <a:xfrm>
          <a:off x="2336800" y="14359719"/>
          <a:ext cx="889000" cy="2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169875</xdr:rowOff>
    </xdr:from>
    <xdr:to>
      <xdr:col>15</xdr:col>
      <xdr:colOff>133350</xdr:colOff>
      <xdr:row>83</xdr:row>
      <xdr:rowOff>100025</xdr:rowOff>
    </xdr:to>
    <xdr:sp macro="" textlink="">
      <xdr:nvSpPr>
        <xdr:cNvPr id="203" name="フローチャート: 判断 202"/>
        <xdr:cNvSpPr/>
      </xdr:nvSpPr>
      <xdr:spPr>
        <a:xfrm>
          <a:off x="3175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110202</xdr:rowOff>
    </xdr:from>
    <xdr:ext cx="762000" cy="259045"/>
    <xdr:sp macro="" textlink="">
      <xdr:nvSpPr>
        <xdr:cNvPr id="204" name="テキスト ボックス 203"/>
        <xdr:cNvSpPr txBox="1"/>
      </xdr:nvSpPr>
      <xdr:spPr>
        <a:xfrm>
          <a:off x="2844800" y="1399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90801</xdr:rowOff>
    </xdr:from>
    <xdr:to>
      <xdr:col>11</xdr:col>
      <xdr:colOff>31750</xdr:colOff>
      <xdr:row>83</xdr:row>
      <xdr:rowOff>129369</xdr:rowOff>
    </xdr:to>
    <xdr:cxnSp macro="">
      <xdr:nvCxnSpPr>
        <xdr:cNvPr id="205" name="直線コネクタ 204"/>
        <xdr:cNvCxnSpPr/>
      </xdr:nvCxnSpPr>
      <xdr:spPr>
        <a:xfrm>
          <a:off x="1447800" y="14321151"/>
          <a:ext cx="889000" cy="3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159973</xdr:rowOff>
    </xdr:from>
    <xdr:to>
      <xdr:col>11</xdr:col>
      <xdr:colOff>82550</xdr:colOff>
      <xdr:row>83</xdr:row>
      <xdr:rowOff>90123</xdr:rowOff>
    </xdr:to>
    <xdr:sp macro="" textlink="">
      <xdr:nvSpPr>
        <xdr:cNvPr id="206" name="フローチャート: 判断 205"/>
        <xdr:cNvSpPr/>
      </xdr:nvSpPr>
      <xdr:spPr>
        <a:xfrm>
          <a:off x="2286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100300</xdr:rowOff>
    </xdr:from>
    <xdr:ext cx="762000" cy="259045"/>
    <xdr:sp macro="" textlink="">
      <xdr:nvSpPr>
        <xdr:cNvPr id="207" name="テキスト ボックス 206"/>
        <xdr:cNvSpPr txBox="1"/>
      </xdr:nvSpPr>
      <xdr:spPr>
        <a:xfrm>
          <a:off x="1955800" y="1398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92731</xdr:rowOff>
    </xdr:from>
    <xdr:to>
      <xdr:col>7</xdr:col>
      <xdr:colOff>31750</xdr:colOff>
      <xdr:row>83</xdr:row>
      <xdr:rowOff>22881</xdr:rowOff>
    </xdr:to>
    <xdr:sp macro="" textlink="">
      <xdr:nvSpPr>
        <xdr:cNvPr id="208" name="フローチャート: 判断 207"/>
        <xdr:cNvSpPr/>
      </xdr:nvSpPr>
      <xdr:spPr>
        <a:xfrm>
          <a:off x="1397000" y="1415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33058</xdr:rowOff>
    </xdr:from>
    <xdr:ext cx="762000" cy="259045"/>
    <xdr:sp macro="" textlink="">
      <xdr:nvSpPr>
        <xdr:cNvPr id="209" name="テキスト ボックス 208"/>
        <xdr:cNvSpPr txBox="1"/>
      </xdr:nvSpPr>
      <xdr:spPr>
        <a:xfrm>
          <a:off x="1066800" y="13920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89432</xdr:rowOff>
    </xdr:from>
    <xdr:to>
      <xdr:col>23</xdr:col>
      <xdr:colOff>184150</xdr:colOff>
      <xdr:row>84</xdr:row>
      <xdr:rowOff>19582</xdr:rowOff>
    </xdr:to>
    <xdr:sp macro="" textlink="">
      <xdr:nvSpPr>
        <xdr:cNvPr id="215" name="楕円 214"/>
        <xdr:cNvSpPr/>
      </xdr:nvSpPr>
      <xdr:spPr>
        <a:xfrm>
          <a:off x="4902200" y="1431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61509</xdr:rowOff>
    </xdr:from>
    <xdr:ext cx="762000" cy="259045"/>
    <xdr:sp macro="" textlink="">
      <xdr:nvSpPr>
        <xdr:cNvPr id="216" name="人件費・物件費等の状況該当値テキスト"/>
        <xdr:cNvSpPr txBox="1"/>
      </xdr:nvSpPr>
      <xdr:spPr>
        <a:xfrm>
          <a:off x="5041900" y="14291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74036</xdr:rowOff>
    </xdr:from>
    <xdr:to>
      <xdr:col>19</xdr:col>
      <xdr:colOff>184150</xdr:colOff>
      <xdr:row>84</xdr:row>
      <xdr:rowOff>4186</xdr:rowOff>
    </xdr:to>
    <xdr:sp macro="" textlink="">
      <xdr:nvSpPr>
        <xdr:cNvPr id="217" name="楕円 216"/>
        <xdr:cNvSpPr/>
      </xdr:nvSpPr>
      <xdr:spPr>
        <a:xfrm>
          <a:off x="4064000" y="1430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160413</xdr:rowOff>
    </xdr:from>
    <xdr:ext cx="736600" cy="259045"/>
    <xdr:sp macro="" textlink="">
      <xdr:nvSpPr>
        <xdr:cNvPr id="218" name="テキスト ボックス 217"/>
        <xdr:cNvSpPr txBox="1"/>
      </xdr:nvSpPr>
      <xdr:spPr>
        <a:xfrm>
          <a:off x="3733800" y="14390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104428</xdr:rowOff>
    </xdr:from>
    <xdr:to>
      <xdr:col>15</xdr:col>
      <xdr:colOff>133350</xdr:colOff>
      <xdr:row>84</xdr:row>
      <xdr:rowOff>34578</xdr:rowOff>
    </xdr:to>
    <xdr:sp macro="" textlink="">
      <xdr:nvSpPr>
        <xdr:cNvPr id="219" name="楕円 218"/>
        <xdr:cNvSpPr/>
      </xdr:nvSpPr>
      <xdr:spPr>
        <a:xfrm>
          <a:off x="3175000" y="1433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19355</xdr:rowOff>
    </xdr:from>
    <xdr:ext cx="762000" cy="259045"/>
    <xdr:sp macro="" textlink="">
      <xdr:nvSpPr>
        <xdr:cNvPr id="220" name="テキスト ボックス 219"/>
        <xdr:cNvSpPr txBox="1"/>
      </xdr:nvSpPr>
      <xdr:spPr>
        <a:xfrm>
          <a:off x="2844800" y="14421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78569</xdr:rowOff>
    </xdr:from>
    <xdr:to>
      <xdr:col>11</xdr:col>
      <xdr:colOff>82550</xdr:colOff>
      <xdr:row>84</xdr:row>
      <xdr:rowOff>8719</xdr:rowOff>
    </xdr:to>
    <xdr:sp macro="" textlink="">
      <xdr:nvSpPr>
        <xdr:cNvPr id="221" name="楕円 220"/>
        <xdr:cNvSpPr/>
      </xdr:nvSpPr>
      <xdr:spPr>
        <a:xfrm>
          <a:off x="2286000" y="1430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164946</xdr:rowOff>
    </xdr:from>
    <xdr:ext cx="762000" cy="259045"/>
    <xdr:sp macro="" textlink="">
      <xdr:nvSpPr>
        <xdr:cNvPr id="222" name="テキスト ボックス 221"/>
        <xdr:cNvSpPr txBox="1"/>
      </xdr:nvSpPr>
      <xdr:spPr>
        <a:xfrm>
          <a:off x="1955800" y="14395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40001</xdr:rowOff>
    </xdr:from>
    <xdr:to>
      <xdr:col>7</xdr:col>
      <xdr:colOff>31750</xdr:colOff>
      <xdr:row>83</xdr:row>
      <xdr:rowOff>141601</xdr:rowOff>
    </xdr:to>
    <xdr:sp macro="" textlink="">
      <xdr:nvSpPr>
        <xdr:cNvPr id="223" name="楕円 222"/>
        <xdr:cNvSpPr/>
      </xdr:nvSpPr>
      <xdr:spPr>
        <a:xfrm>
          <a:off x="1397000" y="1427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126378</xdr:rowOff>
    </xdr:from>
    <xdr:ext cx="762000" cy="259045"/>
    <xdr:sp macro="" textlink="">
      <xdr:nvSpPr>
        <xdr:cNvPr id="224" name="テキスト ボックス 223"/>
        <xdr:cNvSpPr txBox="1"/>
      </xdr:nvSpPr>
      <xdr:spPr>
        <a:xfrm>
          <a:off x="1066800" y="14356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平成</a:t>
          </a:r>
          <a:r>
            <a:rPr kumimoji="1" lang="en-US" altLang="ja-JP" sz="1300" baseline="0">
              <a:latin typeface="ＭＳ Ｐゴシック" panose="020B0600070205080204" pitchFamily="50" charset="-128"/>
              <a:ea typeface="ＭＳ Ｐゴシック" panose="020B0600070205080204" pitchFamily="50" charset="-128"/>
            </a:rPr>
            <a:t>29</a:t>
          </a:r>
          <a:r>
            <a:rPr kumimoji="1" lang="ja-JP" altLang="en-US" sz="1300" baseline="0">
              <a:latin typeface="ＭＳ Ｐゴシック" panose="020B0600070205080204" pitchFamily="50" charset="-128"/>
              <a:ea typeface="ＭＳ Ｐゴシック" panose="020B0600070205080204" pitchFamily="50" charset="-128"/>
            </a:rPr>
            <a:t>年度は前年度同様の数値となっているが、類似団体平均値を上回っている。職員数の適正化等を図りながら、人事院勧告及び県人事委員会勧告に準拠する中で適正な給与水準に努める。</a:t>
          </a:r>
          <a:endParaRPr kumimoji="1" lang="en-US" altLang="ja-JP" sz="1300" baseline="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50195</xdr:rowOff>
    </xdr:from>
    <xdr:to>
      <xdr:col>81</xdr:col>
      <xdr:colOff>44450</xdr:colOff>
      <xdr:row>89</xdr:row>
      <xdr:rowOff>127302</xdr:rowOff>
    </xdr:to>
    <xdr:cxnSp macro="">
      <xdr:nvCxnSpPr>
        <xdr:cNvPr id="255" name="直線コネクタ 254"/>
        <xdr:cNvCxnSpPr/>
      </xdr:nvCxnSpPr>
      <xdr:spPr>
        <a:xfrm flipV="1">
          <a:off x="17018000" y="13766195"/>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6" name="給与水準   （国との比較）最小値テキスト"/>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7" name="直線コネクタ 256"/>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136572</xdr:rowOff>
    </xdr:from>
    <xdr:ext cx="762000" cy="259045"/>
    <xdr:sp macro="" textlink="">
      <xdr:nvSpPr>
        <xdr:cNvPr id="258" name="給与水準   （国との比較）最大値テキスト"/>
        <xdr:cNvSpPr txBox="1"/>
      </xdr:nvSpPr>
      <xdr:spPr>
        <a:xfrm>
          <a:off x="17106900" y="135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50195</xdr:rowOff>
    </xdr:from>
    <xdr:to>
      <xdr:col>81</xdr:col>
      <xdr:colOff>133350</xdr:colOff>
      <xdr:row>80</xdr:row>
      <xdr:rowOff>50195</xdr:rowOff>
    </xdr:to>
    <xdr:cxnSp macro="">
      <xdr:nvCxnSpPr>
        <xdr:cNvPr id="259" name="直線コネクタ 258"/>
        <xdr:cNvCxnSpPr/>
      </xdr:nvCxnSpPr>
      <xdr:spPr>
        <a:xfrm>
          <a:off x="16929100" y="13766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169636</xdr:rowOff>
    </xdr:from>
    <xdr:to>
      <xdr:col>81</xdr:col>
      <xdr:colOff>44450</xdr:colOff>
      <xdr:row>85</xdr:row>
      <xdr:rowOff>169636</xdr:rowOff>
    </xdr:to>
    <xdr:cxnSp macro="">
      <xdr:nvCxnSpPr>
        <xdr:cNvPr id="260" name="直線コネクタ 259"/>
        <xdr:cNvCxnSpPr/>
      </xdr:nvCxnSpPr>
      <xdr:spPr>
        <a:xfrm>
          <a:off x="16179800" y="147428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61" name="給与水準   （国との比較）平均値テキスト"/>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2" name="フローチャート: 判断 261"/>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112184</xdr:rowOff>
    </xdr:from>
    <xdr:to>
      <xdr:col>77</xdr:col>
      <xdr:colOff>44450</xdr:colOff>
      <xdr:row>85</xdr:row>
      <xdr:rowOff>169636</xdr:rowOff>
    </xdr:to>
    <xdr:cxnSp macro="">
      <xdr:nvCxnSpPr>
        <xdr:cNvPr id="263" name="直線コネクタ 262"/>
        <xdr:cNvCxnSpPr/>
      </xdr:nvCxnSpPr>
      <xdr:spPr>
        <a:xfrm>
          <a:off x="15290800" y="14685434"/>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4" name="フローチャート: 判断 263"/>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138689</xdr:rowOff>
    </xdr:from>
    <xdr:ext cx="736600" cy="259045"/>
    <xdr:sp macro="" textlink="">
      <xdr:nvSpPr>
        <xdr:cNvPr id="265" name="テキスト ボックス 264"/>
        <xdr:cNvSpPr txBox="1"/>
      </xdr:nvSpPr>
      <xdr:spPr>
        <a:xfrm>
          <a:off x="15798800" y="14369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112184</xdr:rowOff>
    </xdr:from>
    <xdr:to>
      <xdr:col>72</xdr:col>
      <xdr:colOff>203200</xdr:colOff>
      <xdr:row>85</xdr:row>
      <xdr:rowOff>146655</xdr:rowOff>
    </xdr:to>
    <xdr:cxnSp macro="">
      <xdr:nvCxnSpPr>
        <xdr:cNvPr id="266" name="直線コネクタ 265"/>
        <xdr:cNvCxnSpPr/>
      </xdr:nvCxnSpPr>
      <xdr:spPr>
        <a:xfrm flipV="1">
          <a:off x="14401800" y="14685434"/>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38402</xdr:rowOff>
    </xdr:from>
    <xdr:to>
      <xdr:col>73</xdr:col>
      <xdr:colOff>44450</xdr:colOff>
      <xdr:row>85</xdr:row>
      <xdr:rowOff>140002</xdr:rowOff>
    </xdr:to>
    <xdr:sp macro="" textlink="">
      <xdr:nvSpPr>
        <xdr:cNvPr id="267" name="フローチャート: 判断 266"/>
        <xdr:cNvSpPr/>
      </xdr:nvSpPr>
      <xdr:spPr>
        <a:xfrm>
          <a:off x="15240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150179</xdr:rowOff>
    </xdr:from>
    <xdr:ext cx="762000" cy="259045"/>
    <xdr:sp macro="" textlink="">
      <xdr:nvSpPr>
        <xdr:cNvPr id="268" name="テキスト ボックス 267"/>
        <xdr:cNvSpPr txBox="1"/>
      </xdr:nvSpPr>
      <xdr:spPr>
        <a:xfrm>
          <a:off x="14909800" y="1438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145748</xdr:rowOff>
    </xdr:from>
    <xdr:to>
      <xdr:col>68</xdr:col>
      <xdr:colOff>152400</xdr:colOff>
      <xdr:row>85</xdr:row>
      <xdr:rowOff>146655</xdr:rowOff>
    </xdr:to>
    <xdr:cxnSp macro="">
      <xdr:nvCxnSpPr>
        <xdr:cNvPr id="269" name="直線コネクタ 268"/>
        <xdr:cNvCxnSpPr/>
      </xdr:nvCxnSpPr>
      <xdr:spPr>
        <a:xfrm>
          <a:off x="13512800" y="14547548"/>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70" name="フローチャート: 判断 269"/>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71" name="テキスト ボックス 270"/>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72" name="フローチャート: 判断 271"/>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113289</xdr:rowOff>
    </xdr:from>
    <xdr:ext cx="762000" cy="259045"/>
    <xdr:sp macro="" textlink="">
      <xdr:nvSpPr>
        <xdr:cNvPr id="273" name="テキスト ボックス 272"/>
        <xdr:cNvSpPr txBox="1"/>
      </xdr:nvSpPr>
      <xdr:spPr>
        <a:xfrm>
          <a:off x="13131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79" name="楕円 278"/>
        <xdr:cNvSpPr/>
      </xdr:nvSpPr>
      <xdr:spPr>
        <a:xfrm>
          <a:off x="169672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90913</xdr:rowOff>
    </xdr:from>
    <xdr:ext cx="762000" cy="259045"/>
    <xdr:sp macro="" textlink="">
      <xdr:nvSpPr>
        <xdr:cNvPr id="280" name="給与水準   （国との比較）該当値テキスト"/>
        <xdr:cNvSpPr txBox="1"/>
      </xdr:nvSpPr>
      <xdr:spPr>
        <a:xfrm>
          <a:off x="17106900" y="1466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118836</xdr:rowOff>
    </xdr:from>
    <xdr:to>
      <xdr:col>77</xdr:col>
      <xdr:colOff>95250</xdr:colOff>
      <xdr:row>86</xdr:row>
      <xdr:rowOff>48986</xdr:rowOff>
    </xdr:to>
    <xdr:sp macro="" textlink="">
      <xdr:nvSpPr>
        <xdr:cNvPr id="281" name="楕円 280"/>
        <xdr:cNvSpPr/>
      </xdr:nvSpPr>
      <xdr:spPr>
        <a:xfrm>
          <a:off x="16129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33763</xdr:rowOff>
    </xdr:from>
    <xdr:ext cx="736600" cy="259045"/>
    <xdr:sp macro="" textlink="">
      <xdr:nvSpPr>
        <xdr:cNvPr id="282" name="テキスト ボックス 281"/>
        <xdr:cNvSpPr txBox="1"/>
      </xdr:nvSpPr>
      <xdr:spPr>
        <a:xfrm>
          <a:off x="15798800" y="14778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61384</xdr:rowOff>
    </xdr:from>
    <xdr:to>
      <xdr:col>73</xdr:col>
      <xdr:colOff>44450</xdr:colOff>
      <xdr:row>85</xdr:row>
      <xdr:rowOff>162984</xdr:rowOff>
    </xdr:to>
    <xdr:sp macro="" textlink="">
      <xdr:nvSpPr>
        <xdr:cNvPr id="283" name="楕円 282"/>
        <xdr:cNvSpPr/>
      </xdr:nvSpPr>
      <xdr:spPr>
        <a:xfrm>
          <a:off x="15240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84" name="テキスト ボックス 283"/>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95855</xdr:rowOff>
    </xdr:from>
    <xdr:to>
      <xdr:col>68</xdr:col>
      <xdr:colOff>203200</xdr:colOff>
      <xdr:row>86</xdr:row>
      <xdr:rowOff>26005</xdr:rowOff>
    </xdr:to>
    <xdr:sp macro="" textlink="">
      <xdr:nvSpPr>
        <xdr:cNvPr id="285" name="楕円 284"/>
        <xdr:cNvSpPr/>
      </xdr:nvSpPr>
      <xdr:spPr>
        <a:xfrm>
          <a:off x="14351000" y="1466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10782</xdr:rowOff>
    </xdr:from>
    <xdr:ext cx="762000" cy="259045"/>
    <xdr:sp macro="" textlink="">
      <xdr:nvSpPr>
        <xdr:cNvPr id="286" name="テキスト ボックス 285"/>
        <xdr:cNvSpPr txBox="1"/>
      </xdr:nvSpPr>
      <xdr:spPr>
        <a:xfrm>
          <a:off x="14020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94948</xdr:rowOff>
    </xdr:from>
    <xdr:to>
      <xdr:col>64</xdr:col>
      <xdr:colOff>152400</xdr:colOff>
      <xdr:row>85</xdr:row>
      <xdr:rowOff>25098</xdr:rowOff>
    </xdr:to>
    <xdr:sp macro="" textlink="">
      <xdr:nvSpPr>
        <xdr:cNvPr id="287" name="楕円 286"/>
        <xdr:cNvSpPr/>
      </xdr:nvSpPr>
      <xdr:spPr>
        <a:xfrm>
          <a:off x="13462000" y="1449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35275</xdr:rowOff>
    </xdr:from>
    <xdr:ext cx="762000" cy="259045"/>
    <xdr:sp macro="" textlink="">
      <xdr:nvSpPr>
        <xdr:cNvPr id="288" name="テキスト ボックス 287"/>
        <xdr:cNvSpPr txBox="1"/>
      </xdr:nvSpPr>
      <xdr:spPr>
        <a:xfrm>
          <a:off x="13131800" y="1426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類似団体平均値を上回っていることから、定員適正化計画（</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H36)</a:t>
          </a:r>
          <a:r>
            <a:rPr kumimoji="1" lang="ja-JP" altLang="en-US" sz="1300">
              <a:latin typeface="ＭＳ Ｐゴシック" panose="020B0600070205080204" pitchFamily="50" charset="-128"/>
              <a:ea typeface="ＭＳ Ｐゴシック" panose="020B0600070205080204" pitchFamily="50" charset="-128"/>
            </a:rPr>
            <a:t>に基づき適正な定員管理を推進し、効果的・効率的なサービス提供を実施するため、職員体制等の見直しを行う。</a:t>
          </a: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101939</xdr:rowOff>
    </xdr:from>
    <xdr:to>
      <xdr:col>81</xdr:col>
      <xdr:colOff>44450</xdr:colOff>
      <xdr:row>67</xdr:row>
      <xdr:rowOff>2794</xdr:rowOff>
    </xdr:to>
    <xdr:cxnSp macro="">
      <xdr:nvCxnSpPr>
        <xdr:cNvPr id="318" name="直線コネクタ 317"/>
        <xdr:cNvCxnSpPr/>
      </xdr:nvCxnSpPr>
      <xdr:spPr>
        <a:xfrm flipV="1">
          <a:off x="17018000" y="10217489"/>
          <a:ext cx="0" cy="12724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146321</xdr:rowOff>
    </xdr:from>
    <xdr:ext cx="762000" cy="259045"/>
    <xdr:sp macro="" textlink="">
      <xdr:nvSpPr>
        <xdr:cNvPr id="319" name="定員管理の状況最小値テキスト"/>
        <xdr:cNvSpPr txBox="1"/>
      </xdr:nvSpPr>
      <xdr:spPr>
        <a:xfrm>
          <a:off x="17106900" y="114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2794</xdr:rowOff>
    </xdr:from>
    <xdr:to>
      <xdr:col>81</xdr:col>
      <xdr:colOff>133350</xdr:colOff>
      <xdr:row>67</xdr:row>
      <xdr:rowOff>2794</xdr:rowOff>
    </xdr:to>
    <xdr:cxnSp macro="">
      <xdr:nvCxnSpPr>
        <xdr:cNvPr id="320" name="直線コネクタ 319"/>
        <xdr:cNvCxnSpPr/>
      </xdr:nvCxnSpPr>
      <xdr:spPr>
        <a:xfrm>
          <a:off x="16929100" y="1148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16866</xdr:rowOff>
    </xdr:from>
    <xdr:ext cx="762000" cy="259045"/>
    <xdr:sp macro="" textlink="">
      <xdr:nvSpPr>
        <xdr:cNvPr id="321" name="定員管理の状況最大値テキスト"/>
        <xdr:cNvSpPr txBox="1"/>
      </xdr:nvSpPr>
      <xdr:spPr>
        <a:xfrm>
          <a:off x="17106900" y="996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101939</xdr:rowOff>
    </xdr:from>
    <xdr:to>
      <xdr:col>81</xdr:col>
      <xdr:colOff>133350</xdr:colOff>
      <xdr:row>59</xdr:row>
      <xdr:rowOff>101939</xdr:rowOff>
    </xdr:to>
    <xdr:cxnSp macro="">
      <xdr:nvCxnSpPr>
        <xdr:cNvPr id="322" name="直線コネクタ 321"/>
        <xdr:cNvCxnSpPr/>
      </xdr:nvCxnSpPr>
      <xdr:spPr>
        <a:xfrm>
          <a:off x="16929100" y="10217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116036</xdr:rowOff>
    </xdr:from>
    <xdr:to>
      <xdr:col>81</xdr:col>
      <xdr:colOff>44450</xdr:colOff>
      <xdr:row>62</xdr:row>
      <xdr:rowOff>116840</xdr:rowOff>
    </xdr:to>
    <xdr:cxnSp macro="">
      <xdr:nvCxnSpPr>
        <xdr:cNvPr id="323" name="直線コネクタ 322"/>
        <xdr:cNvCxnSpPr/>
      </xdr:nvCxnSpPr>
      <xdr:spPr>
        <a:xfrm>
          <a:off x="16179800" y="10745936"/>
          <a:ext cx="8382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31894</xdr:rowOff>
    </xdr:from>
    <xdr:ext cx="762000" cy="259045"/>
    <xdr:sp macro="" textlink="">
      <xdr:nvSpPr>
        <xdr:cNvPr id="324" name="定員管理の状況平均値テキスト"/>
        <xdr:cNvSpPr txBox="1"/>
      </xdr:nvSpPr>
      <xdr:spPr>
        <a:xfrm>
          <a:off x="17106900" y="10490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15367</xdr:rowOff>
    </xdr:from>
    <xdr:to>
      <xdr:col>81</xdr:col>
      <xdr:colOff>95250</xdr:colOff>
      <xdr:row>62</xdr:row>
      <xdr:rowOff>116967</xdr:rowOff>
    </xdr:to>
    <xdr:sp macro="" textlink="">
      <xdr:nvSpPr>
        <xdr:cNvPr id="325" name="フローチャート: 判断 324"/>
        <xdr:cNvSpPr/>
      </xdr:nvSpPr>
      <xdr:spPr>
        <a:xfrm>
          <a:off x="16967200" y="1064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116036</xdr:rowOff>
    </xdr:from>
    <xdr:to>
      <xdr:col>77</xdr:col>
      <xdr:colOff>44450</xdr:colOff>
      <xdr:row>62</xdr:row>
      <xdr:rowOff>135340</xdr:rowOff>
    </xdr:to>
    <xdr:cxnSp macro="">
      <xdr:nvCxnSpPr>
        <xdr:cNvPr id="326" name="直線コネクタ 325"/>
        <xdr:cNvCxnSpPr/>
      </xdr:nvCxnSpPr>
      <xdr:spPr>
        <a:xfrm flipV="1">
          <a:off x="15290800" y="1074593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160274</xdr:rowOff>
    </xdr:from>
    <xdr:to>
      <xdr:col>77</xdr:col>
      <xdr:colOff>95250</xdr:colOff>
      <xdr:row>62</xdr:row>
      <xdr:rowOff>90424</xdr:rowOff>
    </xdr:to>
    <xdr:sp macro="" textlink="">
      <xdr:nvSpPr>
        <xdr:cNvPr id="327" name="フローチャート: 判断 326"/>
        <xdr:cNvSpPr/>
      </xdr:nvSpPr>
      <xdr:spPr>
        <a:xfrm>
          <a:off x="16129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100601</xdr:rowOff>
    </xdr:from>
    <xdr:ext cx="736600" cy="259045"/>
    <xdr:sp macro="" textlink="">
      <xdr:nvSpPr>
        <xdr:cNvPr id="328" name="テキスト ボックス 327"/>
        <xdr:cNvSpPr txBox="1"/>
      </xdr:nvSpPr>
      <xdr:spPr>
        <a:xfrm>
          <a:off x="15798800" y="10387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99949</xdr:rowOff>
    </xdr:from>
    <xdr:to>
      <xdr:col>72</xdr:col>
      <xdr:colOff>203200</xdr:colOff>
      <xdr:row>62</xdr:row>
      <xdr:rowOff>135340</xdr:rowOff>
    </xdr:to>
    <xdr:cxnSp macro="">
      <xdr:nvCxnSpPr>
        <xdr:cNvPr id="329" name="直線コネクタ 328"/>
        <xdr:cNvCxnSpPr/>
      </xdr:nvCxnSpPr>
      <xdr:spPr>
        <a:xfrm>
          <a:off x="14401800" y="10729849"/>
          <a:ext cx="889000" cy="3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130514</xdr:rowOff>
    </xdr:from>
    <xdr:to>
      <xdr:col>73</xdr:col>
      <xdr:colOff>44450</xdr:colOff>
      <xdr:row>62</xdr:row>
      <xdr:rowOff>60664</xdr:rowOff>
    </xdr:to>
    <xdr:sp macro="" textlink="">
      <xdr:nvSpPr>
        <xdr:cNvPr id="330" name="フローチャート: 判断 329"/>
        <xdr:cNvSpPr/>
      </xdr:nvSpPr>
      <xdr:spPr>
        <a:xfrm>
          <a:off x="15240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70841</xdr:rowOff>
    </xdr:from>
    <xdr:ext cx="762000" cy="259045"/>
    <xdr:sp macro="" textlink="">
      <xdr:nvSpPr>
        <xdr:cNvPr id="331" name="テキスト ボックス 330"/>
        <xdr:cNvSpPr txBox="1"/>
      </xdr:nvSpPr>
      <xdr:spPr>
        <a:xfrm>
          <a:off x="14909800" y="103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62145</xdr:rowOff>
    </xdr:from>
    <xdr:to>
      <xdr:col>68</xdr:col>
      <xdr:colOff>152400</xdr:colOff>
      <xdr:row>62</xdr:row>
      <xdr:rowOff>99949</xdr:rowOff>
    </xdr:to>
    <xdr:cxnSp macro="">
      <xdr:nvCxnSpPr>
        <xdr:cNvPr id="332" name="直線コネクタ 331"/>
        <xdr:cNvCxnSpPr/>
      </xdr:nvCxnSpPr>
      <xdr:spPr>
        <a:xfrm>
          <a:off x="13512800" y="10692045"/>
          <a:ext cx="889000" cy="3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79841</xdr:rowOff>
    </xdr:from>
    <xdr:to>
      <xdr:col>68</xdr:col>
      <xdr:colOff>203200</xdr:colOff>
      <xdr:row>62</xdr:row>
      <xdr:rowOff>9991</xdr:rowOff>
    </xdr:to>
    <xdr:sp macro="" textlink="">
      <xdr:nvSpPr>
        <xdr:cNvPr id="333" name="フローチャート: 判断 332"/>
        <xdr:cNvSpPr/>
      </xdr:nvSpPr>
      <xdr:spPr>
        <a:xfrm>
          <a:off x="14351000" y="105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20168</xdr:rowOff>
    </xdr:from>
    <xdr:ext cx="762000" cy="259045"/>
    <xdr:sp macro="" textlink="">
      <xdr:nvSpPr>
        <xdr:cNvPr id="334" name="テキスト ボックス 333"/>
        <xdr:cNvSpPr txBox="1"/>
      </xdr:nvSpPr>
      <xdr:spPr>
        <a:xfrm>
          <a:off x="14020800" y="10307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65363</xdr:rowOff>
    </xdr:from>
    <xdr:to>
      <xdr:col>64</xdr:col>
      <xdr:colOff>152400</xdr:colOff>
      <xdr:row>61</xdr:row>
      <xdr:rowOff>166963</xdr:rowOff>
    </xdr:to>
    <xdr:sp macro="" textlink="">
      <xdr:nvSpPr>
        <xdr:cNvPr id="335" name="フローチャート: 判断 334"/>
        <xdr:cNvSpPr/>
      </xdr:nvSpPr>
      <xdr:spPr>
        <a:xfrm>
          <a:off x="13462000" y="1052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5690</xdr:rowOff>
    </xdr:from>
    <xdr:ext cx="762000" cy="259045"/>
    <xdr:sp macro="" textlink="">
      <xdr:nvSpPr>
        <xdr:cNvPr id="336" name="テキスト ボックス 335"/>
        <xdr:cNvSpPr txBox="1"/>
      </xdr:nvSpPr>
      <xdr:spPr>
        <a:xfrm>
          <a:off x="13131800" y="1029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66040</xdr:rowOff>
    </xdr:from>
    <xdr:to>
      <xdr:col>81</xdr:col>
      <xdr:colOff>95250</xdr:colOff>
      <xdr:row>62</xdr:row>
      <xdr:rowOff>167640</xdr:rowOff>
    </xdr:to>
    <xdr:sp macro="" textlink="">
      <xdr:nvSpPr>
        <xdr:cNvPr id="342" name="楕円 341"/>
        <xdr:cNvSpPr/>
      </xdr:nvSpPr>
      <xdr:spPr>
        <a:xfrm>
          <a:off x="169672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38117</xdr:rowOff>
    </xdr:from>
    <xdr:ext cx="762000" cy="259045"/>
    <xdr:sp macro="" textlink="">
      <xdr:nvSpPr>
        <xdr:cNvPr id="343" name="定員管理の状況該当値テキスト"/>
        <xdr:cNvSpPr txBox="1"/>
      </xdr:nvSpPr>
      <xdr:spPr>
        <a:xfrm>
          <a:off x="17106900" y="1066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65236</xdr:rowOff>
    </xdr:from>
    <xdr:to>
      <xdr:col>77</xdr:col>
      <xdr:colOff>95250</xdr:colOff>
      <xdr:row>62</xdr:row>
      <xdr:rowOff>166836</xdr:rowOff>
    </xdr:to>
    <xdr:sp macro="" textlink="">
      <xdr:nvSpPr>
        <xdr:cNvPr id="344" name="楕円 343"/>
        <xdr:cNvSpPr/>
      </xdr:nvSpPr>
      <xdr:spPr>
        <a:xfrm>
          <a:off x="16129000" y="1069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151613</xdr:rowOff>
    </xdr:from>
    <xdr:ext cx="736600" cy="259045"/>
    <xdr:sp macro="" textlink="">
      <xdr:nvSpPr>
        <xdr:cNvPr id="345" name="テキスト ボックス 344"/>
        <xdr:cNvSpPr txBox="1"/>
      </xdr:nvSpPr>
      <xdr:spPr>
        <a:xfrm>
          <a:off x="15798800" y="10781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84540</xdr:rowOff>
    </xdr:from>
    <xdr:to>
      <xdr:col>73</xdr:col>
      <xdr:colOff>44450</xdr:colOff>
      <xdr:row>63</xdr:row>
      <xdr:rowOff>14690</xdr:rowOff>
    </xdr:to>
    <xdr:sp macro="" textlink="">
      <xdr:nvSpPr>
        <xdr:cNvPr id="346" name="楕円 345"/>
        <xdr:cNvSpPr/>
      </xdr:nvSpPr>
      <xdr:spPr>
        <a:xfrm>
          <a:off x="15240000" y="1071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170917</xdr:rowOff>
    </xdr:from>
    <xdr:ext cx="762000" cy="259045"/>
    <xdr:sp macro="" textlink="">
      <xdr:nvSpPr>
        <xdr:cNvPr id="347" name="テキスト ボックス 346"/>
        <xdr:cNvSpPr txBox="1"/>
      </xdr:nvSpPr>
      <xdr:spPr>
        <a:xfrm>
          <a:off x="14909800" y="10800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49149</xdr:rowOff>
    </xdr:from>
    <xdr:to>
      <xdr:col>68</xdr:col>
      <xdr:colOff>203200</xdr:colOff>
      <xdr:row>62</xdr:row>
      <xdr:rowOff>150749</xdr:rowOff>
    </xdr:to>
    <xdr:sp macro="" textlink="">
      <xdr:nvSpPr>
        <xdr:cNvPr id="348" name="楕円 347"/>
        <xdr:cNvSpPr/>
      </xdr:nvSpPr>
      <xdr:spPr>
        <a:xfrm>
          <a:off x="14351000" y="1067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135526</xdr:rowOff>
    </xdr:from>
    <xdr:ext cx="762000" cy="259045"/>
    <xdr:sp macro="" textlink="">
      <xdr:nvSpPr>
        <xdr:cNvPr id="349" name="テキスト ボックス 348"/>
        <xdr:cNvSpPr txBox="1"/>
      </xdr:nvSpPr>
      <xdr:spPr>
        <a:xfrm>
          <a:off x="14020800" y="1076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11345</xdr:rowOff>
    </xdr:from>
    <xdr:to>
      <xdr:col>64</xdr:col>
      <xdr:colOff>152400</xdr:colOff>
      <xdr:row>62</xdr:row>
      <xdr:rowOff>112945</xdr:rowOff>
    </xdr:to>
    <xdr:sp macro="" textlink="">
      <xdr:nvSpPr>
        <xdr:cNvPr id="350" name="楕円 349"/>
        <xdr:cNvSpPr/>
      </xdr:nvSpPr>
      <xdr:spPr>
        <a:xfrm>
          <a:off x="13462000" y="1064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97722</xdr:rowOff>
    </xdr:from>
    <xdr:ext cx="762000" cy="259045"/>
    <xdr:sp macro="" textlink="">
      <xdr:nvSpPr>
        <xdr:cNvPr id="351" name="テキスト ボックス 350"/>
        <xdr:cNvSpPr txBox="1"/>
      </xdr:nvSpPr>
      <xdr:spPr>
        <a:xfrm>
          <a:off x="13131800" y="10727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a:t>
          </a:r>
          <a:r>
            <a:rPr kumimoji="1" lang="en-US" altLang="ja-JP" sz="1300">
              <a:latin typeface="ＭＳ Ｐゴシック" panose="020B0600070205080204" pitchFamily="50" charset="-128"/>
              <a:ea typeface="ＭＳ Ｐゴシック" panose="020B0600070205080204" pitchFamily="50" charset="-128"/>
            </a:rPr>
            <a:t>10.1</a:t>
          </a:r>
          <a:r>
            <a:rPr kumimoji="1" lang="ja-JP" altLang="en-US" sz="1300">
              <a:latin typeface="ＭＳ Ｐゴシック" panose="020B0600070205080204" pitchFamily="50" charset="-128"/>
              <a:ea typeface="ＭＳ Ｐゴシック" panose="020B0600070205080204" pitchFamily="50" charset="-128"/>
            </a:rPr>
            <a:t>％で前年度比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ポイントの増となっており、類似団体平均値も上回っている。平成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地方債を発行して大型建設事業を実施した影響によるもので、今後も地方債発行による建設事業を予定していることから、過疎債や辺地債といった交付税措置のある有利な地方債を活用し実施するとともに、事業に優先度をつけながら改善に努める。</a:t>
          </a: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44</xdr:row>
      <xdr:rowOff>12277</xdr:rowOff>
    </xdr:to>
    <xdr:cxnSp macro="">
      <xdr:nvCxnSpPr>
        <xdr:cNvPr id="380" name="直線コネクタ 379"/>
        <xdr:cNvCxnSpPr/>
      </xdr:nvCxnSpPr>
      <xdr:spPr>
        <a:xfrm flipV="1">
          <a:off x="17018000" y="6269143"/>
          <a:ext cx="0" cy="12869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155804</xdr:rowOff>
    </xdr:from>
    <xdr:ext cx="762000" cy="259045"/>
    <xdr:sp macro="" textlink="">
      <xdr:nvSpPr>
        <xdr:cNvPr id="381" name="公債費負担の状況最小値テキスト"/>
        <xdr:cNvSpPr txBox="1"/>
      </xdr:nvSpPr>
      <xdr:spPr>
        <a:xfrm>
          <a:off x="17106900" y="752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12277</xdr:rowOff>
    </xdr:from>
    <xdr:to>
      <xdr:col>81</xdr:col>
      <xdr:colOff>133350</xdr:colOff>
      <xdr:row>44</xdr:row>
      <xdr:rowOff>12277</xdr:rowOff>
    </xdr:to>
    <xdr:cxnSp macro="">
      <xdr:nvCxnSpPr>
        <xdr:cNvPr id="382" name="直線コネクタ 381"/>
        <xdr:cNvCxnSpPr/>
      </xdr:nvCxnSpPr>
      <xdr:spPr>
        <a:xfrm>
          <a:off x="16929100" y="755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83" name="公債費負担の状況最大値テキスト"/>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4" name="直線コネクタ 383"/>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118956</xdr:rowOff>
    </xdr:from>
    <xdr:to>
      <xdr:col>81</xdr:col>
      <xdr:colOff>44450</xdr:colOff>
      <xdr:row>40</xdr:row>
      <xdr:rowOff>135044</xdr:rowOff>
    </xdr:to>
    <xdr:cxnSp macro="">
      <xdr:nvCxnSpPr>
        <xdr:cNvPr id="385" name="直線コネクタ 384"/>
        <xdr:cNvCxnSpPr/>
      </xdr:nvCxnSpPr>
      <xdr:spPr>
        <a:xfrm>
          <a:off x="16179800" y="6976956"/>
          <a:ext cx="8382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143527</xdr:rowOff>
    </xdr:from>
    <xdr:ext cx="762000" cy="259045"/>
    <xdr:sp macro="" textlink="">
      <xdr:nvSpPr>
        <xdr:cNvPr id="386" name="公債費負担の状況平均値テキスト"/>
        <xdr:cNvSpPr txBox="1"/>
      </xdr:nvSpPr>
      <xdr:spPr>
        <a:xfrm>
          <a:off x="17106900" y="665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7" name="フローチャート: 判断 386"/>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118956</xdr:rowOff>
    </xdr:from>
    <xdr:to>
      <xdr:col>77</xdr:col>
      <xdr:colOff>44450</xdr:colOff>
      <xdr:row>40</xdr:row>
      <xdr:rowOff>151130</xdr:rowOff>
    </xdr:to>
    <xdr:cxnSp macro="">
      <xdr:nvCxnSpPr>
        <xdr:cNvPr id="388" name="直線コネクタ 387"/>
        <xdr:cNvCxnSpPr/>
      </xdr:nvCxnSpPr>
      <xdr:spPr>
        <a:xfrm flipV="1">
          <a:off x="15290800" y="697695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135044</xdr:rowOff>
    </xdr:from>
    <xdr:to>
      <xdr:col>77</xdr:col>
      <xdr:colOff>95250</xdr:colOff>
      <xdr:row>40</xdr:row>
      <xdr:rowOff>65194</xdr:rowOff>
    </xdr:to>
    <xdr:sp macro="" textlink="">
      <xdr:nvSpPr>
        <xdr:cNvPr id="389" name="フローチャート: 判断 388"/>
        <xdr:cNvSpPr/>
      </xdr:nvSpPr>
      <xdr:spPr>
        <a:xfrm>
          <a:off x="16129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75371</xdr:rowOff>
    </xdr:from>
    <xdr:ext cx="736600" cy="259045"/>
    <xdr:sp macro="" textlink="">
      <xdr:nvSpPr>
        <xdr:cNvPr id="390" name="テキスト ボックス 389"/>
        <xdr:cNvSpPr txBox="1"/>
      </xdr:nvSpPr>
      <xdr:spPr>
        <a:xfrm>
          <a:off x="15798800" y="659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151130</xdr:rowOff>
    </xdr:from>
    <xdr:to>
      <xdr:col>72</xdr:col>
      <xdr:colOff>203200</xdr:colOff>
      <xdr:row>41</xdr:row>
      <xdr:rowOff>52070</xdr:rowOff>
    </xdr:to>
    <xdr:cxnSp macro="">
      <xdr:nvCxnSpPr>
        <xdr:cNvPr id="391" name="直線コネクタ 390"/>
        <xdr:cNvCxnSpPr/>
      </xdr:nvCxnSpPr>
      <xdr:spPr>
        <a:xfrm flipV="1">
          <a:off x="14401800" y="70091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143087</xdr:rowOff>
    </xdr:from>
    <xdr:to>
      <xdr:col>73</xdr:col>
      <xdr:colOff>44450</xdr:colOff>
      <xdr:row>40</xdr:row>
      <xdr:rowOff>73237</xdr:rowOff>
    </xdr:to>
    <xdr:sp macro="" textlink="">
      <xdr:nvSpPr>
        <xdr:cNvPr id="392" name="フローチャート: 判断 391"/>
        <xdr:cNvSpPr/>
      </xdr:nvSpPr>
      <xdr:spPr>
        <a:xfrm>
          <a:off x="15240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83414</xdr:rowOff>
    </xdr:from>
    <xdr:ext cx="762000" cy="259045"/>
    <xdr:sp macro="" textlink="">
      <xdr:nvSpPr>
        <xdr:cNvPr id="393" name="テキスト ボックス 392"/>
        <xdr:cNvSpPr txBox="1"/>
      </xdr:nvSpPr>
      <xdr:spPr>
        <a:xfrm>
          <a:off x="14909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52070</xdr:rowOff>
    </xdr:from>
    <xdr:to>
      <xdr:col>68</xdr:col>
      <xdr:colOff>152400</xdr:colOff>
      <xdr:row>41</xdr:row>
      <xdr:rowOff>116417</xdr:rowOff>
    </xdr:to>
    <xdr:cxnSp macro="">
      <xdr:nvCxnSpPr>
        <xdr:cNvPr id="394" name="直線コネクタ 393"/>
        <xdr:cNvCxnSpPr/>
      </xdr:nvCxnSpPr>
      <xdr:spPr>
        <a:xfrm flipV="1">
          <a:off x="13512800" y="708152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35983</xdr:rowOff>
    </xdr:from>
    <xdr:to>
      <xdr:col>68</xdr:col>
      <xdr:colOff>203200</xdr:colOff>
      <xdr:row>40</xdr:row>
      <xdr:rowOff>137583</xdr:rowOff>
    </xdr:to>
    <xdr:sp macro="" textlink="">
      <xdr:nvSpPr>
        <xdr:cNvPr id="395" name="フローチャート: 判断 394"/>
        <xdr:cNvSpPr/>
      </xdr:nvSpPr>
      <xdr:spPr>
        <a:xfrm>
          <a:off x="14351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147760</xdr:rowOff>
    </xdr:from>
    <xdr:ext cx="762000" cy="259045"/>
    <xdr:sp macro="" textlink="">
      <xdr:nvSpPr>
        <xdr:cNvPr id="396" name="テキスト ボックス 395"/>
        <xdr:cNvSpPr txBox="1"/>
      </xdr:nvSpPr>
      <xdr:spPr>
        <a:xfrm>
          <a:off x="14020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116417</xdr:rowOff>
    </xdr:from>
    <xdr:to>
      <xdr:col>64</xdr:col>
      <xdr:colOff>152400</xdr:colOff>
      <xdr:row>41</xdr:row>
      <xdr:rowOff>46567</xdr:rowOff>
    </xdr:to>
    <xdr:sp macro="" textlink="">
      <xdr:nvSpPr>
        <xdr:cNvPr id="397" name="フローチャート: 判断 396"/>
        <xdr:cNvSpPr/>
      </xdr:nvSpPr>
      <xdr:spPr>
        <a:xfrm>
          <a:off x="13462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56744</xdr:rowOff>
    </xdr:from>
    <xdr:ext cx="762000" cy="259045"/>
    <xdr:sp macro="" textlink="">
      <xdr:nvSpPr>
        <xdr:cNvPr id="398" name="テキスト ボックス 397"/>
        <xdr:cNvSpPr txBox="1"/>
      </xdr:nvSpPr>
      <xdr:spPr>
        <a:xfrm>
          <a:off x="13131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84244</xdr:rowOff>
    </xdr:from>
    <xdr:to>
      <xdr:col>81</xdr:col>
      <xdr:colOff>95250</xdr:colOff>
      <xdr:row>41</xdr:row>
      <xdr:rowOff>14394</xdr:rowOff>
    </xdr:to>
    <xdr:sp macro="" textlink="">
      <xdr:nvSpPr>
        <xdr:cNvPr id="404" name="楕円 403"/>
        <xdr:cNvSpPr/>
      </xdr:nvSpPr>
      <xdr:spPr>
        <a:xfrm>
          <a:off x="169672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56321</xdr:rowOff>
    </xdr:from>
    <xdr:ext cx="762000" cy="259045"/>
    <xdr:sp macro="" textlink="">
      <xdr:nvSpPr>
        <xdr:cNvPr id="405" name="公債費負担の状況該当値テキスト"/>
        <xdr:cNvSpPr txBox="1"/>
      </xdr:nvSpPr>
      <xdr:spPr>
        <a:xfrm>
          <a:off x="17106900" y="6914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68156</xdr:rowOff>
    </xdr:from>
    <xdr:to>
      <xdr:col>77</xdr:col>
      <xdr:colOff>95250</xdr:colOff>
      <xdr:row>40</xdr:row>
      <xdr:rowOff>169756</xdr:rowOff>
    </xdr:to>
    <xdr:sp macro="" textlink="">
      <xdr:nvSpPr>
        <xdr:cNvPr id="406" name="楕円 405"/>
        <xdr:cNvSpPr/>
      </xdr:nvSpPr>
      <xdr:spPr>
        <a:xfrm>
          <a:off x="16129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154533</xdr:rowOff>
    </xdr:from>
    <xdr:ext cx="736600" cy="259045"/>
    <xdr:sp macro="" textlink="">
      <xdr:nvSpPr>
        <xdr:cNvPr id="407" name="テキスト ボックス 406"/>
        <xdr:cNvSpPr txBox="1"/>
      </xdr:nvSpPr>
      <xdr:spPr>
        <a:xfrm>
          <a:off x="15798800" y="7012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100330</xdr:rowOff>
    </xdr:from>
    <xdr:to>
      <xdr:col>73</xdr:col>
      <xdr:colOff>44450</xdr:colOff>
      <xdr:row>41</xdr:row>
      <xdr:rowOff>30480</xdr:rowOff>
    </xdr:to>
    <xdr:sp macro="" textlink="">
      <xdr:nvSpPr>
        <xdr:cNvPr id="408" name="楕円 407"/>
        <xdr:cNvSpPr/>
      </xdr:nvSpPr>
      <xdr:spPr>
        <a:xfrm>
          <a:off x="15240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15257</xdr:rowOff>
    </xdr:from>
    <xdr:ext cx="762000" cy="259045"/>
    <xdr:sp macro="" textlink="">
      <xdr:nvSpPr>
        <xdr:cNvPr id="409" name="テキスト ボックス 408"/>
        <xdr:cNvSpPr txBox="1"/>
      </xdr:nvSpPr>
      <xdr:spPr>
        <a:xfrm>
          <a:off x="14909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1270</xdr:rowOff>
    </xdr:from>
    <xdr:to>
      <xdr:col>68</xdr:col>
      <xdr:colOff>203200</xdr:colOff>
      <xdr:row>41</xdr:row>
      <xdr:rowOff>102870</xdr:rowOff>
    </xdr:to>
    <xdr:sp macro="" textlink="">
      <xdr:nvSpPr>
        <xdr:cNvPr id="410" name="楕円 409"/>
        <xdr:cNvSpPr/>
      </xdr:nvSpPr>
      <xdr:spPr>
        <a:xfrm>
          <a:off x="14351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411" name="テキスト ボックス 410"/>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412" name="楕円 411"/>
        <xdr:cNvSpPr/>
      </xdr:nvSpPr>
      <xdr:spPr>
        <a:xfrm>
          <a:off x="13462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413" name="テキスト ボックス 412"/>
        <xdr:cNvSpPr txBox="1"/>
      </xdr:nvSpPr>
      <xdr:spPr>
        <a:xfrm>
          <a:off x="13131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年度も前年度同様に、充当可能財源等の増加により将来負担比率は算定されなかった。今後も、地方債残高の縮減を図り、財政の健全化を図る。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38557</xdr:rowOff>
    </xdr:to>
    <xdr:cxnSp macro="">
      <xdr:nvCxnSpPr>
        <xdr:cNvPr id="440" name="直線コネクタ 439"/>
        <xdr:cNvCxnSpPr/>
      </xdr:nvCxnSpPr>
      <xdr:spPr>
        <a:xfrm flipV="1">
          <a:off x="17018000" y="2451100"/>
          <a:ext cx="0" cy="15308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10634</xdr:rowOff>
    </xdr:from>
    <xdr:ext cx="762000" cy="259045"/>
    <xdr:sp macro="" textlink="">
      <xdr:nvSpPr>
        <xdr:cNvPr id="441" name="将来負担の状況最小値テキスト"/>
        <xdr:cNvSpPr txBox="1"/>
      </xdr:nvSpPr>
      <xdr:spPr>
        <a:xfrm>
          <a:off x="17106900" y="395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38557</xdr:rowOff>
    </xdr:from>
    <xdr:to>
      <xdr:col>81</xdr:col>
      <xdr:colOff>133350</xdr:colOff>
      <xdr:row>23</xdr:row>
      <xdr:rowOff>38557</xdr:rowOff>
    </xdr:to>
    <xdr:cxnSp macro="">
      <xdr:nvCxnSpPr>
        <xdr:cNvPr id="442" name="直線コネクタ 441"/>
        <xdr:cNvCxnSpPr/>
      </xdr:nvCxnSpPr>
      <xdr:spPr>
        <a:xfrm>
          <a:off x="16929100" y="398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15</xdr:row>
      <xdr:rowOff>4826</xdr:rowOff>
    </xdr:from>
    <xdr:to>
      <xdr:col>68</xdr:col>
      <xdr:colOff>152400</xdr:colOff>
      <xdr:row>15</xdr:row>
      <xdr:rowOff>10617</xdr:rowOff>
    </xdr:to>
    <xdr:cxnSp macro="">
      <xdr:nvCxnSpPr>
        <xdr:cNvPr id="445" name="直線コネクタ 444"/>
        <xdr:cNvCxnSpPr/>
      </xdr:nvCxnSpPr>
      <xdr:spPr>
        <a:xfrm>
          <a:off x="13512800" y="2576576"/>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26484</xdr:rowOff>
    </xdr:from>
    <xdr:ext cx="762000" cy="259045"/>
    <xdr:sp macro="" textlink="">
      <xdr:nvSpPr>
        <xdr:cNvPr id="446" name="将来負担の状況平均値テキスト"/>
        <xdr:cNvSpPr txBox="1"/>
      </xdr:nvSpPr>
      <xdr:spPr>
        <a:xfrm>
          <a:off x="17106900" y="2598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54407</xdr:rowOff>
    </xdr:from>
    <xdr:to>
      <xdr:col>81</xdr:col>
      <xdr:colOff>95250</xdr:colOff>
      <xdr:row>15</xdr:row>
      <xdr:rowOff>156007</xdr:rowOff>
    </xdr:to>
    <xdr:sp macro="" textlink="">
      <xdr:nvSpPr>
        <xdr:cNvPr id="447" name="フローチャート: 判断 446"/>
        <xdr:cNvSpPr/>
      </xdr:nvSpPr>
      <xdr:spPr>
        <a:xfrm>
          <a:off x="169672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73711</xdr:rowOff>
    </xdr:from>
    <xdr:to>
      <xdr:col>77</xdr:col>
      <xdr:colOff>95250</xdr:colOff>
      <xdr:row>16</xdr:row>
      <xdr:rowOff>3861</xdr:rowOff>
    </xdr:to>
    <xdr:sp macro="" textlink="">
      <xdr:nvSpPr>
        <xdr:cNvPr id="448" name="フローチャート: 判断 447"/>
        <xdr:cNvSpPr/>
      </xdr:nvSpPr>
      <xdr:spPr>
        <a:xfrm>
          <a:off x="16129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14038</xdr:rowOff>
    </xdr:from>
    <xdr:ext cx="736600" cy="259045"/>
    <xdr:sp macro="" textlink="">
      <xdr:nvSpPr>
        <xdr:cNvPr id="449" name="テキスト ボックス 448"/>
        <xdr:cNvSpPr txBox="1"/>
      </xdr:nvSpPr>
      <xdr:spPr>
        <a:xfrm>
          <a:off x="15798800" y="2414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89154</xdr:rowOff>
    </xdr:from>
    <xdr:to>
      <xdr:col>73</xdr:col>
      <xdr:colOff>44450</xdr:colOff>
      <xdr:row>16</xdr:row>
      <xdr:rowOff>19304</xdr:rowOff>
    </xdr:to>
    <xdr:sp macro="" textlink="">
      <xdr:nvSpPr>
        <xdr:cNvPr id="450" name="フローチャート: 判断 449"/>
        <xdr:cNvSpPr/>
      </xdr:nvSpPr>
      <xdr:spPr>
        <a:xfrm>
          <a:off x="15240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29481</xdr:rowOff>
    </xdr:from>
    <xdr:ext cx="762000" cy="259045"/>
    <xdr:sp macro="" textlink="">
      <xdr:nvSpPr>
        <xdr:cNvPr id="451" name="テキスト ボックス 450"/>
        <xdr:cNvSpPr txBox="1"/>
      </xdr:nvSpPr>
      <xdr:spPr>
        <a:xfrm>
          <a:off x="14909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1321</xdr:rowOff>
    </xdr:from>
    <xdr:to>
      <xdr:col>68</xdr:col>
      <xdr:colOff>203200</xdr:colOff>
      <xdr:row>15</xdr:row>
      <xdr:rowOff>102921</xdr:rowOff>
    </xdr:to>
    <xdr:sp macro="" textlink="">
      <xdr:nvSpPr>
        <xdr:cNvPr id="452" name="フローチャート: 判断 451"/>
        <xdr:cNvSpPr/>
      </xdr:nvSpPr>
      <xdr:spPr>
        <a:xfrm>
          <a:off x="14351000" y="257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87698</xdr:rowOff>
    </xdr:from>
    <xdr:ext cx="762000" cy="259045"/>
    <xdr:sp macro="" textlink="">
      <xdr:nvSpPr>
        <xdr:cNvPr id="453" name="テキスト ボックス 452"/>
        <xdr:cNvSpPr txBox="1"/>
      </xdr:nvSpPr>
      <xdr:spPr>
        <a:xfrm>
          <a:off x="14020800" y="265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26416</xdr:rowOff>
    </xdr:from>
    <xdr:to>
      <xdr:col>64</xdr:col>
      <xdr:colOff>152400</xdr:colOff>
      <xdr:row>15</xdr:row>
      <xdr:rowOff>128016</xdr:rowOff>
    </xdr:to>
    <xdr:sp macro="" textlink="">
      <xdr:nvSpPr>
        <xdr:cNvPr id="454" name="フローチャート: 判断 453"/>
        <xdr:cNvSpPr/>
      </xdr:nvSpPr>
      <xdr:spPr>
        <a:xfrm>
          <a:off x="134620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112793</xdr:rowOff>
    </xdr:from>
    <xdr:ext cx="762000" cy="259045"/>
    <xdr:sp macro="" textlink="">
      <xdr:nvSpPr>
        <xdr:cNvPr id="455" name="テキスト ボックス 454"/>
        <xdr:cNvSpPr txBox="1"/>
      </xdr:nvSpPr>
      <xdr:spPr>
        <a:xfrm>
          <a:off x="13131800" y="2684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131267</xdr:rowOff>
    </xdr:from>
    <xdr:to>
      <xdr:col>68</xdr:col>
      <xdr:colOff>203200</xdr:colOff>
      <xdr:row>15</xdr:row>
      <xdr:rowOff>61417</xdr:rowOff>
    </xdr:to>
    <xdr:sp macro="" textlink="">
      <xdr:nvSpPr>
        <xdr:cNvPr id="461" name="楕円 460"/>
        <xdr:cNvSpPr/>
      </xdr:nvSpPr>
      <xdr:spPr>
        <a:xfrm>
          <a:off x="14351000" y="253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71594</xdr:rowOff>
    </xdr:from>
    <xdr:ext cx="762000" cy="259045"/>
    <xdr:sp macro="" textlink="">
      <xdr:nvSpPr>
        <xdr:cNvPr id="462" name="テキスト ボックス 461"/>
        <xdr:cNvSpPr txBox="1"/>
      </xdr:nvSpPr>
      <xdr:spPr>
        <a:xfrm>
          <a:off x="14020800" y="230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125476</xdr:rowOff>
    </xdr:from>
    <xdr:to>
      <xdr:col>64</xdr:col>
      <xdr:colOff>152400</xdr:colOff>
      <xdr:row>15</xdr:row>
      <xdr:rowOff>55626</xdr:rowOff>
    </xdr:to>
    <xdr:sp macro="" textlink="">
      <xdr:nvSpPr>
        <xdr:cNvPr id="463" name="楕円 462"/>
        <xdr:cNvSpPr/>
      </xdr:nvSpPr>
      <xdr:spPr>
        <a:xfrm>
          <a:off x="13462000" y="252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65803</xdr:rowOff>
    </xdr:from>
    <xdr:ext cx="762000" cy="259045"/>
    <xdr:sp macro="" textlink="">
      <xdr:nvSpPr>
        <xdr:cNvPr id="464" name="テキスト ボックス 463"/>
        <xdr:cNvSpPr txBox="1"/>
      </xdr:nvSpPr>
      <xdr:spPr>
        <a:xfrm>
          <a:off x="13131800" y="229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鹿児島県龍郷町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6,043
6,029
81.82
5,029,304
4,887,700
85,314
3,225,177
6,934,504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23.6</a:t>
          </a:r>
          <a:r>
            <a:rPr kumimoji="1" lang="ja-JP" altLang="en-US" sz="1300">
              <a:latin typeface="ＭＳ Ｐゴシック" panose="020B0600070205080204" pitchFamily="50" charset="-128"/>
              <a:ea typeface="ＭＳ Ｐゴシック" panose="020B0600070205080204" pitchFamily="50" charset="-128"/>
            </a:rPr>
            <a:t>％となっており、近年は減少傾向にある。また、類似団体平均値を下回っている。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今後も引き続き、適正な職員数及び給与水準により、人件費の抑制に努める。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108712</xdr:rowOff>
    </xdr:to>
    <xdr:cxnSp macro="">
      <xdr:nvCxnSpPr>
        <xdr:cNvPr id="59" name="直線コネクタ 58"/>
        <xdr:cNvCxnSpPr/>
      </xdr:nvCxnSpPr>
      <xdr:spPr>
        <a:xfrm flipV="1">
          <a:off x="4826000" y="603402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80789</xdr:rowOff>
    </xdr:from>
    <xdr:ext cx="762000" cy="259045"/>
    <xdr:sp macro="" textlink="">
      <xdr:nvSpPr>
        <xdr:cNvPr id="60" name="人件費最小値テキスト"/>
        <xdr:cNvSpPr txBox="1"/>
      </xdr:nvSpPr>
      <xdr:spPr>
        <a:xfrm>
          <a:off x="4914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108712</xdr:rowOff>
    </xdr:from>
    <xdr:to>
      <xdr:col>24</xdr:col>
      <xdr:colOff>114300</xdr:colOff>
      <xdr:row>40</xdr:row>
      <xdr:rowOff>108712</xdr:rowOff>
    </xdr:to>
    <xdr:cxnSp macro="">
      <xdr:nvCxnSpPr>
        <xdr:cNvPr id="61" name="直線コネクタ 60"/>
        <xdr:cNvCxnSpPr/>
      </xdr:nvCxnSpPr>
      <xdr:spPr>
        <a:xfrm>
          <a:off x="4737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5842</xdr:rowOff>
    </xdr:from>
    <xdr:to>
      <xdr:col>24</xdr:col>
      <xdr:colOff>25400</xdr:colOff>
      <xdr:row>37</xdr:row>
      <xdr:rowOff>28702</xdr:rowOff>
    </xdr:to>
    <xdr:cxnSp macro="">
      <xdr:nvCxnSpPr>
        <xdr:cNvPr id="64" name="直線コネクタ 63"/>
        <xdr:cNvCxnSpPr/>
      </xdr:nvCxnSpPr>
      <xdr:spPr>
        <a:xfrm flipV="1">
          <a:off x="3987800" y="634949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23131</xdr:rowOff>
    </xdr:from>
    <xdr:ext cx="762000" cy="259045"/>
    <xdr:sp macro="" textlink="">
      <xdr:nvSpPr>
        <xdr:cNvPr id="65" name="人件費平均値テキスト"/>
        <xdr:cNvSpPr txBox="1"/>
      </xdr:nvSpPr>
      <xdr:spPr>
        <a:xfrm>
          <a:off x="4914900" y="6366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28702</xdr:rowOff>
    </xdr:from>
    <xdr:to>
      <xdr:col>19</xdr:col>
      <xdr:colOff>187325</xdr:colOff>
      <xdr:row>37</xdr:row>
      <xdr:rowOff>42418</xdr:rowOff>
    </xdr:to>
    <xdr:cxnSp macro="">
      <xdr:nvCxnSpPr>
        <xdr:cNvPr id="67" name="直線コネクタ 66"/>
        <xdr:cNvCxnSpPr/>
      </xdr:nvCxnSpPr>
      <xdr:spPr>
        <a:xfrm flipV="1">
          <a:off x="3098800" y="63723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41910</xdr:rowOff>
    </xdr:from>
    <xdr:to>
      <xdr:col>20</xdr:col>
      <xdr:colOff>38100</xdr:colOff>
      <xdr:row>37</xdr:row>
      <xdr:rowOff>143510</xdr:rowOff>
    </xdr:to>
    <xdr:sp macro="" textlink="">
      <xdr:nvSpPr>
        <xdr:cNvPr id="68" name="フローチャート: 判断 67"/>
        <xdr:cNvSpPr/>
      </xdr:nvSpPr>
      <xdr:spPr>
        <a:xfrm>
          <a:off x="3937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128287</xdr:rowOff>
    </xdr:from>
    <xdr:ext cx="736600" cy="259045"/>
    <xdr:sp macro="" textlink="">
      <xdr:nvSpPr>
        <xdr:cNvPr id="69" name="テキスト ボックス 68"/>
        <xdr:cNvSpPr txBox="1"/>
      </xdr:nvSpPr>
      <xdr:spPr>
        <a:xfrm>
          <a:off x="3606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42418</xdr:rowOff>
    </xdr:from>
    <xdr:to>
      <xdr:col>15</xdr:col>
      <xdr:colOff>98425</xdr:colOff>
      <xdr:row>37</xdr:row>
      <xdr:rowOff>60706</xdr:rowOff>
    </xdr:to>
    <xdr:cxnSp macro="">
      <xdr:nvCxnSpPr>
        <xdr:cNvPr id="70" name="直線コネクタ 69"/>
        <xdr:cNvCxnSpPr/>
      </xdr:nvCxnSpPr>
      <xdr:spPr>
        <a:xfrm flipV="1">
          <a:off x="2209800" y="63860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28194</xdr:rowOff>
    </xdr:from>
    <xdr:to>
      <xdr:col>15</xdr:col>
      <xdr:colOff>149225</xdr:colOff>
      <xdr:row>37</xdr:row>
      <xdr:rowOff>129794</xdr:rowOff>
    </xdr:to>
    <xdr:sp macro="" textlink="">
      <xdr:nvSpPr>
        <xdr:cNvPr id="71" name="フローチャート: 判断 70"/>
        <xdr:cNvSpPr/>
      </xdr:nvSpPr>
      <xdr:spPr>
        <a:xfrm>
          <a:off x="3048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114571</xdr:rowOff>
    </xdr:from>
    <xdr:ext cx="762000" cy="259045"/>
    <xdr:sp macro="" textlink="">
      <xdr:nvSpPr>
        <xdr:cNvPr id="72" name="テキスト ボックス 71"/>
        <xdr:cNvSpPr txBox="1"/>
      </xdr:nvSpPr>
      <xdr:spPr>
        <a:xfrm>
          <a:off x="2717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33274</xdr:rowOff>
    </xdr:from>
    <xdr:to>
      <xdr:col>11</xdr:col>
      <xdr:colOff>9525</xdr:colOff>
      <xdr:row>37</xdr:row>
      <xdr:rowOff>60706</xdr:rowOff>
    </xdr:to>
    <xdr:cxnSp macro="">
      <xdr:nvCxnSpPr>
        <xdr:cNvPr id="73" name="直線コネクタ 72"/>
        <xdr:cNvCxnSpPr/>
      </xdr:nvCxnSpPr>
      <xdr:spPr>
        <a:xfrm>
          <a:off x="1320800" y="63769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19050</xdr:rowOff>
    </xdr:from>
    <xdr:to>
      <xdr:col>11</xdr:col>
      <xdr:colOff>60325</xdr:colOff>
      <xdr:row>37</xdr:row>
      <xdr:rowOff>120650</xdr:rowOff>
    </xdr:to>
    <xdr:sp macro="" textlink="">
      <xdr:nvSpPr>
        <xdr:cNvPr id="74" name="フローチャート: 判断 73"/>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75" name="テキスト ボックス 74"/>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76" name="フローチャート: 判断 75"/>
        <xdr:cNvSpPr/>
      </xdr:nvSpPr>
      <xdr:spPr>
        <a:xfrm>
          <a:off x="1270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77995</xdr:rowOff>
    </xdr:from>
    <xdr:ext cx="762000" cy="259045"/>
    <xdr:sp macro="" textlink="">
      <xdr:nvSpPr>
        <xdr:cNvPr id="77" name="テキスト ボックス 76"/>
        <xdr:cNvSpPr txBox="1"/>
      </xdr:nvSpPr>
      <xdr:spPr>
        <a:xfrm>
          <a:off x="939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83" name="楕円 82"/>
        <xdr:cNvSpPr/>
      </xdr:nvSpPr>
      <xdr:spPr>
        <a:xfrm>
          <a:off x="47752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143019</xdr:rowOff>
    </xdr:from>
    <xdr:ext cx="762000" cy="259045"/>
    <xdr:sp macro="" textlink="">
      <xdr:nvSpPr>
        <xdr:cNvPr id="84" name="人件費該当値テキスト"/>
        <xdr:cNvSpPr txBox="1"/>
      </xdr:nvSpPr>
      <xdr:spPr>
        <a:xfrm>
          <a:off x="4914900" y="614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149352</xdr:rowOff>
    </xdr:from>
    <xdr:to>
      <xdr:col>20</xdr:col>
      <xdr:colOff>38100</xdr:colOff>
      <xdr:row>37</xdr:row>
      <xdr:rowOff>79502</xdr:rowOff>
    </xdr:to>
    <xdr:sp macro="" textlink="">
      <xdr:nvSpPr>
        <xdr:cNvPr id="85" name="楕円 84"/>
        <xdr:cNvSpPr/>
      </xdr:nvSpPr>
      <xdr:spPr>
        <a:xfrm>
          <a:off x="3937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86" name="テキスト ボックス 85"/>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163068</xdr:rowOff>
    </xdr:from>
    <xdr:to>
      <xdr:col>15</xdr:col>
      <xdr:colOff>149225</xdr:colOff>
      <xdr:row>37</xdr:row>
      <xdr:rowOff>93218</xdr:rowOff>
    </xdr:to>
    <xdr:sp macro="" textlink="">
      <xdr:nvSpPr>
        <xdr:cNvPr id="87" name="楕円 86"/>
        <xdr:cNvSpPr/>
      </xdr:nvSpPr>
      <xdr:spPr>
        <a:xfrm>
          <a:off x="3048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103395</xdr:rowOff>
    </xdr:from>
    <xdr:ext cx="762000" cy="259045"/>
    <xdr:sp macro="" textlink="">
      <xdr:nvSpPr>
        <xdr:cNvPr id="88" name="テキスト ボックス 87"/>
        <xdr:cNvSpPr txBox="1"/>
      </xdr:nvSpPr>
      <xdr:spPr>
        <a:xfrm>
          <a:off x="2717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9906</xdr:rowOff>
    </xdr:from>
    <xdr:to>
      <xdr:col>11</xdr:col>
      <xdr:colOff>60325</xdr:colOff>
      <xdr:row>37</xdr:row>
      <xdr:rowOff>111506</xdr:rowOff>
    </xdr:to>
    <xdr:sp macro="" textlink="">
      <xdr:nvSpPr>
        <xdr:cNvPr id="89" name="楕円 88"/>
        <xdr:cNvSpPr/>
      </xdr:nvSpPr>
      <xdr:spPr>
        <a:xfrm>
          <a:off x="2159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121683</xdr:rowOff>
    </xdr:from>
    <xdr:ext cx="762000" cy="259045"/>
    <xdr:sp macro="" textlink="">
      <xdr:nvSpPr>
        <xdr:cNvPr id="90" name="テキスト ボックス 89"/>
        <xdr:cNvSpPr txBox="1"/>
      </xdr:nvSpPr>
      <xdr:spPr>
        <a:xfrm>
          <a:off x="1828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153924</xdr:rowOff>
    </xdr:from>
    <xdr:to>
      <xdr:col>6</xdr:col>
      <xdr:colOff>171450</xdr:colOff>
      <xdr:row>37</xdr:row>
      <xdr:rowOff>84074</xdr:rowOff>
    </xdr:to>
    <xdr:sp macro="" textlink="">
      <xdr:nvSpPr>
        <xdr:cNvPr id="91" name="楕円 90"/>
        <xdr:cNvSpPr/>
      </xdr:nvSpPr>
      <xdr:spPr>
        <a:xfrm>
          <a:off x="1270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94251</xdr:rowOff>
    </xdr:from>
    <xdr:ext cx="762000" cy="259045"/>
    <xdr:sp macro="" textlink="">
      <xdr:nvSpPr>
        <xdr:cNvPr id="92" name="テキスト ボックス 91"/>
        <xdr:cNvSpPr txBox="1"/>
      </xdr:nvSpPr>
      <xdr:spPr>
        <a:xfrm>
          <a:off x="939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物件費については前年度より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上昇しており、類似団体平均値も上回っている。主な要因としては臨時職員数の増加による賃金の上昇や、台風被害による経費等が挙げられる。今後は、事務事業の見直しにより、各種経費の削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52705</xdr:rowOff>
    </xdr:from>
    <xdr:to>
      <xdr:col>82</xdr:col>
      <xdr:colOff>107950</xdr:colOff>
      <xdr:row>20</xdr:row>
      <xdr:rowOff>64135</xdr:rowOff>
    </xdr:to>
    <xdr:cxnSp macro="">
      <xdr:nvCxnSpPr>
        <xdr:cNvPr id="116" name="直線コネクタ 115"/>
        <xdr:cNvCxnSpPr/>
      </xdr:nvCxnSpPr>
      <xdr:spPr>
        <a:xfrm flipV="1">
          <a:off x="16510000" y="228155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36212</xdr:rowOff>
    </xdr:from>
    <xdr:ext cx="762000" cy="259045"/>
    <xdr:sp macro="" textlink="">
      <xdr:nvSpPr>
        <xdr:cNvPr id="117" name="物件費最小値テキスト"/>
        <xdr:cNvSpPr txBox="1"/>
      </xdr:nvSpPr>
      <xdr:spPr>
        <a:xfrm>
          <a:off x="16598900" y="346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64135</xdr:rowOff>
    </xdr:from>
    <xdr:to>
      <xdr:col>82</xdr:col>
      <xdr:colOff>196850</xdr:colOff>
      <xdr:row>20</xdr:row>
      <xdr:rowOff>64135</xdr:rowOff>
    </xdr:to>
    <xdr:cxnSp macro="">
      <xdr:nvCxnSpPr>
        <xdr:cNvPr id="118" name="直線コネクタ 117"/>
        <xdr:cNvCxnSpPr/>
      </xdr:nvCxnSpPr>
      <xdr:spPr>
        <a:xfrm>
          <a:off x="16421100" y="349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139082</xdr:rowOff>
    </xdr:from>
    <xdr:ext cx="762000" cy="259045"/>
    <xdr:sp macro="" textlink="">
      <xdr:nvSpPr>
        <xdr:cNvPr id="119" name="物件費最大値テキスト"/>
        <xdr:cNvSpPr txBox="1"/>
      </xdr:nvSpPr>
      <xdr:spPr>
        <a:xfrm>
          <a:off x="16598900" y="20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52705</xdr:rowOff>
    </xdr:from>
    <xdr:to>
      <xdr:col>82</xdr:col>
      <xdr:colOff>196850</xdr:colOff>
      <xdr:row>13</xdr:row>
      <xdr:rowOff>52705</xdr:rowOff>
    </xdr:to>
    <xdr:cxnSp macro="">
      <xdr:nvCxnSpPr>
        <xdr:cNvPr id="120" name="直線コネクタ 119"/>
        <xdr:cNvCxnSpPr/>
      </xdr:nvCxnSpPr>
      <xdr:spPr>
        <a:xfrm>
          <a:off x="16421100" y="228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52705</xdr:rowOff>
    </xdr:from>
    <xdr:to>
      <xdr:col>82</xdr:col>
      <xdr:colOff>107950</xdr:colOff>
      <xdr:row>15</xdr:row>
      <xdr:rowOff>127000</xdr:rowOff>
    </xdr:to>
    <xdr:cxnSp macro="">
      <xdr:nvCxnSpPr>
        <xdr:cNvPr id="121" name="直線コネクタ 120"/>
        <xdr:cNvCxnSpPr/>
      </xdr:nvCxnSpPr>
      <xdr:spPr>
        <a:xfrm>
          <a:off x="15671800" y="2624455"/>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52722</xdr:rowOff>
    </xdr:from>
    <xdr:ext cx="762000" cy="259045"/>
    <xdr:sp macro="" textlink="">
      <xdr:nvSpPr>
        <xdr:cNvPr id="122" name="物件費平均値テキスト"/>
        <xdr:cNvSpPr txBox="1"/>
      </xdr:nvSpPr>
      <xdr:spPr>
        <a:xfrm>
          <a:off x="16598900" y="24530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36195</xdr:rowOff>
    </xdr:from>
    <xdr:to>
      <xdr:col>82</xdr:col>
      <xdr:colOff>158750</xdr:colOff>
      <xdr:row>15</xdr:row>
      <xdr:rowOff>137795</xdr:rowOff>
    </xdr:to>
    <xdr:sp macro="" textlink="">
      <xdr:nvSpPr>
        <xdr:cNvPr id="123" name="フローチャート: 判断 122"/>
        <xdr:cNvSpPr/>
      </xdr:nvSpPr>
      <xdr:spPr>
        <a:xfrm>
          <a:off x="164592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35560</xdr:rowOff>
    </xdr:from>
    <xdr:to>
      <xdr:col>78</xdr:col>
      <xdr:colOff>69850</xdr:colOff>
      <xdr:row>15</xdr:row>
      <xdr:rowOff>52705</xdr:rowOff>
    </xdr:to>
    <xdr:cxnSp macro="">
      <xdr:nvCxnSpPr>
        <xdr:cNvPr id="124" name="直線コネクタ 123"/>
        <xdr:cNvCxnSpPr/>
      </xdr:nvCxnSpPr>
      <xdr:spPr>
        <a:xfrm>
          <a:off x="14782800" y="260731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156210</xdr:rowOff>
    </xdr:from>
    <xdr:to>
      <xdr:col>78</xdr:col>
      <xdr:colOff>120650</xdr:colOff>
      <xdr:row>15</xdr:row>
      <xdr:rowOff>86360</xdr:rowOff>
    </xdr:to>
    <xdr:sp macro="" textlink="">
      <xdr:nvSpPr>
        <xdr:cNvPr id="125" name="フローチャート: 判断 124"/>
        <xdr:cNvSpPr/>
      </xdr:nvSpPr>
      <xdr:spPr>
        <a:xfrm>
          <a:off x="15621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96537</xdr:rowOff>
    </xdr:from>
    <xdr:ext cx="736600" cy="259045"/>
    <xdr:sp macro="" textlink="">
      <xdr:nvSpPr>
        <xdr:cNvPr id="126" name="テキスト ボックス 125"/>
        <xdr:cNvSpPr txBox="1"/>
      </xdr:nvSpPr>
      <xdr:spPr>
        <a:xfrm>
          <a:off x="15290800" y="2325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35560</xdr:rowOff>
    </xdr:from>
    <xdr:to>
      <xdr:col>73</xdr:col>
      <xdr:colOff>180975</xdr:colOff>
      <xdr:row>15</xdr:row>
      <xdr:rowOff>81280</xdr:rowOff>
    </xdr:to>
    <xdr:cxnSp macro="">
      <xdr:nvCxnSpPr>
        <xdr:cNvPr id="127" name="直線コネクタ 126"/>
        <xdr:cNvCxnSpPr/>
      </xdr:nvCxnSpPr>
      <xdr:spPr>
        <a:xfrm flipV="1">
          <a:off x="13893800" y="26073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161925</xdr:rowOff>
    </xdr:from>
    <xdr:to>
      <xdr:col>74</xdr:col>
      <xdr:colOff>31750</xdr:colOff>
      <xdr:row>15</xdr:row>
      <xdr:rowOff>92075</xdr:rowOff>
    </xdr:to>
    <xdr:sp macro="" textlink="">
      <xdr:nvSpPr>
        <xdr:cNvPr id="128" name="フローチャート: 判断 127"/>
        <xdr:cNvSpPr/>
      </xdr:nvSpPr>
      <xdr:spPr>
        <a:xfrm>
          <a:off x="14732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76852</xdr:rowOff>
    </xdr:from>
    <xdr:ext cx="762000" cy="259045"/>
    <xdr:sp macro="" textlink="">
      <xdr:nvSpPr>
        <xdr:cNvPr id="129" name="テキスト ボックス 128"/>
        <xdr:cNvSpPr txBox="1"/>
      </xdr:nvSpPr>
      <xdr:spPr>
        <a:xfrm>
          <a:off x="14401800" y="264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81280</xdr:rowOff>
    </xdr:from>
    <xdr:to>
      <xdr:col>69</xdr:col>
      <xdr:colOff>92075</xdr:colOff>
      <xdr:row>15</xdr:row>
      <xdr:rowOff>98425</xdr:rowOff>
    </xdr:to>
    <xdr:cxnSp macro="">
      <xdr:nvCxnSpPr>
        <xdr:cNvPr id="130" name="直線コネクタ 129"/>
        <xdr:cNvCxnSpPr/>
      </xdr:nvCxnSpPr>
      <xdr:spPr>
        <a:xfrm flipV="1">
          <a:off x="13004800" y="265303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156210</xdr:rowOff>
    </xdr:from>
    <xdr:to>
      <xdr:col>69</xdr:col>
      <xdr:colOff>142875</xdr:colOff>
      <xdr:row>15</xdr:row>
      <xdr:rowOff>86360</xdr:rowOff>
    </xdr:to>
    <xdr:sp macro="" textlink="">
      <xdr:nvSpPr>
        <xdr:cNvPr id="131" name="フローチャート: 判断 130"/>
        <xdr:cNvSpPr/>
      </xdr:nvSpPr>
      <xdr:spPr>
        <a:xfrm>
          <a:off x="13843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96537</xdr:rowOff>
    </xdr:from>
    <xdr:ext cx="762000" cy="259045"/>
    <xdr:sp macro="" textlink="">
      <xdr:nvSpPr>
        <xdr:cNvPr id="132" name="テキスト ボックス 131"/>
        <xdr:cNvSpPr txBox="1"/>
      </xdr:nvSpPr>
      <xdr:spPr>
        <a:xfrm>
          <a:off x="13512800" y="232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33" name="フローチャート: 判断 132"/>
        <xdr:cNvSpPr/>
      </xdr:nvSpPr>
      <xdr:spPr>
        <a:xfrm>
          <a:off x="12954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62247</xdr:rowOff>
    </xdr:from>
    <xdr:ext cx="762000" cy="259045"/>
    <xdr:sp macro="" textlink="">
      <xdr:nvSpPr>
        <xdr:cNvPr id="134" name="テキスト ボックス 133"/>
        <xdr:cNvSpPr txBox="1"/>
      </xdr:nvSpPr>
      <xdr:spPr>
        <a:xfrm>
          <a:off x="12623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76200</xdr:rowOff>
    </xdr:from>
    <xdr:to>
      <xdr:col>82</xdr:col>
      <xdr:colOff>158750</xdr:colOff>
      <xdr:row>16</xdr:row>
      <xdr:rowOff>6350</xdr:rowOff>
    </xdr:to>
    <xdr:sp macro="" textlink="">
      <xdr:nvSpPr>
        <xdr:cNvPr id="140" name="楕円 139"/>
        <xdr:cNvSpPr/>
      </xdr:nvSpPr>
      <xdr:spPr>
        <a:xfrm>
          <a:off x="164592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48277</xdr:rowOff>
    </xdr:from>
    <xdr:ext cx="762000" cy="259045"/>
    <xdr:sp macro="" textlink="">
      <xdr:nvSpPr>
        <xdr:cNvPr id="141" name="物件費該当値テキスト"/>
        <xdr:cNvSpPr txBox="1"/>
      </xdr:nvSpPr>
      <xdr:spPr>
        <a:xfrm>
          <a:off x="16598900" y="262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1905</xdr:rowOff>
    </xdr:from>
    <xdr:to>
      <xdr:col>78</xdr:col>
      <xdr:colOff>120650</xdr:colOff>
      <xdr:row>15</xdr:row>
      <xdr:rowOff>103505</xdr:rowOff>
    </xdr:to>
    <xdr:sp macro="" textlink="">
      <xdr:nvSpPr>
        <xdr:cNvPr id="142" name="楕円 141"/>
        <xdr:cNvSpPr/>
      </xdr:nvSpPr>
      <xdr:spPr>
        <a:xfrm>
          <a:off x="15621000" y="257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88282</xdr:rowOff>
    </xdr:from>
    <xdr:ext cx="736600" cy="259045"/>
    <xdr:sp macro="" textlink="">
      <xdr:nvSpPr>
        <xdr:cNvPr id="143" name="テキスト ボックス 142"/>
        <xdr:cNvSpPr txBox="1"/>
      </xdr:nvSpPr>
      <xdr:spPr>
        <a:xfrm>
          <a:off x="15290800" y="2660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156210</xdr:rowOff>
    </xdr:from>
    <xdr:to>
      <xdr:col>74</xdr:col>
      <xdr:colOff>31750</xdr:colOff>
      <xdr:row>15</xdr:row>
      <xdr:rowOff>86360</xdr:rowOff>
    </xdr:to>
    <xdr:sp macro="" textlink="">
      <xdr:nvSpPr>
        <xdr:cNvPr id="144" name="楕円 143"/>
        <xdr:cNvSpPr/>
      </xdr:nvSpPr>
      <xdr:spPr>
        <a:xfrm>
          <a:off x="14732000" y="255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96537</xdr:rowOff>
    </xdr:from>
    <xdr:ext cx="762000" cy="259045"/>
    <xdr:sp macro="" textlink="">
      <xdr:nvSpPr>
        <xdr:cNvPr id="145" name="テキスト ボックス 144"/>
        <xdr:cNvSpPr txBox="1"/>
      </xdr:nvSpPr>
      <xdr:spPr>
        <a:xfrm>
          <a:off x="14401800" y="232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30480</xdr:rowOff>
    </xdr:from>
    <xdr:to>
      <xdr:col>69</xdr:col>
      <xdr:colOff>142875</xdr:colOff>
      <xdr:row>15</xdr:row>
      <xdr:rowOff>132080</xdr:rowOff>
    </xdr:to>
    <xdr:sp macro="" textlink="">
      <xdr:nvSpPr>
        <xdr:cNvPr id="146" name="楕円 145"/>
        <xdr:cNvSpPr/>
      </xdr:nvSpPr>
      <xdr:spPr>
        <a:xfrm>
          <a:off x="13843000" y="26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116857</xdr:rowOff>
    </xdr:from>
    <xdr:ext cx="762000" cy="259045"/>
    <xdr:sp macro="" textlink="">
      <xdr:nvSpPr>
        <xdr:cNvPr id="147" name="テキスト ボックス 146"/>
        <xdr:cNvSpPr txBox="1"/>
      </xdr:nvSpPr>
      <xdr:spPr>
        <a:xfrm>
          <a:off x="13512800" y="268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47625</xdr:rowOff>
    </xdr:from>
    <xdr:to>
      <xdr:col>65</xdr:col>
      <xdr:colOff>53975</xdr:colOff>
      <xdr:row>15</xdr:row>
      <xdr:rowOff>149225</xdr:rowOff>
    </xdr:to>
    <xdr:sp macro="" textlink="">
      <xdr:nvSpPr>
        <xdr:cNvPr id="148" name="楕円 147"/>
        <xdr:cNvSpPr/>
      </xdr:nvSpPr>
      <xdr:spPr>
        <a:xfrm>
          <a:off x="12954000" y="261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134002</xdr:rowOff>
    </xdr:from>
    <xdr:ext cx="762000" cy="259045"/>
    <xdr:sp macro="" textlink="">
      <xdr:nvSpPr>
        <xdr:cNvPr id="149" name="テキスト ボックス 148"/>
        <xdr:cNvSpPr txBox="1"/>
      </xdr:nvSpPr>
      <xdr:spPr>
        <a:xfrm>
          <a:off x="12623800" y="2705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扶助費に係る経常収支比率は類似団体平均値を上回っており、前年度比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た。主な要因としては、障害福祉サービス費や児童福祉費の増加が挙げられる。今後も少子高齢化による扶助費の増加が予想されるが、町単独事業については費用対効果等の検証などにより、扶助費の抑制に努める。</a:t>
          </a: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4" name="直線コネクタ 163"/>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5" name="テキスト ボックス 164"/>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66" name="直線コネクタ 165"/>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67" name="テキスト ボックス 166"/>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68" name="直線コネクタ 167"/>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69" name="テキスト ボックス 168"/>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2" name="直線コネクタ 171"/>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3" name="テキスト ボックス 172"/>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4" name="直線コネクタ 173"/>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5" name="テキスト ボックス 174"/>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76" name="直線コネクタ 175"/>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77" name="テキスト ボックス 176"/>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98425</xdr:rowOff>
    </xdr:to>
    <xdr:cxnSp macro="">
      <xdr:nvCxnSpPr>
        <xdr:cNvPr id="180" name="直線コネクタ 179"/>
        <xdr:cNvCxnSpPr/>
      </xdr:nvCxnSpPr>
      <xdr:spPr>
        <a:xfrm flipV="1">
          <a:off x="4826000" y="915670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70502</xdr:rowOff>
    </xdr:from>
    <xdr:ext cx="762000" cy="259045"/>
    <xdr:sp macro="" textlink="">
      <xdr:nvSpPr>
        <xdr:cNvPr id="181" name="扶助費最小値テキスト"/>
        <xdr:cNvSpPr txBox="1"/>
      </xdr:nvSpPr>
      <xdr:spPr>
        <a:xfrm>
          <a:off x="49149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98425</xdr:rowOff>
    </xdr:from>
    <xdr:to>
      <xdr:col>24</xdr:col>
      <xdr:colOff>114300</xdr:colOff>
      <xdr:row>61</xdr:row>
      <xdr:rowOff>98425</xdr:rowOff>
    </xdr:to>
    <xdr:cxnSp macro="">
      <xdr:nvCxnSpPr>
        <xdr:cNvPr id="182" name="直線コネクタ 181"/>
        <xdr:cNvCxnSpPr/>
      </xdr:nvCxnSpPr>
      <xdr:spPr>
        <a:xfrm>
          <a:off x="4737100" y="10556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3"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4" name="直線コネクタ 183"/>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41275</xdr:rowOff>
    </xdr:from>
    <xdr:to>
      <xdr:col>24</xdr:col>
      <xdr:colOff>25400</xdr:colOff>
      <xdr:row>58</xdr:row>
      <xdr:rowOff>112713</xdr:rowOff>
    </xdr:to>
    <xdr:cxnSp macro="">
      <xdr:nvCxnSpPr>
        <xdr:cNvPr id="185" name="直線コネクタ 184"/>
        <xdr:cNvCxnSpPr/>
      </xdr:nvCxnSpPr>
      <xdr:spPr>
        <a:xfrm>
          <a:off x="3987800" y="9985375"/>
          <a:ext cx="838200" cy="7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64152</xdr:rowOff>
    </xdr:from>
    <xdr:ext cx="762000" cy="259045"/>
    <xdr:sp macro="" textlink="">
      <xdr:nvSpPr>
        <xdr:cNvPr id="186" name="扶助費平均値テキスト"/>
        <xdr:cNvSpPr txBox="1"/>
      </xdr:nvSpPr>
      <xdr:spPr>
        <a:xfrm>
          <a:off x="4914900" y="9493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47625</xdr:rowOff>
    </xdr:from>
    <xdr:to>
      <xdr:col>24</xdr:col>
      <xdr:colOff>76200</xdr:colOff>
      <xdr:row>56</xdr:row>
      <xdr:rowOff>149225</xdr:rowOff>
    </xdr:to>
    <xdr:sp macro="" textlink="">
      <xdr:nvSpPr>
        <xdr:cNvPr id="187" name="フローチャート: 判断 186"/>
        <xdr:cNvSpPr/>
      </xdr:nvSpPr>
      <xdr:spPr>
        <a:xfrm>
          <a:off x="47752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41275</xdr:rowOff>
    </xdr:from>
    <xdr:to>
      <xdr:col>19</xdr:col>
      <xdr:colOff>187325</xdr:colOff>
      <xdr:row>58</xdr:row>
      <xdr:rowOff>84138</xdr:rowOff>
    </xdr:to>
    <xdr:cxnSp macro="">
      <xdr:nvCxnSpPr>
        <xdr:cNvPr id="188" name="直線コネクタ 187"/>
        <xdr:cNvCxnSpPr/>
      </xdr:nvCxnSpPr>
      <xdr:spPr>
        <a:xfrm flipV="1">
          <a:off x="3098800" y="9985375"/>
          <a:ext cx="8890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89" name="フローチャート: 判断 188"/>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0" name="テキスト ボックス 189"/>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69850</xdr:rowOff>
    </xdr:from>
    <xdr:to>
      <xdr:col>15</xdr:col>
      <xdr:colOff>98425</xdr:colOff>
      <xdr:row>58</xdr:row>
      <xdr:rowOff>84138</xdr:rowOff>
    </xdr:to>
    <xdr:cxnSp macro="">
      <xdr:nvCxnSpPr>
        <xdr:cNvPr id="191" name="直線コネクタ 190"/>
        <xdr:cNvCxnSpPr/>
      </xdr:nvCxnSpPr>
      <xdr:spPr>
        <a:xfrm>
          <a:off x="2209800" y="10013950"/>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161925</xdr:rowOff>
    </xdr:from>
    <xdr:to>
      <xdr:col>15</xdr:col>
      <xdr:colOff>149225</xdr:colOff>
      <xdr:row>56</xdr:row>
      <xdr:rowOff>92075</xdr:rowOff>
    </xdr:to>
    <xdr:sp macro="" textlink="">
      <xdr:nvSpPr>
        <xdr:cNvPr id="192" name="フローチャート: 判断 191"/>
        <xdr:cNvSpPr/>
      </xdr:nvSpPr>
      <xdr:spPr>
        <a:xfrm>
          <a:off x="30480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102252</xdr:rowOff>
    </xdr:from>
    <xdr:ext cx="762000" cy="259045"/>
    <xdr:sp macro="" textlink="">
      <xdr:nvSpPr>
        <xdr:cNvPr id="193" name="テキスト ボックス 192"/>
        <xdr:cNvSpPr txBox="1"/>
      </xdr:nvSpPr>
      <xdr:spPr>
        <a:xfrm>
          <a:off x="2717800" y="936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41275</xdr:rowOff>
    </xdr:from>
    <xdr:to>
      <xdr:col>11</xdr:col>
      <xdr:colOff>9525</xdr:colOff>
      <xdr:row>58</xdr:row>
      <xdr:rowOff>69850</xdr:rowOff>
    </xdr:to>
    <xdr:cxnSp macro="">
      <xdr:nvCxnSpPr>
        <xdr:cNvPr id="194" name="直線コネクタ 193"/>
        <xdr:cNvCxnSpPr/>
      </xdr:nvCxnSpPr>
      <xdr:spPr>
        <a:xfrm>
          <a:off x="1320800" y="99853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6" name="テキスト ボックス 195"/>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90488</xdr:rowOff>
    </xdr:from>
    <xdr:to>
      <xdr:col>6</xdr:col>
      <xdr:colOff>171450</xdr:colOff>
      <xdr:row>56</xdr:row>
      <xdr:rowOff>20638</xdr:rowOff>
    </xdr:to>
    <xdr:sp macro="" textlink="">
      <xdr:nvSpPr>
        <xdr:cNvPr id="197" name="フローチャート: 判断 196"/>
        <xdr:cNvSpPr/>
      </xdr:nvSpPr>
      <xdr:spPr>
        <a:xfrm>
          <a:off x="1270000" y="952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30815</xdr:rowOff>
    </xdr:from>
    <xdr:ext cx="762000" cy="259045"/>
    <xdr:sp macro="" textlink="">
      <xdr:nvSpPr>
        <xdr:cNvPr id="198" name="テキスト ボックス 197"/>
        <xdr:cNvSpPr txBox="1"/>
      </xdr:nvSpPr>
      <xdr:spPr>
        <a:xfrm>
          <a:off x="939800" y="9289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61913</xdr:rowOff>
    </xdr:from>
    <xdr:to>
      <xdr:col>24</xdr:col>
      <xdr:colOff>76200</xdr:colOff>
      <xdr:row>58</xdr:row>
      <xdr:rowOff>163513</xdr:rowOff>
    </xdr:to>
    <xdr:sp macro="" textlink="">
      <xdr:nvSpPr>
        <xdr:cNvPr id="204" name="楕円 203"/>
        <xdr:cNvSpPr/>
      </xdr:nvSpPr>
      <xdr:spPr>
        <a:xfrm>
          <a:off x="4775200" y="1000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33990</xdr:rowOff>
    </xdr:from>
    <xdr:ext cx="762000" cy="259045"/>
    <xdr:sp macro="" textlink="">
      <xdr:nvSpPr>
        <xdr:cNvPr id="205" name="扶助費該当値テキスト"/>
        <xdr:cNvSpPr txBox="1"/>
      </xdr:nvSpPr>
      <xdr:spPr>
        <a:xfrm>
          <a:off x="4914900" y="997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161925</xdr:rowOff>
    </xdr:from>
    <xdr:to>
      <xdr:col>20</xdr:col>
      <xdr:colOff>38100</xdr:colOff>
      <xdr:row>58</xdr:row>
      <xdr:rowOff>92075</xdr:rowOff>
    </xdr:to>
    <xdr:sp macro="" textlink="">
      <xdr:nvSpPr>
        <xdr:cNvPr id="206" name="楕円 205"/>
        <xdr:cNvSpPr/>
      </xdr:nvSpPr>
      <xdr:spPr>
        <a:xfrm>
          <a:off x="3937000" y="99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76852</xdr:rowOff>
    </xdr:from>
    <xdr:ext cx="736600" cy="259045"/>
    <xdr:sp macro="" textlink="">
      <xdr:nvSpPr>
        <xdr:cNvPr id="207" name="テキスト ボックス 206"/>
        <xdr:cNvSpPr txBox="1"/>
      </xdr:nvSpPr>
      <xdr:spPr>
        <a:xfrm>
          <a:off x="3606800" y="10020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33338</xdr:rowOff>
    </xdr:from>
    <xdr:to>
      <xdr:col>15</xdr:col>
      <xdr:colOff>149225</xdr:colOff>
      <xdr:row>58</xdr:row>
      <xdr:rowOff>134938</xdr:rowOff>
    </xdr:to>
    <xdr:sp macro="" textlink="">
      <xdr:nvSpPr>
        <xdr:cNvPr id="208" name="楕円 207"/>
        <xdr:cNvSpPr/>
      </xdr:nvSpPr>
      <xdr:spPr>
        <a:xfrm>
          <a:off x="3048000" y="997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119715</xdr:rowOff>
    </xdr:from>
    <xdr:ext cx="762000" cy="259045"/>
    <xdr:sp macro="" textlink="">
      <xdr:nvSpPr>
        <xdr:cNvPr id="209" name="テキスト ボックス 208"/>
        <xdr:cNvSpPr txBox="1"/>
      </xdr:nvSpPr>
      <xdr:spPr>
        <a:xfrm>
          <a:off x="2717800" y="10063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19050</xdr:rowOff>
    </xdr:from>
    <xdr:to>
      <xdr:col>11</xdr:col>
      <xdr:colOff>60325</xdr:colOff>
      <xdr:row>58</xdr:row>
      <xdr:rowOff>120650</xdr:rowOff>
    </xdr:to>
    <xdr:sp macro="" textlink="">
      <xdr:nvSpPr>
        <xdr:cNvPr id="210" name="楕円 209"/>
        <xdr:cNvSpPr/>
      </xdr:nvSpPr>
      <xdr:spPr>
        <a:xfrm>
          <a:off x="2159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105427</xdr:rowOff>
    </xdr:from>
    <xdr:ext cx="762000" cy="259045"/>
    <xdr:sp macro="" textlink="">
      <xdr:nvSpPr>
        <xdr:cNvPr id="211" name="テキスト ボックス 210"/>
        <xdr:cNvSpPr txBox="1"/>
      </xdr:nvSpPr>
      <xdr:spPr>
        <a:xfrm>
          <a:off x="1828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161925</xdr:rowOff>
    </xdr:from>
    <xdr:to>
      <xdr:col>6</xdr:col>
      <xdr:colOff>171450</xdr:colOff>
      <xdr:row>58</xdr:row>
      <xdr:rowOff>92075</xdr:rowOff>
    </xdr:to>
    <xdr:sp macro="" textlink="">
      <xdr:nvSpPr>
        <xdr:cNvPr id="212" name="楕円 211"/>
        <xdr:cNvSpPr/>
      </xdr:nvSpPr>
      <xdr:spPr>
        <a:xfrm>
          <a:off x="1270000" y="99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76852</xdr:rowOff>
    </xdr:from>
    <xdr:ext cx="762000" cy="259045"/>
    <xdr:sp macro="" textlink="">
      <xdr:nvSpPr>
        <xdr:cNvPr id="213" name="テキスト ボックス 212"/>
        <xdr:cNvSpPr txBox="1"/>
      </xdr:nvSpPr>
      <xdr:spPr>
        <a:xfrm>
          <a:off x="939800" y="1002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類似団体平均値を下回っており、前年度より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主な要因としては、国民健康保険特別会計への繰出金が減少したことによるものである。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今後においても水道事業の経費削減などによる繰出金の減少に努め、一般会計の負担軽減を図っていく。</a:t>
          </a: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61</xdr:row>
      <xdr:rowOff>69850</xdr:rowOff>
    </xdr:to>
    <xdr:cxnSp macro="">
      <xdr:nvCxnSpPr>
        <xdr:cNvPr id="241" name="直線コネクタ 240"/>
        <xdr:cNvCxnSpPr/>
      </xdr:nvCxnSpPr>
      <xdr:spPr>
        <a:xfrm flipV="1">
          <a:off x="16510000" y="90424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4" name="その他最大値テキスト"/>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5" name="直線コネクタ 244"/>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43180</xdr:rowOff>
    </xdr:from>
    <xdr:to>
      <xdr:col>82</xdr:col>
      <xdr:colOff>107950</xdr:colOff>
      <xdr:row>56</xdr:row>
      <xdr:rowOff>88900</xdr:rowOff>
    </xdr:to>
    <xdr:cxnSp macro="">
      <xdr:nvCxnSpPr>
        <xdr:cNvPr id="246" name="直線コネクタ 245"/>
        <xdr:cNvCxnSpPr/>
      </xdr:nvCxnSpPr>
      <xdr:spPr>
        <a:xfrm flipV="1">
          <a:off x="15671800" y="96443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71137</xdr:rowOff>
    </xdr:from>
    <xdr:ext cx="762000" cy="259045"/>
    <xdr:sp macro="" textlink="">
      <xdr:nvSpPr>
        <xdr:cNvPr id="247" name="その他平均値テキスト"/>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81280</xdr:rowOff>
    </xdr:from>
    <xdr:to>
      <xdr:col>78</xdr:col>
      <xdr:colOff>69850</xdr:colOff>
      <xdr:row>56</xdr:row>
      <xdr:rowOff>88900</xdr:rowOff>
    </xdr:to>
    <xdr:cxnSp macro="">
      <xdr:nvCxnSpPr>
        <xdr:cNvPr id="249" name="直線コネクタ 248"/>
        <xdr:cNvCxnSpPr/>
      </xdr:nvCxnSpPr>
      <xdr:spPr>
        <a:xfrm>
          <a:off x="14782800" y="9682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0" name="フローチャート: 判断 249"/>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51" name="テキスト ボックス 250"/>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58420</xdr:rowOff>
    </xdr:from>
    <xdr:to>
      <xdr:col>73</xdr:col>
      <xdr:colOff>180975</xdr:colOff>
      <xdr:row>56</xdr:row>
      <xdr:rowOff>81280</xdr:rowOff>
    </xdr:to>
    <xdr:cxnSp macro="">
      <xdr:nvCxnSpPr>
        <xdr:cNvPr id="252" name="直線コネクタ 251"/>
        <xdr:cNvCxnSpPr/>
      </xdr:nvCxnSpPr>
      <xdr:spPr>
        <a:xfrm>
          <a:off x="13893800" y="9659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68580</xdr:rowOff>
    </xdr:from>
    <xdr:to>
      <xdr:col>74</xdr:col>
      <xdr:colOff>31750</xdr:colOff>
      <xdr:row>56</xdr:row>
      <xdr:rowOff>170180</xdr:rowOff>
    </xdr:to>
    <xdr:sp macro="" textlink="">
      <xdr:nvSpPr>
        <xdr:cNvPr id="253" name="フローチャート: 判断 252"/>
        <xdr:cNvSpPr/>
      </xdr:nvSpPr>
      <xdr:spPr>
        <a:xfrm>
          <a:off x="14732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154957</xdr:rowOff>
    </xdr:from>
    <xdr:ext cx="762000" cy="259045"/>
    <xdr:sp macro="" textlink="">
      <xdr:nvSpPr>
        <xdr:cNvPr id="254" name="テキスト ボックス 253"/>
        <xdr:cNvSpPr txBox="1"/>
      </xdr:nvSpPr>
      <xdr:spPr>
        <a:xfrm>
          <a:off x="14401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43180</xdr:rowOff>
    </xdr:from>
    <xdr:to>
      <xdr:col>69</xdr:col>
      <xdr:colOff>92075</xdr:colOff>
      <xdr:row>56</xdr:row>
      <xdr:rowOff>58420</xdr:rowOff>
    </xdr:to>
    <xdr:cxnSp macro="">
      <xdr:nvCxnSpPr>
        <xdr:cNvPr id="255" name="直線コネクタ 254"/>
        <xdr:cNvCxnSpPr/>
      </xdr:nvCxnSpPr>
      <xdr:spPr>
        <a:xfrm>
          <a:off x="13004800" y="96443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162577</xdr:rowOff>
    </xdr:from>
    <xdr:ext cx="762000" cy="259045"/>
    <xdr:sp macro="" textlink="">
      <xdr:nvSpPr>
        <xdr:cNvPr id="257" name="テキスト ボックス 256"/>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22860</xdr:rowOff>
    </xdr:from>
    <xdr:to>
      <xdr:col>65</xdr:col>
      <xdr:colOff>53975</xdr:colOff>
      <xdr:row>56</xdr:row>
      <xdr:rowOff>124460</xdr:rowOff>
    </xdr:to>
    <xdr:sp macro="" textlink="">
      <xdr:nvSpPr>
        <xdr:cNvPr id="258" name="フローチャート: 判断 257"/>
        <xdr:cNvSpPr/>
      </xdr:nvSpPr>
      <xdr:spPr>
        <a:xfrm>
          <a:off x="12954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109237</xdr:rowOff>
    </xdr:from>
    <xdr:ext cx="762000" cy="259045"/>
    <xdr:sp macro="" textlink="">
      <xdr:nvSpPr>
        <xdr:cNvPr id="259" name="テキスト ボックス 258"/>
        <xdr:cNvSpPr txBox="1"/>
      </xdr:nvSpPr>
      <xdr:spPr>
        <a:xfrm>
          <a:off x="12623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163830</xdr:rowOff>
    </xdr:from>
    <xdr:to>
      <xdr:col>82</xdr:col>
      <xdr:colOff>158750</xdr:colOff>
      <xdr:row>56</xdr:row>
      <xdr:rowOff>93980</xdr:rowOff>
    </xdr:to>
    <xdr:sp macro="" textlink="">
      <xdr:nvSpPr>
        <xdr:cNvPr id="265" name="楕円 264"/>
        <xdr:cNvSpPr/>
      </xdr:nvSpPr>
      <xdr:spPr>
        <a:xfrm>
          <a:off x="164592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8907</xdr:rowOff>
    </xdr:from>
    <xdr:ext cx="762000" cy="259045"/>
    <xdr:sp macro="" textlink="">
      <xdr:nvSpPr>
        <xdr:cNvPr id="266" name="その他該当値テキスト"/>
        <xdr:cNvSpPr txBox="1"/>
      </xdr:nvSpPr>
      <xdr:spPr>
        <a:xfrm>
          <a:off x="165989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38100</xdr:rowOff>
    </xdr:from>
    <xdr:to>
      <xdr:col>78</xdr:col>
      <xdr:colOff>120650</xdr:colOff>
      <xdr:row>56</xdr:row>
      <xdr:rowOff>139700</xdr:rowOff>
    </xdr:to>
    <xdr:sp macro="" textlink="">
      <xdr:nvSpPr>
        <xdr:cNvPr id="267" name="楕円 266"/>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149877</xdr:rowOff>
    </xdr:from>
    <xdr:ext cx="736600" cy="259045"/>
    <xdr:sp macro="" textlink="">
      <xdr:nvSpPr>
        <xdr:cNvPr id="268" name="テキスト ボックス 267"/>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30480</xdr:rowOff>
    </xdr:from>
    <xdr:to>
      <xdr:col>74</xdr:col>
      <xdr:colOff>31750</xdr:colOff>
      <xdr:row>56</xdr:row>
      <xdr:rowOff>132080</xdr:rowOff>
    </xdr:to>
    <xdr:sp macro="" textlink="">
      <xdr:nvSpPr>
        <xdr:cNvPr id="269" name="楕円 268"/>
        <xdr:cNvSpPr/>
      </xdr:nvSpPr>
      <xdr:spPr>
        <a:xfrm>
          <a:off x="14732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142257</xdr:rowOff>
    </xdr:from>
    <xdr:ext cx="762000" cy="259045"/>
    <xdr:sp macro="" textlink="">
      <xdr:nvSpPr>
        <xdr:cNvPr id="270" name="テキスト ボックス 269"/>
        <xdr:cNvSpPr txBox="1"/>
      </xdr:nvSpPr>
      <xdr:spPr>
        <a:xfrm>
          <a:off x="14401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xdr:rowOff>
    </xdr:from>
    <xdr:to>
      <xdr:col>69</xdr:col>
      <xdr:colOff>142875</xdr:colOff>
      <xdr:row>56</xdr:row>
      <xdr:rowOff>109220</xdr:rowOff>
    </xdr:to>
    <xdr:sp macro="" textlink="">
      <xdr:nvSpPr>
        <xdr:cNvPr id="271" name="楕円 270"/>
        <xdr:cNvSpPr/>
      </xdr:nvSpPr>
      <xdr:spPr>
        <a:xfrm>
          <a:off x="13843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119397</xdr:rowOff>
    </xdr:from>
    <xdr:ext cx="762000" cy="259045"/>
    <xdr:sp macro="" textlink="">
      <xdr:nvSpPr>
        <xdr:cNvPr id="272" name="テキスト ボックス 271"/>
        <xdr:cNvSpPr txBox="1"/>
      </xdr:nvSpPr>
      <xdr:spPr>
        <a:xfrm>
          <a:off x="13512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163830</xdr:rowOff>
    </xdr:from>
    <xdr:to>
      <xdr:col>65</xdr:col>
      <xdr:colOff>53975</xdr:colOff>
      <xdr:row>56</xdr:row>
      <xdr:rowOff>93980</xdr:rowOff>
    </xdr:to>
    <xdr:sp macro="" textlink="">
      <xdr:nvSpPr>
        <xdr:cNvPr id="273" name="楕円 272"/>
        <xdr:cNvSpPr/>
      </xdr:nvSpPr>
      <xdr:spPr>
        <a:xfrm>
          <a:off x="12954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104157</xdr:rowOff>
    </xdr:from>
    <xdr:ext cx="762000" cy="259045"/>
    <xdr:sp macro="" textlink="">
      <xdr:nvSpPr>
        <xdr:cNvPr id="274" name="テキスト ボックス 273"/>
        <xdr:cNvSpPr txBox="1"/>
      </xdr:nvSpPr>
      <xdr:spPr>
        <a:xfrm>
          <a:off x="12623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類似団体平均値を下回っており、前年度より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主な要因としては奄美空港ターミナルビル改修工事費負担金の減によるものである。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今後も引き続き各種団体への補助金交付等について、廃止を含めた見直しを行い支出抑制に努める。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154432</xdr:rowOff>
    </xdr:to>
    <xdr:cxnSp macro="">
      <xdr:nvCxnSpPr>
        <xdr:cNvPr id="299" name="直線コネクタ 298"/>
        <xdr:cNvCxnSpPr/>
      </xdr:nvCxnSpPr>
      <xdr:spPr>
        <a:xfrm flipV="1">
          <a:off x="16510000" y="591515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0" name="補助費等最小値テキスト"/>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1" name="直線コネクタ 300"/>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2" name="補助費等最大値テキスト"/>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3" name="直線コネクタ 302"/>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147574</xdr:rowOff>
    </xdr:from>
    <xdr:to>
      <xdr:col>82</xdr:col>
      <xdr:colOff>107950</xdr:colOff>
      <xdr:row>36</xdr:row>
      <xdr:rowOff>17272</xdr:rowOff>
    </xdr:to>
    <xdr:cxnSp macro="">
      <xdr:nvCxnSpPr>
        <xdr:cNvPr id="304" name="直線コネクタ 303"/>
        <xdr:cNvCxnSpPr/>
      </xdr:nvCxnSpPr>
      <xdr:spPr>
        <a:xfrm flipV="1">
          <a:off x="15671800" y="614832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144289</xdr:rowOff>
    </xdr:from>
    <xdr:ext cx="762000" cy="259045"/>
    <xdr:sp macro="" textlink="">
      <xdr:nvSpPr>
        <xdr:cNvPr id="305" name="補助費等平均値テキスト"/>
        <xdr:cNvSpPr txBox="1"/>
      </xdr:nvSpPr>
      <xdr:spPr>
        <a:xfrm>
          <a:off x="16598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06" name="フローチャート: 判断 305"/>
        <xdr:cNvSpPr/>
      </xdr:nvSpPr>
      <xdr:spPr>
        <a:xfrm>
          <a:off x="16459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165862</xdr:rowOff>
    </xdr:from>
    <xdr:to>
      <xdr:col>78</xdr:col>
      <xdr:colOff>69850</xdr:colOff>
      <xdr:row>36</xdr:row>
      <xdr:rowOff>17272</xdr:rowOff>
    </xdr:to>
    <xdr:cxnSp macro="">
      <xdr:nvCxnSpPr>
        <xdr:cNvPr id="307" name="直線コネクタ 306"/>
        <xdr:cNvCxnSpPr/>
      </xdr:nvCxnSpPr>
      <xdr:spPr>
        <a:xfrm>
          <a:off x="14782800" y="61666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08" name="フローチャート: 判断 307"/>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77995</xdr:rowOff>
    </xdr:from>
    <xdr:ext cx="736600" cy="259045"/>
    <xdr:sp macro="" textlink="">
      <xdr:nvSpPr>
        <xdr:cNvPr id="309" name="テキスト ボックス 308"/>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165862</xdr:rowOff>
    </xdr:from>
    <xdr:to>
      <xdr:col>73</xdr:col>
      <xdr:colOff>180975</xdr:colOff>
      <xdr:row>35</xdr:row>
      <xdr:rowOff>165862</xdr:rowOff>
    </xdr:to>
    <xdr:cxnSp macro="">
      <xdr:nvCxnSpPr>
        <xdr:cNvPr id="310" name="直線コネクタ 309"/>
        <xdr:cNvCxnSpPr/>
      </xdr:nvCxnSpPr>
      <xdr:spPr>
        <a:xfrm>
          <a:off x="13893800" y="61666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11" name="フローチャート: 判断 310"/>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12" name="テキスト ボックス 311"/>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152146</xdr:rowOff>
    </xdr:from>
    <xdr:to>
      <xdr:col>69</xdr:col>
      <xdr:colOff>92075</xdr:colOff>
      <xdr:row>35</xdr:row>
      <xdr:rowOff>165862</xdr:rowOff>
    </xdr:to>
    <xdr:cxnSp macro="">
      <xdr:nvCxnSpPr>
        <xdr:cNvPr id="313" name="直線コネクタ 312"/>
        <xdr:cNvCxnSpPr/>
      </xdr:nvCxnSpPr>
      <xdr:spPr>
        <a:xfrm>
          <a:off x="13004800" y="61528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4" name="フローチャート: 判断 313"/>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15" name="テキスト ボックス 314"/>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16" name="フローチャート: 判断 315"/>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64279</xdr:rowOff>
    </xdr:from>
    <xdr:ext cx="762000" cy="259045"/>
    <xdr:sp macro="" textlink="">
      <xdr:nvSpPr>
        <xdr:cNvPr id="317" name="テキスト ボックス 316"/>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96774</xdr:rowOff>
    </xdr:from>
    <xdr:to>
      <xdr:col>82</xdr:col>
      <xdr:colOff>158750</xdr:colOff>
      <xdr:row>36</xdr:row>
      <xdr:rowOff>26924</xdr:rowOff>
    </xdr:to>
    <xdr:sp macro="" textlink="">
      <xdr:nvSpPr>
        <xdr:cNvPr id="323" name="楕円 322"/>
        <xdr:cNvSpPr/>
      </xdr:nvSpPr>
      <xdr:spPr>
        <a:xfrm>
          <a:off x="164592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113301</xdr:rowOff>
    </xdr:from>
    <xdr:ext cx="762000" cy="259045"/>
    <xdr:sp macro="" textlink="">
      <xdr:nvSpPr>
        <xdr:cNvPr id="324" name="補助費等該当値テキスト"/>
        <xdr:cNvSpPr txBox="1"/>
      </xdr:nvSpPr>
      <xdr:spPr>
        <a:xfrm>
          <a:off x="16598900" y="594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137922</xdr:rowOff>
    </xdr:from>
    <xdr:to>
      <xdr:col>78</xdr:col>
      <xdr:colOff>120650</xdr:colOff>
      <xdr:row>36</xdr:row>
      <xdr:rowOff>68072</xdr:rowOff>
    </xdr:to>
    <xdr:sp macro="" textlink="">
      <xdr:nvSpPr>
        <xdr:cNvPr id="325" name="楕円 324"/>
        <xdr:cNvSpPr/>
      </xdr:nvSpPr>
      <xdr:spPr>
        <a:xfrm>
          <a:off x="15621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78249</xdr:rowOff>
    </xdr:from>
    <xdr:ext cx="736600" cy="259045"/>
    <xdr:sp macro="" textlink="">
      <xdr:nvSpPr>
        <xdr:cNvPr id="326" name="テキスト ボックス 325"/>
        <xdr:cNvSpPr txBox="1"/>
      </xdr:nvSpPr>
      <xdr:spPr>
        <a:xfrm>
          <a:off x="15290800" y="590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115062</xdr:rowOff>
    </xdr:from>
    <xdr:to>
      <xdr:col>74</xdr:col>
      <xdr:colOff>31750</xdr:colOff>
      <xdr:row>36</xdr:row>
      <xdr:rowOff>45212</xdr:rowOff>
    </xdr:to>
    <xdr:sp macro="" textlink="">
      <xdr:nvSpPr>
        <xdr:cNvPr id="327" name="楕円 326"/>
        <xdr:cNvSpPr/>
      </xdr:nvSpPr>
      <xdr:spPr>
        <a:xfrm>
          <a:off x="14732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55389</xdr:rowOff>
    </xdr:from>
    <xdr:ext cx="762000" cy="259045"/>
    <xdr:sp macro="" textlink="">
      <xdr:nvSpPr>
        <xdr:cNvPr id="328" name="テキスト ボックス 327"/>
        <xdr:cNvSpPr txBox="1"/>
      </xdr:nvSpPr>
      <xdr:spPr>
        <a:xfrm>
          <a:off x="14401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115062</xdr:rowOff>
    </xdr:from>
    <xdr:to>
      <xdr:col>69</xdr:col>
      <xdr:colOff>142875</xdr:colOff>
      <xdr:row>36</xdr:row>
      <xdr:rowOff>45212</xdr:rowOff>
    </xdr:to>
    <xdr:sp macro="" textlink="">
      <xdr:nvSpPr>
        <xdr:cNvPr id="329" name="楕円 328"/>
        <xdr:cNvSpPr/>
      </xdr:nvSpPr>
      <xdr:spPr>
        <a:xfrm>
          <a:off x="13843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55389</xdr:rowOff>
    </xdr:from>
    <xdr:ext cx="762000" cy="259045"/>
    <xdr:sp macro="" textlink="">
      <xdr:nvSpPr>
        <xdr:cNvPr id="330" name="テキスト ボックス 329"/>
        <xdr:cNvSpPr txBox="1"/>
      </xdr:nvSpPr>
      <xdr:spPr>
        <a:xfrm>
          <a:off x="13512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101346</xdr:rowOff>
    </xdr:from>
    <xdr:to>
      <xdr:col>65</xdr:col>
      <xdr:colOff>53975</xdr:colOff>
      <xdr:row>36</xdr:row>
      <xdr:rowOff>31496</xdr:rowOff>
    </xdr:to>
    <xdr:sp macro="" textlink="">
      <xdr:nvSpPr>
        <xdr:cNvPr id="331" name="楕円 330"/>
        <xdr:cNvSpPr/>
      </xdr:nvSpPr>
      <xdr:spPr>
        <a:xfrm>
          <a:off x="12954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41673</xdr:rowOff>
    </xdr:from>
    <xdr:ext cx="762000" cy="259045"/>
    <xdr:sp macro="" textlink="">
      <xdr:nvSpPr>
        <xdr:cNvPr id="332" name="テキスト ボックス 331"/>
        <xdr:cNvSpPr txBox="1"/>
      </xdr:nvSpPr>
      <xdr:spPr>
        <a:xfrm>
          <a:off x="12623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前年度と同じ</a:t>
          </a:r>
          <a:r>
            <a:rPr kumimoji="1" lang="en-US" altLang="ja-JP" sz="1300">
              <a:latin typeface="ＭＳ Ｐゴシック" panose="020B0600070205080204" pitchFamily="50" charset="-128"/>
              <a:ea typeface="ＭＳ Ｐゴシック" panose="020B0600070205080204" pitchFamily="50" charset="-128"/>
            </a:rPr>
            <a:t>21.0</a:t>
          </a:r>
          <a:r>
            <a:rPr kumimoji="1" lang="ja-JP" altLang="en-US" sz="1300">
              <a:latin typeface="ＭＳ Ｐゴシック" panose="020B0600070205080204" pitchFamily="50" charset="-128"/>
              <a:ea typeface="ＭＳ Ｐゴシック" panose="020B0600070205080204" pitchFamily="50" charset="-128"/>
            </a:rPr>
            <a:t>％であるが、類似団体平均値を上回っている。今後は、地方債発行による大型建設事業の影響により公債費の増加が見込まれることから、</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新規発行を伴う普通建設事業の抑制を図り、公債費が財政を圧迫しないよう健全な財政運営に努める。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7" name="直線コネクタ 34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8" name="テキスト ボックス 34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9" name="直線コネクタ 34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0" name="テキスト ボックス 34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1" name="直線コネクタ 35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2" name="テキスト ボックス 35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3" name="直線コネクタ 35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4" name="テキスト ボックス 35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5" name="直線コネクタ 35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6" name="テキスト ボックス 35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7" name="直線コネクタ 35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8" name="テキスト ボックス 35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80</xdr:row>
      <xdr:rowOff>149861</xdr:rowOff>
    </xdr:to>
    <xdr:cxnSp macro="">
      <xdr:nvCxnSpPr>
        <xdr:cNvPr id="361" name="直線コネクタ 360"/>
        <xdr:cNvCxnSpPr/>
      </xdr:nvCxnSpPr>
      <xdr:spPr>
        <a:xfrm flipV="1">
          <a:off x="4826000" y="125399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2"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3" name="直線コネクタ 362"/>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64"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65" name="直線コネクタ 364"/>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110671</xdr:rowOff>
    </xdr:from>
    <xdr:to>
      <xdr:col>24</xdr:col>
      <xdr:colOff>25400</xdr:colOff>
      <xdr:row>76</xdr:row>
      <xdr:rowOff>110671</xdr:rowOff>
    </xdr:to>
    <xdr:cxnSp macro="">
      <xdr:nvCxnSpPr>
        <xdr:cNvPr id="366" name="直線コネクタ 365"/>
        <xdr:cNvCxnSpPr/>
      </xdr:nvCxnSpPr>
      <xdr:spPr>
        <a:xfrm>
          <a:off x="3987800" y="131408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107423</xdr:rowOff>
    </xdr:from>
    <xdr:ext cx="762000" cy="259045"/>
    <xdr:sp macro="" textlink="">
      <xdr:nvSpPr>
        <xdr:cNvPr id="367" name="公債費平均値テキスト"/>
        <xdr:cNvSpPr txBox="1"/>
      </xdr:nvSpPr>
      <xdr:spPr>
        <a:xfrm>
          <a:off x="4914900" y="127947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90896</xdr:rowOff>
    </xdr:from>
    <xdr:to>
      <xdr:col>24</xdr:col>
      <xdr:colOff>76200</xdr:colOff>
      <xdr:row>76</xdr:row>
      <xdr:rowOff>21047</xdr:rowOff>
    </xdr:to>
    <xdr:sp macro="" textlink="">
      <xdr:nvSpPr>
        <xdr:cNvPr id="368" name="フローチャート: 判断 367"/>
        <xdr:cNvSpPr/>
      </xdr:nvSpPr>
      <xdr:spPr>
        <a:xfrm>
          <a:off x="4775200" y="129496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110671</xdr:rowOff>
    </xdr:from>
    <xdr:to>
      <xdr:col>19</xdr:col>
      <xdr:colOff>187325</xdr:colOff>
      <xdr:row>76</xdr:row>
      <xdr:rowOff>113937</xdr:rowOff>
    </xdr:to>
    <xdr:cxnSp macro="">
      <xdr:nvCxnSpPr>
        <xdr:cNvPr id="369" name="直線コネクタ 368"/>
        <xdr:cNvCxnSpPr/>
      </xdr:nvCxnSpPr>
      <xdr:spPr>
        <a:xfrm flipV="1">
          <a:off x="3098800" y="1314087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77833</xdr:rowOff>
    </xdr:from>
    <xdr:to>
      <xdr:col>20</xdr:col>
      <xdr:colOff>38100</xdr:colOff>
      <xdr:row>76</xdr:row>
      <xdr:rowOff>7984</xdr:rowOff>
    </xdr:to>
    <xdr:sp macro="" textlink="">
      <xdr:nvSpPr>
        <xdr:cNvPr id="370" name="フローチャート: 判断 369"/>
        <xdr:cNvSpPr/>
      </xdr:nvSpPr>
      <xdr:spPr>
        <a:xfrm>
          <a:off x="39370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18160</xdr:rowOff>
    </xdr:from>
    <xdr:ext cx="736600" cy="259045"/>
    <xdr:sp macro="" textlink="">
      <xdr:nvSpPr>
        <xdr:cNvPr id="371" name="テキスト ボックス 370"/>
        <xdr:cNvSpPr txBox="1"/>
      </xdr:nvSpPr>
      <xdr:spPr>
        <a:xfrm>
          <a:off x="3606800" y="1270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113937</xdr:rowOff>
    </xdr:from>
    <xdr:to>
      <xdr:col>15</xdr:col>
      <xdr:colOff>98425</xdr:colOff>
      <xdr:row>76</xdr:row>
      <xdr:rowOff>123734</xdr:rowOff>
    </xdr:to>
    <xdr:cxnSp macro="">
      <xdr:nvCxnSpPr>
        <xdr:cNvPr id="372" name="直線コネクタ 371"/>
        <xdr:cNvCxnSpPr/>
      </xdr:nvCxnSpPr>
      <xdr:spPr>
        <a:xfrm flipV="1">
          <a:off x="2209800" y="1314413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45176</xdr:rowOff>
    </xdr:from>
    <xdr:to>
      <xdr:col>15</xdr:col>
      <xdr:colOff>149225</xdr:colOff>
      <xdr:row>75</xdr:row>
      <xdr:rowOff>146776</xdr:rowOff>
    </xdr:to>
    <xdr:sp macro="" textlink="">
      <xdr:nvSpPr>
        <xdr:cNvPr id="373" name="フローチャート: 判断 372"/>
        <xdr:cNvSpPr/>
      </xdr:nvSpPr>
      <xdr:spPr>
        <a:xfrm>
          <a:off x="3048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156953</xdr:rowOff>
    </xdr:from>
    <xdr:ext cx="762000" cy="259045"/>
    <xdr:sp macro="" textlink="">
      <xdr:nvSpPr>
        <xdr:cNvPr id="374" name="テキスト ボックス 373"/>
        <xdr:cNvSpPr txBox="1"/>
      </xdr:nvSpPr>
      <xdr:spPr>
        <a:xfrm>
          <a:off x="2717800" y="1267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123734</xdr:rowOff>
    </xdr:from>
    <xdr:to>
      <xdr:col>11</xdr:col>
      <xdr:colOff>9525</xdr:colOff>
      <xdr:row>76</xdr:row>
      <xdr:rowOff>127000</xdr:rowOff>
    </xdr:to>
    <xdr:cxnSp macro="">
      <xdr:nvCxnSpPr>
        <xdr:cNvPr id="375" name="直線コネクタ 374"/>
        <xdr:cNvCxnSpPr/>
      </xdr:nvCxnSpPr>
      <xdr:spPr>
        <a:xfrm flipV="1">
          <a:off x="1320800" y="1315393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97427</xdr:rowOff>
    </xdr:from>
    <xdr:to>
      <xdr:col>11</xdr:col>
      <xdr:colOff>60325</xdr:colOff>
      <xdr:row>76</xdr:row>
      <xdr:rowOff>27577</xdr:rowOff>
    </xdr:to>
    <xdr:sp macro="" textlink="">
      <xdr:nvSpPr>
        <xdr:cNvPr id="376" name="フローチャート: 判断 375"/>
        <xdr:cNvSpPr/>
      </xdr:nvSpPr>
      <xdr:spPr>
        <a:xfrm>
          <a:off x="2159000" y="1295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37754</xdr:rowOff>
    </xdr:from>
    <xdr:ext cx="762000" cy="259045"/>
    <xdr:sp macro="" textlink="">
      <xdr:nvSpPr>
        <xdr:cNvPr id="377" name="テキスト ボックス 376"/>
        <xdr:cNvSpPr txBox="1"/>
      </xdr:nvSpPr>
      <xdr:spPr>
        <a:xfrm>
          <a:off x="1828800" y="12725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110490</xdr:rowOff>
    </xdr:from>
    <xdr:to>
      <xdr:col>6</xdr:col>
      <xdr:colOff>171450</xdr:colOff>
      <xdr:row>76</xdr:row>
      <xdr:rowOff>40639</xdr:rowOff>
    </xdr:to>
    <xdr:sp macro="" textlink="">
      <xdr:nvSpPr>
        <xdr:cNvPr id="378" name="フローチャート: 判断 377"/>
        <xdr:cNvSpPr/>
      </xdr:nvSpPr>
      <xdr:spPr>
        <a:xfrm>
          <a:off x="1270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50817</xdr:rowOff>
    </xdr:from>
    <xdr:ext cx="762000" cy="259045"/>
    <xdr:sp macro="" textlink="">
      <xdr:nvSpPr>
        <xdr:cNvPr id="379" name="テキスト ボックス 378"/>
        <xdr:cNvSpPr txBox="1"/>
      </xdr:nvSpPr>
      <xdr:spPr>
        <a:xfrm>
          <a:off x="939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85" name="楕円 384"/>
        <xdr:cNvSpPr/>
      </xdr:nvSpPr>
      <xdr:spPr>
        <a:xfrm>
          <a:off x="47752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31948</xdr:rowOff>
    </xdr:from>
    <xdr:ext cx="762000" cy="259045"/>
    <xdr:sp macro="" textlink="">
      <xdr:nvSpPr>
        <xdr:cNvPr id="386" name="公債費該当値テキスト"/>
        <xdr:cNvSpPr txBox="1"/>
      </xdr:nvSpPr>
      <xdr:spPr>
        <a:xfrm>
          <a:off x="4914900" y="1306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59871</xdr:rowOff>
    </xdr:from>
    <xdr:to>
      <xdr:col>20</xdr:col>
      <xdr:colOff>38100</xdr:colOff>
      <xdr:row>76</xdr:row>
      <xdr:rowOff>161471</xdr:rowOff>
    </xdr:to>
    <xdr:sp macro="" textlink="">
      <xdr:nvSpPr>
        <xdr:cNvPr id="387" name="楕円 386"/>
        <xdr:cNvSpPr/>
      </xdr:nvSpPr>
      <xdr:spPr>
        <a:xfrm>
          <a:off x="39370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146248</xdr:rowOff>
    </xdr:from>
    <xdr:ext cx="736600" cy="259045"/>
    <xdr:sp macro="" textlink="">
      <xdr:nvSpPr>
        <xdr:cNvPr id="388" name="テキスト ボックス 387"/>
        <xdr:cNvSpPr txBox="1"/>
      </xdr:nvSpPr>
      <xdr:spPr>
        <a:xfrm>
          <a:off x="3606800" y="13176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63137</xdr:rowOff>
    </xdr:from>
    <xdr:to>
      <xdr:col>15</xdr:col>
      <xdr:colOff>149225</xdr:colOff>
      <xdr:row>76</xdr:row>
      <xdr:rowOff>164737</xdr:rowOff>
    </xdr:to>
    <xdr:sp macro="" textlink="">
      <xdr:nvSpPr>
        <xdr:cNvPr id="389" name="楕円 388"/>
        <xdr:cNvSpPr/>
      </xdr:nvSpPr>
      <xdr:spPr>
        <a:xfrm>
          <a:off x="3048000" y="1309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149514</xdr:rowOff>
    </xdr:from>
    <xdr:ext cx="762000" cy="259045"/>
    <xdr:sp macro="" textlink="">
      <xdr:nvSpPr>
        <xdr:cNvPr id="390" name="テキスト ボックス 389"/>
        <xdr:cNvSpPr txBox="1"/>
      </xdr:nvSpPr>
      <xdr:spPr>
        <a:xfrm>
          <a:off x="2717800" y="13179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72934</xdr:rowOff>
    </xdr:from>
    <xdr:to>
      <xdr:col>11</xdr:col>
      <xdr:colOff>60325</xdr:colOff>
      <xdr:row>77</xdr:row>
      <xdr:rowOff>3084</xdr:rowOff>
    </xdr:to>
    <xdr:sp macro="" textlink="">
      <xdr:nvSpPr>
        <xdr:cNvPr id="391" name="楕円 390"/>
        <xdr:cNvSpPr/>
      </xdr:nvSpPr>
      <xdr:spPr>
        <a:xfrm>
          <a:off x="2159000" y="1310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159311</xdr:rowOff>
    </xdr:from>
    <xdr:ext cx="762000" cy="259045"/>
    <xdr:sp macro="" textlink="">
      <xdr:nvSpPr>
        <xdr:cNvPr id="392" name="テキスト ボックス 391"/>
        <xdr:cNvSpPr txBox="1"/>
      </xdr:nvSpPr>
      <xdr:spPr>
        <a:xfrm>
          <a:off x="1828800" y="13189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76200</xdr:rowOff>
    </xdr:from>
    <xdr:to>
      <xdr:col>6</xdr:col>
      <xdr:colOff>171450</xdr:colOff>
      <xdr:row>77</xdr:row>
      <xdr:rowOff>6350</xdr:rowOff>
    </xdr:to>
    <xdr:sp macro="" textlink="">
      <xdr:nvSpPr>
        <xdr:cNvPr id="393" name="楕円 392"/>
        <xdr:cNvSpPr/>
      </xdr:nvSpPr>
      <xdr:spPr>
        <a:xfrm>
          <a:off x="1270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162577</xdr:rowOff>
    </xdr:from>
    <xdr:ext cx="762000" cy="259045"/>
    <xdr:sp macro="" textlink="">
      <xdr:nvSpPr>
        <xdr:cNvPr id="394" name="テキスト ボックス 393"/>
        <xdr:cNvSpPr txBox="1"/>
      </xdr:nvSpPr>
      <xdr:spPr>
        <a:xfrm>
          <a:off x="939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類似団体平均値を下回り、前年度からも若干減少しているが、物件費等が上昇していることから、事務事業の見直し等により、各種経費削減に努め健全な財政運営に努めていく。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27940</xdr:rowOff>
    </xdr:from>
    <xdr:to>
      <xdr:col>82</xdr:col>
      <xdr:colOff>107950</xdr:colOff>
      <xdr:row>80</xdr:row>
      <xdr:rowOff>119380</xdr:rowOff>
    </xdr:to>
    <xdr:cxnSp macro="">
      <xdr:nvCxnSpPr>
        <xdr:cNvPr id="422" name="直線コネクタ 421"/>
        <xdr:cNvCxnSpPr/>
      </xdr:nvCxnSpPr>
      <xdr:spPr>
        <a:xfrm flipV="1">
          <a:off x="16510000" y="1271524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3" name="公債費以外最小値テキスト"/>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4" name="直線コネクタ 423"/>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114317</xdr:rowOff>
    </xdr:from>
    <xdr:ext cx="762000" cy="259045"/>
    <xdr:sp macro="" textlink="">
      <xdr:nvSpPr>
        <xdr:cNvPr id="425"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27940</xdr:rowOff>
    </xdr:from>
    <xdr:to>
      <xdr:col>82</xdr:col>
      <xdr:colOff>196850</xdr:colOff>
      <xdr:row>74</xdr:row>
      <xdr:rowOff>27940</xdr:rowOff>
    </xdr:to>
    <xdr:cxnSp macro="">
      <xdr:nvCxnSpPr>
        <xdr:cNvPr id="426" name="直線コネクタ 425"/>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153670</xdr:rowOff>
    </xdr:from>
    <xdr:to>
      <xdr:col>82</xdr:col>
      <xdr:colOff>107950</xdr:colOff>
      <xdr:row>76</xdr:row>
      <xdr:rowOff>161289</xdr:rowOff>
    </xdr:to>
    <xdr:cxnSp macro="">
      <xdr:nvCxnSpPr>
        <xdr:cNvPr id="427" name="直線コネクタ 426"/>
        <xdr:cNvCxnSpPr/>
      </xdr:nvCxnSpPr>
      <xdr:spPr>
        <a:xfrm flipV="1">
          <a:off x="15671800" y="1318387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120666</xdr:rowOff>
    </xdr:from>
    <xdr:ext cx="762000" cy="259045"/>
    <xdr:sp macro="" textlink="">
      <xdr:nvSpPr>
        <xdr:cNvPr id="428" name="公債費以外平均値テキスト"/>
        <xdr:cNvSpPr txBox="1"/>
      </xdr:nvSpPr>
      <xdr:spPr>
        <a:xfrm>
          <a:off x="16598900" y="13322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29" name="フローチャート: 判断 428"/>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149861</xdr:rowOff>
    </xdr:from>
    <xdr:to>
      <xdr:col>78</xdr:col>
      <xdr:colOff>69850</xdr:colOff>
      <xdr:row>76</xdr:row>
      <xdr:rowOff>161289</xdr:rowOff>
    </xdr:to>
    <xdr:cxnSp macro="">
      <xdr:nvCxnSpPr>
        <xdr:cNvPr id="430" name="直線コネクタ 429"/>
        <xdr:cNvCxnSpPr/>
      </xdr:nvCxnSpPr>
      <xdr:spPr>
        <a:xfrm>
          <a:off x="14782800" y="131800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99061</xdr:rowOff>
    </xdr:from>
    <xdr:to>
      <xdr:col>78</xdr:col>
      <xdr:colOff>120650</xdr:colOff>
      <xdr:row>78</xdr:row>
      <xdr:rowOff>29211</xdr:rowOff>
    </xdr:to>
    <xdr:sp macro="" textlink="">
      <xdr:nvSpPr>
        <xdr:cNvPr id="431" name="フローチャート: 判断 430"/>
        <xdr:cNvSpPr/>
      </xdr:nvSpPr>
      <xdr:spPr>
        <a:xfrm>
          <a:off x="15621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13988</xdr:rowOff>
    </xdr:from>
    <xdr:ext cx="736600" cy="259045"/>
    <xdr:sp macro="" textlink="">
      <xdr:nvSpPr>
        <xdr:cNvPr id="432" name="テキスト ボックス 431"/>
        <xdr:cNvSpPr txBox="1"/>
      </xdr:nvSpPr>
      <xdr:spPr>
        <a:xfrm>
          <a:off x="15290800" y="13387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149861</xdr:rowOff>
    </xdr:from>
    <xdr:to>
      <xdr:col>73</xdr:col>
      <xdr:colOff>180975</xdr:colOff>
      <xdr:row>77</xdr:row>
      <xdr:rowOff>8889</xdr:rowOff>
    </xdr:to>
    <xdr:cxnSp macro="">
      <xdr:nvCxnSpPr>
        <xdr:cNvPr id="433" name="直線コネクタ 432"/>
        <xdr:cNvCxnSpPr/>
      </xdr:nvCxnSpPr>
      <xdr:spPr>
        <a:xfrm flipV="1">
          <a:off x="13893800" y="131800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68580</xdr:rowOff>
    </xdr:from>
    <xdr:to>
      <xdr:col>74</xdr:col>
      <xdr:colOff>31750</xdr:colOff>
      <xdr:row>77</xdr:row>
      <xdr:rowOff>170180</xdr:rowOff>
    </xdr:to>
    <xdr:sp macro="" textlink="">
      <xdr:nvSpPr>
        <xdr:cNvPr id="434" name="フローチャート: 判断 433"/>
        <xdr:cNvSpPr/>
      </xdr:nvSpPr>
      <xdr:spPr>
        <a:xfrm>
          <a:off x="14732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154957</xdr:rowOff>
    </xdr:from>
    <xdr:ext cx="762000" cy="259045"/>
    <xdr:sp macro="" textlink="">
      <xdr:nvSpPr>
        <xdr:cNvPr id="435" name="テキスト ボックス 434"/>
        <xdr:cNvSpPr txBox="1"/>
      </xdr:nvSpPr>
      <xdr:spPr>
        <a:xfrm>
          <a:off x="14401800" y="133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142239</xdr:rowOff>
    </xdr:from>
    <xdr:to>
      <xdr:col>69</xdr:col>
      <xdr:colOff>92075</xdr:colOff>
      <xdr:row>77</xdr:row>
      <xdr:rowOff>8889</xdr:rowOff>
    </xdr:to>
    <xdr:cxnSp macro="">
      <xdr:nvCxnSpPr>
        <xdr:cNvPr id="436" name="直線コネクタ 435"/>
        <xdr:cNvCxnSpPr/>
      </xdr:nvCxnSpPr>
      <xdr:spPr>
        <a:xfrm>
          <a:off x="13004800" y="131724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45720</xdr:rowOff>
    </xdr:from>
    <xdr:to>
      <xdr:col>69</xdr:col>
      <xdr:colOff>142875</xdr:colOff>
      <xdr:row>77</xdr:row>
      <xdr:rowOff>147320</xdr:rowOff>
    </xdr:to>
    <xdr:sp macro="" textlink="">
      <xdr:nvSpPr>
        <xdr:cNvPr id="437" name="フローチャート: 判断 436"/>
        <xdr:cNvSpPr/>
      </xdr:nvSpPr>
      <xdr:spPr>
        <a:xfrm>
          <a:off x="13843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132097</xdr:rowOff>
    </xdr:from>
    <xdr:ext cx="762000" cy="259045"/>
    <xdr:sp macro="" textlink="">
      <xdr:nvSpPr>
        <xdr:cNvPr id="438" name="テキスト ボックス 437"/>
        <xdr:cNvSpPr txBox="1"/>
      </xdr:nvSpPr>
      <xdr:spPr>
        <a:xfrm>
          <a:off x="135128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39" name="フローチャート: 判断 438"/>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36847</xdr:rowOff>
    </xdr:from>
    <xdr:ext cx="762000" cy="259045"/>
    <xdr:sp macro="" textlink="">
      <xdr:nvSpPr>
        <xdr:cNvPr id="440" name="テキスト ボックス 439"/>
        <xdr:cNvSpPr txBox="1"/>
      </xdr:nvSpPr>
      <xdr:spPr>
        <a:xfrm>
          <a:off x="12623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102870</xdr:rowOff>
    </xdr:from>
    <xdr:to>
      <xdr:col>82</xdr:col>
      <xdr:colOff>158750</xdr:colOff>
      <xdr:row>77</xdr:row>
      <xdr:rowOff>33020</xdr:rowOff>
    </xdr:to>
    <xdr:sp macro="" textlink="">
      <xdr:nvSpPr>
        <xdr:cNvPr id="446" name="楕円 445"/>
        <xdr:cNvSpPr/>
      </xdr:nvSpPr>
      <xdr:spPr>
        <a:xfrm>
          <a:off x="164592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119397</xdr:rowOff>
    </xdr:from>
    <xdr:ext cx="762000" cy="259045"/>
    <xdr:sp macro="" textlink="">
      <xdr:nvSpPr>
        <xdr:cNvPr id="447" name="公債費以外該当値テキスト"/>
        <xdr:cNvSpPr txBox="1"/>
      </xdr:nvSpPr>
      <xdr:spPr>
        <a:xfrm>
          <a:off x="16598900" y="1297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110489</xdr:rowOff>
    </xdr:from>
    <xdr:to>
      <xdr:col>78</xdr:col>
      <xdr:colOff>120650</xdr:colOff>
      <xdr:row>77</xdr:row>
      <xdr:rowOff>40639</xdr:rowOff>
    </xdr:to>
    <xdr:sp macro="" textlink="">
      <xdr:nvSpPr>
        <xdr:cNvPr id="448" name="楕円 447"/>
        <xdr:cNvSpPr/>
      </xdr:nvSpPr>
      <xdr:spPr>
        <a:xfrm>
          <a:off x="15621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50817</xdr:rowOff>
    </xdr:from>
    <xdr:ext cx="736600" cy="259045"/>
    <xdr:sp macro="" textlink="">
      <xdr:nvSpPr>
        <xdr:cNvPr id="449" name="テキスト ボックス 448"/>
        <xdr:cNvSpPr txBox="1"/>
      </xdr:nvSpPr>
      <xdr:spPr>
        <a:xfrm>
          <a:off x="15290800" y="12909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99061</xdr:rowOff>
    </xdr:from>
    <xdr:to>
      <xdr:col>74</xdr:col>
      <xdr:colOff>31750</xdr:colOff>
      <xdr:row>77</xdr:row>
      <xdr:rowOff>29211</xdr:rowOff>
    </xdr:to>
    <xdr:sp macro="" textlink="">
      <xdr:nvSpPr>
        <xdr:cNvPr id="450" name="楕円 449"/>
        <xdr:cNvSpPr/>
      </xdr:nvSpPr>
      <xdr:spPr>
        <a:xfrm>
          <a:off x="14732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39387</xdr:rowOff>
    </xdr:from>
    <xdr:ext cx="762000" cy="259045"/>
    <xdr:sp macro="" textlink="">
      <xdr:nvSpPr>
        <xdr:cNvPr id="451" name="テキスト ボックス 450"/>
        <xdr:cNvSpPr txBox="1"/>
      </xdr:nvSpPr>
      <xdr:spPr>
        <a:xfrm>
          <a:off x="14401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129539</xdr:rowOff>
    </xdr:from>
    <xdr:to>
      <xdr:col>69</xdr:col>
      <xdr:colOff>142875</xdr:colOff>
      <xdr:row>77</xdr:row>
      <xdr:rowOff>59689</xdr:rowOff>
    </xdr:to>
    <xdr:sp macro="" textlink="">
      <xdr:nvSpPr>
        <xdr:cNvPr id="452" name="楕円 451"/>
        <xdr:cNvSpPr/>
      </xdr:nvSpPr>
      <xdr:spPr>
        <a:xfrm>
          <a:off x="13843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69867</xdr:rowOff>
    </xdr:from>
    <xdr:ext cx="762000" cy="259045"/>
    <xdr:sp macro="" textlink="">
      <xdr:nvSpPr>
        <xdr:cNvPr id="453" name="テキスト ボックス 452"/>
        <xdr:cNvSpPr txBox="1"/>
      </xdr:nvSpPr>
      <xdr:spPr>
        <a:xfrm>
          <a:off x="13512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91439</xdr:rowOff>
    </xdr:from>
    <xdr:to>
      <xdr:col>65</xdr:col>
      <xdr:colOff>53975</xdr:colOff>
      <xdr:row>77</xdr:row>
      <xdr:rowOff>21589</xdr:rowOff>
    </xdr:to>
    <xdr:sp macro="" textlink="">
      <xdr:nvSpPr>
        <xdr:cNvPr id="454" name="楕円 453"/>
        <xdr:cNvSpPr/>
      </xdr:nvSpPr>
      <xdr:spPr>
        <a:xfrm>
          <a:off x="12954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31767</xdr:rowOff>
    </xdr:from>
    <xdr:ext cx="762000" cy="259045"/>
    <xdr:sp macro="" textlink="">
      <xdr:nvSpPr>
        <xdr:cNvPr id="455" name="テキスト ボックス 454"/>
        <xdr:cNvSpPr txBox="1"/>
      </xdr:nvSpPr>
      <xdr:spPr>
        <a:xfrm>
          <a:off x="12623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鹿児島県龍郷町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142461</xdr:rowOff>
    </xdr:from>
    <xdr:to>
      <xdr:col>29</xdr:col>
      <xdr:colOff>127000</xdr:colOff>
      <xdr:row>18</xdr:row>
      <xdr:rowOff>147475</xdr:rowOff>
    </xdr:to>
    <xdr:cxnSp macro="">
      <xdr:nvCxnSpPr>
        <xdr:cNvPr id="45" name="直線コネクタ 44"/>
        <xdr:cNvCxnSpPr/>
      </xdr:nvCxnSpPr>
      <xdr:spPr bwMode="auto">
        <a:xfrm flipV="1">
          <a:off x="5651500" y="2076036"/>
          <a:ext cx="0" cy="12051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119552</xdr:rowOff>
    </xdr:from>
    <xdr:ext cx="762000" cy="259045"/>
    <xdr:sp macro="" textlink="">
      <xdr:nvSpPr>
        <xdr:cNvPr id="46" name="人口1人当たり決算額の推移最小値テキスト130"/>
        <xdr:cNvSpPr txBox="1"/>
      </xdr:nvSpPr>
      <xdr:spPr>
        <a:xfrm>
          <a:off x="5740400" y="32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147475</xdr:rowOff>
    </xdr:from>
    <xdr:to>
      <xdr:col>30</xdr:col>
      <xdr:colOff>25400</xdr:colOff>
      <xdr:row>18</xdr:row>
      <xdr:rowOff>147475</xdr:rowOff>
    </xdr:to>
    <xdr:cxnSp macro="">
      <xdr:nvCxnSpPr>
        <xdr:cNvPr id="47" name="直線コネクタ 46"/>
        <xdr:cNvCxnSpPr/>
      </xdr:nvCxnSpPr>
      <xdr:spPr bwMode="auto">
        <a:xfrm>
          <a:off x="5562600" y="32812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57388</xdr:rowOff>
    </xdr:from>
    <xdr:ext cx="762000" cy="259045"/>
    <xdr:sp macro="" textlink="">
      <xdr:nvSpPr>
        <xdr:cNvPr id="48" name="人口1人当たり決算額の推移最大値テキスト130"/>
        <xdr:cNvSpPr txBox="1"/>
      </xdr:nvSpPr>
      <xdr:spPr>
        <a:xfrm>
          <a:off x="5740400" y="18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142461</xdr:rowOff>
    </xdr:from>
    <xdr:to>
      <xdr:col>30</xdr:col>
      <xdr:colOff>25400</xdr:colOff>
      <xdr:row>11</xdr:row>
      <xdr:rowOff>142461</xdr:rowOff>
    </xdr:to>
    <xdr:cxnSp macro="">
      <xdr:nvCxnSpPr>
        <xdr:cNvPr id="49" name="直線コネクタ 48"/>
        <xdr:cNvCxnSpPr/>
      </xdr:nvCxnSpPr>
      <xdr:spPr bwMode="auto">
        <a:xfrm>
          <a:off x="5562600" y="20760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63099</xdr:rowOff>
    </xdr:from>
    <xdr:to>
      <xdr:col>29</xdr:col>
      <xdr:colOff>127000</xdr:colOff>
      <xdr:row>15</xdr:row>
      <xdr:rowOff>110716</xdr:rowOff>
    </xdr:to>
    <xdr:cxnSp macro="">
      <xdr:nvCxnSpPr>
        <xdr:cNvPr id="50" name="直線コネクタ 49"/>
        <xdr:cNvCxnSpPr/>
      </xdr:nvCxnSpPr>
      <xdr:spPr bwMode="auto">
        <a:xfrm flipV="1">
          <a:off x="5003800" y="2682474"/>
          <a:ext cx="647700" cy="476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136227</xdr:rowOff>
    </xdr:from>
    <xdr:ext cx="762000" cy="259045"/>
    <xdr:sp macro="" textlink="">
      <xdr:nvSpPr>
        <xdr:cNvPr id="51" name="人口1人当たり決算額の推移平均値テキスト130"/>
        <xdr:cNvSpPr txBox="1"/>
      </xdr:nvSpPr>
      <xdr:spPr>
        <a:xfrm>
          <a:off x="5740400" y="2755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164150</xdr:rowOff>
    </xdr:from>
    <xdr:to>
      <xdr:col>29</xdr:col>
      <xdr:colOff>177800</xdr:colOff>
      <xdr:row>16</xdr:row>
      <xdr:rowOff>94300</xdr:rowOff>
    </xdr:to>
    <xdr:sp macro="" textlink="">
      <xdr:nvSpPr>
        <xdr:cNvPr id="52" name="フローチャート: 判断 51"/>
        <xdr:cNvSpPr/>
      </xdr:nvSpPr>
      <xdr:spPr bwMode="auto">
        <a:xfrm>
          <a:off x="56007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57627</xdr:rowOff>
    </xdr:from>
    <xdr:to>
      <xdr:col>26</xdr:col>
      <xdr:colOff>50800</xdr:colOff>
      <xdr:row>15</xdr:row>
      <xdr:rowOff>110716</xdr:rowOff>
    </xdr:to>
    <xdr:cxnSp macro="">
      <xdr:nvCxnSpPr>
        <xdr:cNvPr id="53" name="直線コネクタ 52"/>
        <xdr:cNvCxnSpPr/>
      </xdr:nvCxnSpPr>
      <xdr:spPr bwMode="auto">
        <a:xfrm>
          <a:off x="4305300" y="2677002"/>
          <a:ext cx="698500" cy="53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16711</xdr:rowOff>
    </xdr:from>
    <xdr:to>
      <xdr:col>26</xdr:col>
      <xdr:colOff>101600</xdr:colOff>
      <xdr:row>16</xdr:row>
      <xdr:rowOff>118311</xdr:rowOff>
    </xdr:to>
    <xdr:sp macro="" textlink="">
      <xdr:nvSpPr>
        <xdr:cNvPr id="54" name="フローチャート: 判断 53"/>
        <xdr:cNvSpPr/>
      </xdr:nvSpPr>
      <xdr:spPr bwMode="auto">
        <a:xfrm>
          <a:off x="49530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103088</xdr:rowOff>
    </xdr:from>
    <xdr:ext cx="736600" cy="259045"/>
    <xdr:sp macro="" textlink="">
      <xdr:nvSpPr>
        <xdr:cNvPr id="55" name="テキスト ボックス 54"/>
        <xdr:cNvSpPr txBox="1"/>
      </xdr:nvSpPr>
      <xdr:spPr>
        <a:xfrm>
          <a:off x="4622800" y="2893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57627</xdr:rowOff>
    </xdr:from>
    <xdr:to>
      <xdr:col>22</xdr:col>
      <xdr:colOff>114300</xdr:colOff>
      <xdr:row>15</xdr:row>
      <xdr:rowOff>58984</xdr:rowOff>
    </xdr:to>
    <xdr:cxnSp macro="">
      <xdr:nvCxnSpPr>
        <xdr:cNvPr id="56" name="直線コネクタ 55"/>
        <xdr:cNvCxnSpPr/>
      </xdr:nvCxnSpPr>
      <xdr:spPr bwMode="auto">
        <a:xfrm flipV="1">
          <a:off x="3606800" y="2677002"/>
          <a:ext cx="698500" cy="13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31509</xdr:rowOff>
    </xdr:from>
    <xdr:to>
      <xdr:col>22</xdr:col>
      <xdr:colOff>165100</xdr:colOff>
      <xdr:row>16</xdr:row>
      <xdr:rowOff>133109</xdr:rowOff>
    </xdr:to>
    <xdr:sp macro="" textlink="">
      <xdr:nvSpPr>
        <xdr:cNvPr id="57" name="フローチャート: 判断 56"/>
        <xdr:cNvSpPr/>
      </xdr:nvSpPr>
      <xdr:spPr bwMode="auto">
        <a:xfrm>
          <a:off x="4254500" y="2822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117886</xdr:rowOff>
    </xdr:from>
    <xdr:ext cx="762000" cy="259045"/>
    <xdr:sp macro="" textlink="">
      <xdr:nvSpPr>
        <xdr:cNvPr id="58" name="テキスト ボックス 57"/>
        <xdr:cNvSpPr txBox="1"/>
      </xdr:nvSpPr>
      <xdr:spPr>
        <a:xfrm>
          <a:off x="3924300" y="290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58984</xdr:rowOff>
    </xdr:from>
    <xdr:to>
      <xdr:col>18</xdr:col>
      <xdr:colOff>177800</xdr:colOff>
      <xdr:row>15</xdr:row>
      <xdr:rowOff>112217</xdr:rowOff>
    </xdr:to>
    <xdr:cxnSp macro="">
      <xdr:nvCxnSpPr>
        <xdr:cNvPr id="59" name="直線コネクタ 58"/>
        <xdr:cNvCxnSpPr/>
      </xdr:nvCxnSpPr>
      <xdr:spPr bwMode="auto">
        <a:xfrm flipV="1">
          <a:off x="2908300" y="2678359"/>
          <a:ext cx="698500" cy="53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72946</xdr:rowOff>
    </xdr:from>
    <xdr:to>
      <xdr:col>19</xdr:col>
      <xdr:colOff>38100</xdr:colOff>
      <xdr:row>17</xdr:row>
      <xdr:rowOff>3096</xdr:rowOff>
    </xdr:to>
    <xdr:sp macro="" textlink="">
      <xdr:nvSpPr>
        <xdr:cNvPr id="60" name="フローチャート: 判断 59"/>
        <xdr:cNvSpPr/>
      </xdr:nvSpPr>
      <xdr:spPr bwMode="auto">
        <a:xfrm>
          <a:off x="3556000" y="2863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159323</xdr:rowOff>
    </xdr:from>
    <xdr:ext cx="762000" cy="259045"/>
    <xdr:sp macro="" textlink="">
      <xdr:nvSpPr>
        <xdr:cNvPr id="61" name="テキスト ボックス 60"/>
        <xdr:cNvSpPr txBox="1"/>
      </xdr:nvSpPr>
      <xdr:spPr>
        <a:xfrm>
          <a:off x="3225800" y="295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102794</xdr:rowOff>
    </xdr:from>
    <xdr:to>
      <xdr:col>15</xdr:col>
      <xdr:colOff>101600</xdr:colOff>
      <xdr:row>17</xdr:row>
      <xdr:rowOff>32944</xdr:rowOff>
    </xdr:to>
    <xdr:sp macro="" textlink="">
      <xdr:nvSpPr>
        <xdr:cNvPr id="62" name="フローチャート: 判断 61"/>
        <xdr:cNvSpPr/>
      </xdr:nvSpPr>
      <xdr:spPr bwMode="auto">
        <a:xfrm>
          <a:off x="2857500" y="2893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17721</xdr:rowOff>
    </xdr:from>
    <xdr:ext cx="762000" cy="259045"/>
    <xdr:sp macro="" textlink="">
      <xdr:nvSpPr>
        <xdr:cNvPr id="63" name="テキスト ボックス 62"/>
        <xdr:cNvSpPr txBox="1"/>
      </xdr:nvSpPr>
      <xdr:spPr>
        <a:xfrm>
          <a:off x="2527300" y="2979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12299</xdr:rowOff>
    </xdr:from>
    <xdr:to>
      <xdr:col>29</xdr:col>
      <xdr:colOff>177800</xdr:colOff>
      <xdr:row>15</xdr:row>
      <xdr:rowOff>113899</xdr:rowOff>
    </xdr:to>
    <xdr:sp macro="" textlink="">
      <xdr:nvSpPr>
        <xdr:cNvPr id="69" name="楕円 68"/>
        <xdr:cNvSpPr/>
      </xdr:nvSpPr>
      <xdr:spPr bwMode="auto">
        <a:xfrm>
          <a:off x="5600700" y="2631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28826</xdr:rowOff>
    </xdr:from>
    <xdr:ext cx="762000" cy="259045"/>
    <xdr:sp macro="" textlink="">
      <xdr:nvSpPr>
        <xdr:cNvPr id="70" name="人口1人当たり決算額の推移該当値テキスト130"/>
        <xdr:cNvSpPr txBox="1"/>
      </xdr:nvSpPr>
      <xdr:spPr>
        <a:xfrm>
          <a:off x="5740400" y="2476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59916</xdr:rowOff>
    </xdr:from>
    <xdr:to>
      <xdr:col>26</xdr:col>
      <xdr:colOff>101600</xdr:colOff>
      <xdr:row>15</xdr:row>
      <xdr:rowOff>161516</xdr:rowOff>
    </xdr:to>
    <xdr:sp macro="" textlink="">
      <xdr:nvSpPr>
        <xdr:cNvPr id="71" name="楕円 70"/>
        <xdr:cNvSpPr/>
      </xdr:nvSpPr>
      <xdr:spPr bwMode="auto">
        <a:xfrm>
          <a:off x="4953000" y="2679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243</xdr:rowOff>
    </xdr:from>
    <xdr:ext cx="736600" cy="259045"/>
    <xdr:sp macro="" textlink="">
      <xdr:nvSpPr>
        <xdr:cNvPr id="72" name="テキスト ボックス 71"/>
        <xdr:cNvSpPr txBox="1"/>
      </xdr:nvSpPr>
      <xdr:spPr>
        <a:xfrm>
          <a:off x="4622800" y="2448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6827</xdr:rowOff>
    </xdr:from>
    <xdr:to>
      <xdr:col>22</xdr:col>
      <xdr:colOff>165100</xdr:colOff>
      <xdr:row>15</xdr:row>
      <xdr:rowOff>108427</xdr:rowOff>
    </xdr:to>
    <xdr:sp macro="" textlink="">
      <xdr:nvSpPr>
        <xdr:cNvPr id="73" name="楕円 72"/>
        <xdr:cNvSpPr/>
      </xdr:nvSpPr>
      <xdr:spPr bwMode="auto">
        <a:xfrm>
          <a:off x="4254500" y="2626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118604</xdr:rowOff>
    </xdr:from>
    <xdr:ext cx="762000" cy="259045"/>
    <xdr:sp macro="" textlink="">
      <xdr:nvSpPr>
        <xdr:cNvPr id="74" name="テキスト ボックス 73"/>
        <xdr:cNvSpPr txBox="1"/>
      </xdr:nvSpPr>
      <xdr:spPr>
        <a:xfrm>
          <a:off x="3924300" y="2395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8184</xdr:rowOff>
    </xdr:from>
    <xdr:to>
      <xdr:col>19</xdr:col>
      <xdr:colOff>38100</xdr:colOff>
      <xdr:row>15</xdr:row>
      <xdr:rowOff>109784</xdr:rowOff>
    </xdr:to>
    <xdr:sp macro="" textlink="">
      <xdr:nvSpPr>
        <xdr:cNvPr id="75" name="楕円 74"/>
        <xdr:cNvSpPr/>
      </xdr:nvSpPr>
      <xdr:spPr bwMode="auto">
        <a:xfrm>
          <a:off x="3556000" y="2627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119961</xdr:rowOff>
    </xdr:from>
    <xdr:ext cx="762000" cy="259045"/>
    <xdr:sp macro="" textlink="">
      <xdr:nvSpPr>
        <xdr:cNvPr id="76" name="テキスト ボックス 75"/>
        <xdr:cNvSpPr txBox="1"/>
      </xdr:nvSpPr>
      <xdr:spPr>
        <a:xfrm>
          <a:off x="3225800" y="2396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61417</xdr:rowOff>
    </xdr:from>
    <xdr:to>
      <xdr:col>15</xdr:col>
      <xdr:colOff>101600</xdr:colOff>
      <xdr:row>15</xdr:row>
      <xdr:rowOff>163017</xdr:rowOff>
    </xdr:to>
    <xdr:sp macro="" textlink="">
      <xdr:nvSpPr>
        <xdr:cNvPr id="77" name="楕円 76"/>
        <xdr:cNvSpPr/>
      </xdr:nvSpPr>
      <xdr:spPr bwMode="auto">
        <a:xfrm>
          <a:off x="2857500" y="2680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1744</xdr:rowOff>
    </xdr:from>
    <xdr:ext cx="762000" cy="259045"/>
    <xdr:sp macro="" textlink="">
      <xdr:nvSpPr>
        <xdr:cNvPr id="78" name="テキスト ボックス 77"/>
        <xdr:cNvSpPr txBox="1"/>
      </xdr:nvSpPr>
      <xdr:spPr>
        <a:xfrm>
          <a:off x="2527300" y="244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329692</xdr:rowOff>
    </xdr:from>
    <xdr:to>
      <xdr:col>29</xdr:col>
      <xdr:colOff>127000</xdr:colOff>
      <xdr:row>37</xdr:row>
      <xdr:rowOff>291878</xdr:rowOff>
    </xdr:to>
    <xdr:cxnSp macro="">
      <xdr:nvCxnSpPr>
        <xdr:cNvPr id="107" name="直線コネクタ 106"/>
        <xdr:cNvCxnSpPr/>
      </xdr:nvCxnSpPr>
      <xdr:spPr bwMode="auto">
        <a:xfrm flipV="1">
          <a:off x="5651500" y="6254242"/>
          <a:ext cx="0" cy="11623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263955</xdr:rowOff>
    </xdr:from>
    <xdr:ext cx="762000" cy="259045"/>
    <xdr:sp macro="" textlink="">
      <xdr:nvSpPr>
        <xdr:cNvPr id="108" name="人口1人当たり決算額の推移最小値テキスト445"/>
        <xdr:cNvSpPr txBox="1"/>
      </xdr:nvSpPr>
      <xdr:spPr>
        <a:xfrm>
          <a:off x="5740400" y="7388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291878</xdr:rowOff>
    </xdr:from>
    <xdr:to>
      <xdr:col>30</xdr:col>
      <xdr:colOff>25400</xdr:colOff>
      <xdr:row>37</xdr:row>
      <xdr:rowOff>291878</xdr:rowOff>
    </xdr:to>
    <xdr:cxnSp macro="">
      <xdr:nvCxnSpPr>
        <xdr:cNvPr id="109" name="直線コネクタ 108"/>
        <xdr:cNvCxnSpPr/>
      </xdr:nvCxnSpPr>
      <xdr:spPr bwMode="auto">
        <a:xfrm>
          <a:off x="5562600" y="74165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73169</xdr:rowOff>
    </xdr:from>
    <xdr:ext cx="762000" cy="259045"/>
    <xdr:sp macro="" textlink="">
      <xdr:nvSpPr>
        <xdr:cNvPr id="110" name="人口1人当たり決算額の推移最大値テキスト445"/>
        <xdr:cNvSpPr txBox="1"/>
      </xdr:nvSpPr>
      <xdr:spPr>
        <a:xfrm>
          <a:off x="5740400" y="5997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329692</xdr:rowOff>
    </xdr:from>
    <xdr:to>
      <xdr:col>30</xdr:col>
      <xdr:colOff>25400</xdr:colOff>
      <xdr:row>33</xdr:row>
      <xdr:rowOff>329692</xdr:rowOff>
    </xdr:to>
    <xdr:cxnSp macro="">
      <xdr:nvCxnSpPr>
        <xdr:cNvPr id="111" name="直線コネクタ 110"/>
        <xdr:cNvCxnSpPr/>
      </xdr:nvCxnSpPr>
      <xdr:spPr bwMode="auto">
        <a:xfrm>
          <a:off x="5562600" y="62542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14167</xdr:rowOff>
    </xdr:from>
    <xdr:to>
      <xdr:col>29</xdr:col>
      <xdr:colOff>127000</xdr:colOff>
      <xdr:row>35</xdr:row>
      <xdr:rowOff>150375</xdr:rowOff>
    </xdr:to>
    <xdr:cxnSp macro="">
      <xdr:nvCxnSpPr>
        <xdr:cNvPr id="112" name="直線コネクタ 111"/>
        <xdr:cNvCxnSpPr/>
      </xdr:nvCxnSpPr>
      <xdr:spPr bwMode="auto">
        <a:xfrm flipV="1">
          <a:off x="5003800" y="6624517"/>
          <a:ext cx="647700" cy="1362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284783</xdr:rowOff>
    </xdr:from>
    <xdr:ext cx="762000" cy="259045"/>
    <xdr:sp macro="" textlink="">
      <xdr:nvSpPr>
        <xdr:cNvPr id="113" name="人口1人当たり決算額の推移平均値テキスト445"/>
        <xdr:cNvSpPr txBox="1"/>
      </xdr:nvSpPr>
      <xdr:spPr>
        <a:xfrm>
          <a:off x="5740400" y="68951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312706</xdr:rowOff>
    </xdr:from>
    <xdr:to>
      <xdr:col>29</xdr:col>
      <xdr:colOff>177800</xdr:colOff>
      <xdr:row>36</xdr:row>
      <xdr:rowOff>71406</xdr:rowOff>
    </xdr:to>
    <xdr:sp macro="" textlink="">
      <xdr:nvSpPr>
        <xdr:cNvPr id="114" name="フローチャート: 判断 113"/>
        <xdr:cNvSpPr/>
      </xdr:nvSpPr>
      <xdr:spPr bwMode="auto">
        <a:xfrm>
          <a:off x="56007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121456</xdr:rowOff>
    </xdr:from>
    <xdr:to>
      <xdr:col>26</xdr:col>
      <xdr:colOff>50800</xdr:colOff>
      <xdr:row>35</xdr:row>
      <xdr:rowOff>150375</xdr:rowOff>
    </xdr:to>
    <xdr:cxnSp macro="">
      <xdr:nvCxnSpPr>
        <xdr:cNvPr id="115" name="直線コネクタ 114"/>
        <xdr:cNvCxnSpPr/>
      </xdr:nvCxnSpPr>
      <xdr:spPr bwMode="auto">
        <a:xfrm>
          <a:off x="4305300" y="6731806"/>
          <a:ext cx="698500" cy="289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342367</xdr:rowOff>
    </xdr:from>
    <xdr:to>
      <xdr:col>26</xdr:col>
      <xdr:colOff>101600</xdr:colOff>
      <xdr:row>36</xdr:row>
      <xdr:rowOff>101067</xdr:rowOff>
    </xdr:to>
    <xdr:sp macro="" textlink="">
      <xdr:nvSpPr>
        <xdr:cNvPr id="116" name="フローチャート: 判断 115"/>
        <xdr:cNvSpPr/>
      </xdr:nvSpPr>
      <xdr:spPr bwMode="auto">
        <a:xfrm>
          <a:off x="4953000" y="6952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85844</xdr:rowOff>
    </xdr:from>
    <xdr:ext cx="736600" cy="259045"/>
    <xdr:sp macro="" textlink="">
      <xdr:nvSpPr>
        <xdr:cNvPr id="117" name="テキスト ボックス 116"/>
        <xdr:cNvSpPr txBox="1"/>
      </xdr:nvSpPr>
      <xdr:spPr>
        <a:xfrm>
          <a:off x="4622800" y="7039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121456</xdr:rowOff>
    </xdr:from>
    <xdr:to>
      <xdr:col>22</xdr:col>
      <xdr:colOff>114300</xdr:colOff>
      <xdr:row>35</xdr:row>
      <xdr:rowOff>127533</xdr:rowOff>
    </xdr:to>
    <xdr:cxnSp macro="">
      <xdr:nvCxnSpPr>
        <xdr:cNvPr id="118" name="直線コネクタ 117"/>
        <xdr:cNvCxnSpPr/>
      </xdr:nvCxnSpPr>
      <xdr:spPr bwMode="auto">
        <a:xfrm flipV="1">
          <a:off x="3606800" y="6731806"/>
          <a:ext cx="698500" cy="60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42120</xdr:rowOff>
    </xdr:from>
    <xdr:to>
      <xdr:col>22</xdr:col>
      <xdr:colOff>165100</xdr:colOff>
      <xdr:row>36</xdr:row>
      <xdr:rowOff>143720</xdr:rowOff>
    </xdr:to>
    <xdr:sp macro="" textlink="">
      <xdr:nvSpPr>
        <xdr:cNvPr id="119" name="フローチャート: 判断 118"/>
        <xdr:cNvSpPr/>
      </xdr:nvSpPr>
      <xdr:spPr bwMode="auto">
        <a:xfrm>
          <a:off x="4254500" y="6995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128497</xdr:rowOff>
    </xdr:from>
    <xdr:ext cx="762000" cy="259045"/>
    <xdr:sp macro="" textlink="">
      <xdr:nvSpPr>
        <xdr:cNvPr id="120" name="テキスト ボックス 119"/>
        <xdr:cNvSpPr txBox="1"/>
      </xdr:nvSpPr>
      <xdr:spPr>
        <a:xfrm>
          <a:off x="3924300" y="708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97663</xdr:rowOff>
    </xdr:from>
    <xdr:to>
      <xdr:col>18</xdr:col>
      <xdr:colOff>177800</xdr:colOff>
      <xdr:row>35</xdr:row>
      <xdr:rowOff>127533</xdr:rowOff>
    </xdr:to>
    <xdr:cxnSp macro="">
      <xdr:nvCxnSpPr>
        <xdr:cNvPr id="121" name="直線コネクタ 120"/>
        <xdr:cNvCxnSpPr/>
      </xdr:nvCxnSpPr>
      <xdr:spPr bwMode="auto">
        <a:xfrm>
          <a:off x="2908300" y="6708013"/>
          <a:ext cx="698500" cy="298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17812</xdr:rowOff>
    </xdr:from>
    <xdr:to>
      <xdr:col>19</xdr:col>
      <xdr:colOff>38100</xdr:colOff>
      <xdr:row>36</xdr:row>
      <xdr:rowOff>119412</xdr:rowOff>
    </xdr:to>
    <xdr:sp macro="" textlink="">
      <xdr:nvSpPr>
        <xdr:cNvPr id="122" name="フローチャート: 判断 121"/>
        <xdr:cNvSpPr/>
      </xdr:nvSpPr>
      <xdr:spPr bwMode="auto">
        <a:xfrm>
          <a:off x="3556000" y="6971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104189</xdr:rowOff>
    </xdr:from>
    <xdr:ext cx="762000" cy="259045"/>
    <xdr:sp macro="" textlink="">
      <xdr:nvSpPr>
        <xdr:cNvPr id="123" name="テキスト ボックス 122"/>
        <xdr:cNvSpPr txBox="1"/>
      </xdr:nvSpPr>
      <xdr:spPr>
        <a:xfrm>
          <a:off x="3225800" y="7057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298438</xdr:rowOff>
    </xdr:from>
    <xdr:to>
      <xdr:col>15</xdr:col>
      <xdr:colOff>101600</xdr:colOff>
      <xdr:row>36</xdr:row>
      <xdr:rowOff>57138</xdr:rowOff>
    </xdr:to>
    <xdr:sp macro="" textlink="">
      <xdr:nvSpPr>
        <xdr:cNvPr id="124" name="フローチャート: 判断 123"/>
        <xdr:cNvSpPr/>
      </xdr:nvSpPr>
      <xdr:spPr bwMode="auto">
        <a:xfrm>
          <a:off x="2857500" y="69087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41915</xdr:rowOff>
    </xdr:from>
    <xdr:ext cx="762000" cy="259045"/>
    <xdr:sp macro="" textlink="">
      <xdr:nvSpPr>
        <xdr:cNvPr id="125" name="テキスト ボックス 124"/>
        <xdr:cNvSpPr txBox="1"/>
      </xdr:nvSpPr>
      <xdr:spPr>
        <a:xfrm>
          <a:off x="2527300" y="699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306267</xdr:rowOff>
    </xdr:from>
    <xdr:to>
      <xdr:col>29</xdr:col>
      <xdr:colOff>177800</xdr:colOff>
      <xdr:row>35</xdr:row>
      <xdr:rowOff>64967</xdr:rowOff>
    </xdr:to>
    <xdr:sp macro="" textlink="">
      <xdr:nvSpPr>
        <xdr:cNvPr id="131" name="楕円 130"/>
        <xdr:cNvSpPr/>
      </xdr:nvSpPr>
      <xdr:spPr bwMode="auto">
        <a:xfrm>
          <a:off x="5600700" y="65737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151344</xdr:rowOff>
    </xdr:from>
    <xdr:ext cx="762000" cy="259045"/>
    <xdr:sp macro="" textlink="">
      <xdr:nvSpPr>
        <xdr:cNvPr id="132" name="人口1人当たり決算額の推移該当値テキスト445"/>
        <xdr:cNvSpPr txBox="1"/>
      </xdr:nvSpPr>
      <xdr:spPr>
        <a:xfrm>
          <a:off x="5740400" y="6418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99575</xdr:rowOff>
    </xdr:from>
    <xdr:to>
      <xdr:col>26</xdr:col>
      <xdr:colOff>101600</xdr:colOff>
      <xdr:row>35</xdr:row>
      <xdr:rowOff>201175</xdr:rowOff>
    </xdr:to>
    <xdr:sp macro="" textlink="">
      <xdr:nvSpPr>
        <xdr:cNvPr id="133" name="楕円 132"/>
        <xdr:cNvSpPr/>
      </xdr:nvSpPr>
      <xdr:spPr bwMode="auto">
        <a:xfrm>
          <a:off x="4953000" y="6709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211352</xdr:rowOff>
    </xdr:from>
    <xdr:ext cx="736600" cy="259045"/>
    <xdr:sp macro="" textlink="">
      <xdr:nvSpPr>
        <xdr:cNvPr id="134" name="テキスト ボックス 133"/>
        <xdr:cNvSpPr txBox="1"/>
      </xdr:nvSpPr>
      <xdr:spPr>
        <a:xfrm>
          <a:off x="4622800" y="6478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70656</xdr:rowOff>
    </xdr:from>
    <xdr:to>
      <xdr:col>22</xdr:col>
      <xdr:colOff>165100</xdr:colOff>
      <xdr:row>35</xdr:row>
      <xdr:rowOff>172256</xdr:rowOff>
    </xdr:to>
    <xdr:sp macro="" textlink="">
      <xdr:nvSpPr>
        <xdr:cNvPr id="135" name="楕円 134"/>
        <xdr:cNvSpPr/>
      </xdr:nvSpPr>
      <xdr:spPr bwMode="auto">
        <a:xfrm>
          <a:off x="4254500" y="6681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182433</xdr:rowOff>
    </xdr:from>
    <xdr:ext cx="762000" cy="259045"/>
    <xdr:sp macro="" textlink="">
      <xdr:nvSpPr>
        <xdr:cNvPr id="136" name="テキスト ボックス 135"/>
        <xdr:cNvSpPr txBox="1"/>
      </xdr:nvSpPr>
      <xdr:spPr>
        <a:xfrm>
          <a:off x="3924300" y="6449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76733</xdr:rowOff>
    </xdr:from>
    <xdr:to>
      <xdr:col>19</xdr:col>
      <xdr:colOff>38100</xdr:colOff>
      <xdr:row>35</xdr:row>
      <xdr:rowOff>178333</xdr:rowOff>
    </xdr:to>
    <xdr:sp macro="" textlink="">
      <xdr:nvSpPr>
        <xdr:cNvPr id="137" name="楕円 136"/>
        <xdr:cNvSpPr/>
      </xdr:nvSpPr>
      <xdr:spPr bwMode="auto">
        <a:xfrm>
          <a:off x="3556000" y="66870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188510</xdr:rowOff>
    </xdr:from>
    <xdr:ext cx="762000" cy="259045"/>
    <xdr:sp macro="" textlink="">
      <xdr:nvSpPr>
        <xdr:cNvPr id="138" name="テキスト ボックス 137"/>
        <xdr:cNvSpPr txBox="1"/>
      </xdr:nvSpPr>
      <xdr:spPr>
        <a:xfrm>
          <a:off x="3225800" y="645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46863</xdr:rowOff>
    </xdr:from>
    <xdr:to>
      <xdr:col>15</xdr:col>
      <xdr:colOff>101600</xdr:colOff>
      <xdr:row>35</xdr:row>
      <xdr:rowOff>148463</xdr:rowOff>
    </xdr:to>
    <xdr:sp macro="" textlink="">
      <xdr:nvSpPr>
        <xdr:cNvPr id="139" name="楕円 138"/>
        <xdr:cNvSpPr/>
      </xdr:nvSpPr>
      <xdr:spPr bwMode="auto">
        <a:xfrm>
          <a:off x="2857500" y="66572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158640</xdr:rowOff>
    </xdr:from>
    <xdr:ext cx="762000" cy="259045"/>
    <xdr:sp macro="" textlink="">
      <xdr:nvSpPr>
        <xdr:cNvPr id="140" name="テキスト ボックス 139"/>
        <xdr:cNvSpPr txBox="1"/>
      </xdr:nvSpPr>
      <xdr:spPr>
        <a:xfrm>
          <a:off x="2527300" y="6426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鹿児島県龍郷町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6,043
6,029
81.82
5,029,304
4,887,700
85,314
3,225,177
6,934,504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156954</xdr:rowOff>
    </xdr:from>
    <xdr:to>
      <xdr:col>24</xdr:col>
      <xdr:colOff>62865</xdr:colOff>
      <xdr:row>39</xdr:row>
      <xdr:rowOff>33281</xdr:rowOff>
    </xdr:to>
    <xdr:cxnSp macro="">
      <xdr:nvCxnSpPr>
        <xdr:cNvPr id="58" name="直線コネクタ 57"/>
        <xdr:cNvCxnSpPr/>
      </xdr:nvCxnSpPr>
      <xdr:spPr>
        <a:xfrm flipV="1">
          <a:off x="4633595" y="5129004"/>
          <a:ext cx="1270" cy="159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37108</xdr:rowOff>
    </xdr:from>
    <xdr:ext cx="534377" cy="259045"/>
    <xdr:sp macro="" textlink="">
      <xdr:nvSpPr>
        <xdr:cNvPr id="59" name="人件費最小値テキスト"/>
        <xdr:cNvSpPr txBox="1"/>
      </xdr:nvSpPr>
      <xdr:spPr>
        <a:xfrm>
          <a:off x="4686300" y="672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33281</xdr:rowOff>
    </xdr:from>
    <xdr:to>
      <xdr:col>24</xdr:col>
      <xdr:colOff>152400</xdr:colOff>
      <xdr:row>39</xdr:row>
      <xdr:rowOff>33281</xdr:rowOff>
    </xdr:to>
    <xdr:cxnSp macro="">
      <xdr:nvCxnSpPr>
        <xdr:cNvPr id="60" name="直線コネクタ 59"/>
        <xdr:cNvCxnSpPr/>
      </xdr:nvCxnSpPr>
      <xdr:spPr>
        <a:xfrm>
          <a:off x="4546600" y="6719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103631</xdr:rowOff>
    </xdr:from>
    <xdr:ext cx="599010" cy="259045"/>
    <xdr:sp macro="" textlink="">
      <xdr:nvSpPr>
        <xdr:cNvPr id="61" name="人件費最大値テキスト"/>
        <xdr:cNvSpPr txBox="1"/>
      </xdr:nvSpPr>
      <xdr:spPr>
        <a:xfrm>
          <a:off x="4686300" y="49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156954</xdr:rowOff>
    </xdr:from>
    <xdr:to>
      <xdr:col>24</xdr:col>
      <xdr:colOff>152400</xdr:colOff>
      <xdr:row>29</xdr:row>
      <xdr:rowOff>156954</xdr:rowOff>
    </xdr:to>
    <xdr:cxnSp macro="">
      <xdr:nvCxnSpPr>
        <xdr:cNvPr id="62" name="直線コネクタ 61"/>
        <xdr:cNvCxnSpPr/>
      </xdr:nvCxnSpPr>
      <xdr:spPr>
        <a:xfrm>
          <a:off x="4546600" y="51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158717</xdr:rowOff>
    </xdr:from>
    <xdr:to>
      <xdr:col>24</xdr:col>
      <xdr:colOff>63500</xdr:colOff>
      <xdr:row>35</xdr:row>
      <xdr:rowOff>1473</xdr:rowOff>
    </xdr:to>
    <xdr:cxnSp macro="">
      <xdr:nvCxnSpPr>
        <xdr:cNvPr id="63" name="直線コネクタ 62"/>
        <xdr:cNvCxnSpPr/>
      </xdr:nvCxnSpPr>
      <xdr:spPr>
        <a:xfrm>
          <a:off x="3797300" y="5988017"/>
          <a:ext cx="838200" cy="1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87563</xdr:rowOff>
    </xdr:from>
    <xdr:ext cx="599010" cy="259045"/>
    <xdr:sp macro="" textlink="">
      <xdr:nvSpPr>
        <xdr:cNvPr id="64" name="人件費平均値テキスト"/>
        <xdr:cNvSpPr txBox="1"/>
      </xdr:nvSpPr>
      <xdr:spPr>
        <a:xfrm>
          <a:off x="4686300" y="6088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109136</xdr:rowOff>
    </xdr:from>
    <xdr:to>
      <xdr:col>24</xdr:col>
      <xdr:colOff>114300</xdr:colOff>
      <xdr:row>36</xdr:row>
      <xdr:rowOff>39286</xdr:rowOff>
    </xdr:to>
    <xdr:sp macro="" textlink="">
      <xdr:nvSpPr>
        <xdr:cNvPr id="65" name="フローチャート: 判断 64"/>
        <xdr:cNvSpPr/>
      </xdr:nvSpPr>
      <xdr:spPr>
        <a:xfrm>
          <a:off x="4584700" y="61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158717</xdr:rowOff>
    </xdr:from>
    <xdr:to>
      <xdr:col>19</xdr:col>
      <xdr:colOff>177800</xdr:colOff>
      <xdr:row>35</xdr:row>
      <xdr:rowOff>2486</xdr:rowOff>
    </xdr:to>
    <xdr:cxnSp macro="">
      <xdr:nvCxnSpPr>
        <xdr:cNvPr id="66" name="直線コネクタ 65"/>
        <xdr:cNvCxnSpPr/>
      </xdr:nvCxnSpPr>
      <xdr:spPr>
        <a:xfrm flipV="1">
          <a:off x="2908300" y="5988017"/>
          <a:ext cx="889000" cy="15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125628</xdr:rowOff>
    </xdr:from>
    <xdr:to>
      <xdr:col>20</xdr:col>
      <xdr:colOff>38100</xdr:colOff>
      <xdr:row>36</xdr:row>
      <xdr:rowOff>55778</xdr:rowOff>
    </xdr:to>
    <xdr:sp macro="" textlink="">
      <xdr:nvSpPr>
        <xdr:cNvPr id="67" name="フローチャート: 判断 66"/>
        <xdr:cNvSpPr/>
      </xdr:nvSpPr>
      <xdr:spPr>
        <a:xfrm>
          <a:off x="37465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46905</xdr:rowOff>
    </xdr:from>
    <xdr:ext cx="599010" cy="259045"/>
    <xdr:sp macro="" textlink="">
      <xdr:nvSpPr>
        <xdr:cNvPr id="68" name="テキスト ボックス 67"/>
        <xdr:cNvSpPr txBox="1"/>
      </xdr:nvSpPr>
      <xdr:spPr>
        <a:xfrm>
          <a:off x="3497795" y="6219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2344</xdr:rowOff>
    </xdr:from>
    <xdr:to>
      <xdr:col>15</xdr:col>
      <xdr:colOff>50800</xdr:colOff>
      <xdr:row>35</xdr:row>
      <xdr:rowOff>2486</xdr:rowOff>
    </xdr:to>
    <xdr:cxnSp macro="">
      <xdr:nvCxnSpPr>
        <xdr:cNvPr id="69" name="直線コネクタ 68"/>
        <xdr:cNvCxnSpPr/>
      </xdr:nvCxnSpPr>
      <xdr:spPr>
        <a:xfrm>
          <a:off x="2019300" y="6003094"/>
          <a:ext cx="889000" cy="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144461</xdr:rowOff>
    </xdr:from>
    <xdr:to>
      <xdr:col>15</xdr:col>
      <xdr:colOff>101600</xdr:colOff>
      <xdr:row>36</xdr:row>
      <xdr:rowOff>74611</xdr:rowOff>
    </xdr:to>
    <xdr:sp macro="" textlink="">
      <xdr:nvSpPr>
        <xdr:cNvPr id="70" name="フローチャート: 判断 69"/>
        <xdr:cNvSpPr/>
      </xdr:nvSpPr>
      <xdr:spPr>
        <a:xfrm>
          <a:off x="2857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65738</xdr:rowOff>
    </xdr:from>
    <xdr:ext cx="599010" cy="259045"/>
    <xdr:sp macro="" textlink="">
      <xdr:nvSpPr>
        <xdr:cNvPr id="71" name="テキスト ボックス 70"/>
        <xdr:cNvSpPr txBox="1"/>
      </xdr:nvSpPr>
      <xdr:spPr>
        <a:xfrm>
          <a:off x="2608795" y="6237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2344</xdr:rowOff>
    </xdr:from>
    <xdr:to>
      <xdr:col>10</xdr:col>
      <xdr:colOff>114300</xdr:colOff>
      <xdr:row>35</xdr:row>
      <xdr:rowOff>55804</xdr:rowOff>
    </xdr:to>
    <xdr:cxnSp macro="">
      <xdr:nvCxnSpPr>
        <xdr:cNvPr id="72" name="直線コネクタ 71"/>
        <xdr:cNvCxnSpPr/>
      </xdr:nvCxnSpPr>
      <xdr:spPr>
        <a:xfrm flipV="1">
          <a:off x="1130300" y="6003094"/>
          <a:ext cx="889000" cy="5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15966</xdr:rowOff>
    </xdr:from>
    <xdr:to>
      <xdr:col>10</xdr:col>
      <xdr:colOff>165100</xdr:colOff>
      <xdr:row>36</xdr:row>
      <xdr:rowOff>117566</xdr:rowOff>
    </xdr:to>
    <xdr:sp macro="" textlink="">
      <xdr:nvSpPr>
        <xdr:cNvPr id="73" name="フローチャート: 判断 72"/>
        <xdr:cNvSpPr/>
      </xdr:nvSpPr>
      <xdr:spPr>
        <a:xfrm>
          <a:off x="1968500" y="618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108693</xdr:rowOff>
    </xdr:from>
    <xdr:ext cx="599010" cy="259045"/>
    <xdr:sp macro="" textlink="">
      <xdr:nvSpPr>
        <xdr:cNvPr id="74" name="テキスト ボックス 73"/>
        <xdr:cNvSpPr txBox="1"/>
      </xdr:nvSpPr>
      <xdr:spPr>
        <a:xfrm>
          <a:off x="1719795" y="628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41438</xdr:rowOff>
    </xdr:from>
    <xdr:to>
      <xdr:col>6</xdr:col>
      <xdr:colOff>38100</xdr:colOff>
      <xdr:row>36</xdr:row>
      <xdr:rowOff>143038</xdr:rowOff>
    </xdr:to>
    <xdr:sp macro="" textlink="">
      <xdr:nvSpPr>
        <xdr:cNvPr id="75" name="フローチャート: 判断 74"/>
        <xdr:cNvSpPr/>
      </xdr:nvSpPr>
      <xdr:spPr>
        <a:xfrm>
          <a:off x="1079500" y="621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134165</xdr:rowOff>
    </xdr:from>
    <xdr:ext cx="599010" cy="259045"/>
    <xdr:sp macro="" textlink="">
      <xdr:nvSpPr>
        <xdr:cNvPr id="76" name="テキスト ボックス 75"/>
        <xdr:cNvSpPr txBox="1"/>
      </xdr:nvSpPr>
      <xdr:spPr>
        <a:xfrm>
          <a:off x="830795" y="630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122123</xdr:rowOff>
    </xdr:from>
    <xdr:to>
      <xdr:col>24</xdr:col>
      <xdr:colOff>114300</xdr:colOff>
      <xdr:row>35</xdr:row>
      <xdr:rowOff>52273</xdr:rowOff>
    </xdr:to>
    <xdr:sp macro="" textlink="">
      <xdr:nvSpPr>
        <xdr:cNvPr id="82" name="楕円 81"/>
        <xdr:cNvSpPr/>
      </xdr:nvSpPr>
      <xdr:spPr>
        <a:xfrm>
          <a:off x="4584700" y="595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145000</xdr:rowOff>
    </xdr:from>
    <xdr:ext cx="599010" cy="259045"/>
    <xdr:sp macro="" textlink="">
      <xdr:nvSpPr>
        <xdr:cNvPr id="83" name="人件費該当値テキスト"/>
        <xdr:cNvSpPr txBox="1"/>
      </xdr:nvSpPr>
      <xdr:spPr>
        <a:xfrm>
          <a:off x="4686300" y="580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107917</xdr:rowOff>
    </xdr:from>
    <xdr:to>
      <xdr:col>20</xdr:col>
      <xdr:colOff>38100</xdr:colOff>
      <xdr:row>35</xdr:row>
      <xdr:rowOff>38067</xdr:rowOff>
    </xdr:to>
    <xdr:sp macro="" textlink="">
      <xdr:nvSpPr>
        <xdr:cNvPr id="84" name="楕円 83"/>
        <xdr:cNvSpPr/>
      </xdr:nvSpPr>
      <xdr:spPr>
        <a:xfrm>
          <a:off x="3746500" y="593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54594</xdr:rowOff>
    </xdr:from>
    <xdr:ext cx="599010" cy="259045"/>
    <xdr:sp macro="" textlink="">
      <xdr:nvSpPr>
        <xdr:cNvPr id="85" name="テキスト ボックス 84"/>
        <xdr:cNvSpPr txBox="1"/>
      </xdr:nvSpPr>
      <xdr:spPr>
        <a:xfrm>
          <a:off x="3497795" y="571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123136</xdr:rowOff>
    </xdr:from>
    <xdr:to>
      <xdr:col>15</xdr:col>
      <xdr:colOff>101600</xdr:colOff>
      <xdr:row>35</xdr:row>
      <xdr:rowOff>53286</xdr:rowOff>
    </xdr:to>
    <xdr:sp macro="" textlink="">
      <xdr:nvSpPr>
        <xdr:cNvPr id="86" name="楕円 85"/>
        <xdr:cNvSpPr/>
      </xdr:nvSpPr>
      <xdr:spPr>
        <a:xfrm>
          <a:off x="2857500" y="595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69813</xdr:rowOff>
    </xdr:from>
    <xdr:ext cx="599010" cy="259045"/>
    <xdr:sp macro="" textlink="">
      <xdr:nvSpPr>
        <xdr:cNvPr id="87" name="テキスト ボックス 86"/>
        <xdr:cNvSpPr txBox="1"/>
      </xdr:nvSpPr>
      <xdr:spPr>
        <a:xfrm>
          <a:off x="2608795" y="572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122994</xdr:rowOff>
    </xdr:from>
    <xdr:to>
      <xdr:col>10</xdr:col>
      <xdr:colOff>165100</xdr:colOff>
      <xdr:row>35</xdr:row>
      <xdr:rowOff>53144</xdr:rowOff>
    </xdr:to>
    <xdr:sp macro="" textlink="">
      <xdr:nvSpPr>
        <xdr:cNvPr id="88" name="楕円 87"/>
        <xdr:cNvSpPr/>
      </xdr:nvSpPr>
      <xdr:spPr>
        <a:xfrm>
          <a:off x="1968500" y="595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69671</xdr:rowOff>
    </xdr:from>
    <xdr:ext cx="599010" cy="259045"/>
    <xdr:sp macro="" textlink="">
      <xdr:nvSpPr>
        <xdr:cNvPr id="89" name="テキスト ボックス 88"/>
        <xdr:cNvSpPr txBox="1"/>
      </xdr:nvSpPr>
      <xdr:spPr>
        <a:xfrm>
          <a:off x="1719795" y="5727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5004</xdr:rowOff>
    </xdr:from>
    <xdr:to>
      <xdr:col>6</xdr:col>
      <xdr:colOff>38100</xdr:colOff>
      <xdr:row>35</xdr:row>
      <xdr:rowOff>106604</xdr:rowOff>
    </xdr:to>
    <xdr:sp macro="" textlink="">
      <xdr:nvSpPr>
        <xdr:cNvPr id="90" name="楕円 89"/>
        <xdr:cNvSpPr/>
      </xdr:nvSpPr>
      <xdr:spPr>
        <a:xfrm>
          <a:off x="1079500" y="600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123131</xdr:rowOff>
    </xdr:from>
    <xdr:ext cx="599010" cy="259045"/>
    <xdr:sp macro="" textlink="">
      <xdr:nvSpPr>
        <xdr:cNvPr id="91" name="テキスト ボックス 90"/>
        <xdr:cNvSpPr txBox="1"/>
      </xdr:nvSpPr>
      <xdr:spPr>
        <a:xfrm>
          <a:off x="830795" y="5780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99855</xdr:rowOff>
    </xdr:from>
    <xdr:to>
      <xdr:col>24</xdr:col>
      <xdr:colOff>62865</xdr:colOff>
      <xdr:row>57</xdr:row>
      <xdr:rowOff>46655</xdr:rowOff>
    </xdr:to>
    <xdr:cxnSp macro="">
      <xdr:nvCxnSpPr>
        <xdr:cNvPr id="113" name="直線コネクタ 112"/>
        <xdr:cNvCxnSpPr/>
      </xdr:nvCxnSpPr>
      <xdr:spPr>
        <a:xfrm flipV="1">
          <a:off x="4633595" y="8672355"/>
          <a:ext cx="1270" cy="1146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50482</xdr:rowOff>
    </xdr:from>
    <xdr:ext cx="534377" cy="259045"/>
    <xdr:sp macro="" textlink="">
      <xdr:nvSpPr>
        <xdr:cNvPr id="114" name="物件費最小値テキスト"/>
        <xdr:cNvSpPr txBox="1"/>
      </xdr:nvSpPr>
      <xdr:spPr>
        <a:xfrm>
          <a:off x="4686300" y="982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46655</xdr:rowOff>
    </xdr:from>
    <xdr:to>
      <xdr:col>24</xdr:col>
      <xdr:colOff>152400</xdr:colOff>
      <xdr:row>57</xdr:row>
      <xdr:rowOff>46655</xdr:rowOff>
    </xdr:to>
    <xdr:cxnSp macro="">
      <xdr:nvCxnSpPr>
        <xdr:cNvPr id="115" name="直線コネクタ 114"/>
        <xdr:cNvCxnSpPr/>
      </xdr:nvCxnSpPr>
      <xdr:spPr>
        <a:xfrm>
          <a:off x="4546600" y="981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46532</xdr:rowOff>
    </xdr:from>
    <xdr:ext cx="599010" cy="259045"/>
    <xdr:sp macro="" textlink="">
      <xdr:nvSpPr>
        <xdr:cNvPr id="116" name="物件費最大値テキスト"/>
        <xdr:cNvSpPr txBox="1"/>
      </xdr:nvSpPr>
      <xdr:spPr>
        <a:xfrm>
          <a:off x="4686300" y="84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99855</xdr:rowOff>
    </xdr:from>
    <xdr:to>
      <xdr:col>24</xdr:col>
      <xdr:colOff>152400</xdr:colOff>
      <xdr:row>50</xdr:row>
      <xdr:rowOff>99855</xdr:rowOff>
    </xdr:to>
    <xdr:cxnSp macro="">
      <xdr:nvCxnSpPr>
        <xdr:cNvPr id="117" name="直線コネクタ 116"/>
        <xdr:cNvCxnSpPr/>
      </xdr:nvCxnSpPr>
      <xdr:spPr>
        <a:xfrm>
          <a:off x="4546600" y="8672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126409</xdr:rowOff>
    </xdr:from>
    <xdr:to>
      <xdr:col>24</xdr:col>
      <xdr:colOff>63500</xdr:colOff>
      <xdr:row>55</xdr:row>
      <xdr:rowOff>142114</xdr:rowOff>
    </xdr:to>
    <xdr:cxnSp macro="">
      <xdr:nvCxnSpPr>
        <xdr:cNvPr id="118" name="直線コネクタ 117"/>
        <xdr:cNvCxnSpPr/>
      </xdr:nvCxnSpPr>
      <xdr:spPr>
        <a:xfrm flipV="1">
          <a:off x="3797300" y="9556159"/>
          <a:ext cx="838200" cy="1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66103</xdr:rowOff>
    </xdr:from>
    <xdr:ext cx="599010" cy="259045"/>
    <xdr:sp macro="" textlink="">
      <xdr:nvSpPr>
        <xdr:cNvPr id="119" name="物件費平均値テキスト"/>
        <xdr:cNvSpPr txBox="1"/>
      </xdr:nvSpPr>
      <xdr:spPr>
        <a:xfrm>
          <a:off x="4686300" y="93244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43226</xdr:rowOff>
    </xdr:from>
    <xdr:to>
      <xdr:col>24</xdr:col>
      <xdr:colOff>114300</xdr:colOff>
      <xdr:row>55</xdr:row>
      <xdr:rowOff>144826</xdr:rowOff>
    </xdr:to>
    <xdr:sp macro="" textlink="">
      <xdr:nvSpPr>
        <xdr:cNvPr id="120" name="フローチャート: 判断 119"/>
        <xdr:cNvSpPr/>
      </xdr:nvSpPr>
      <xdr:spPr>
        <a:xfrm>
          <a:off x="45847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115788</xdr:rowOff>
    </xdr:from>
    <xdr:to>
      <xdr:col>19</xdr:col>
      <xdr:colOff>177800</xdr:colOff>
      <xdr:row>55</xdr:row>
      <xdr:rowOff>142114</xdr:rowOff>
    </xdr:to>
    <xdr:cxnSp macro="">
      <xdr:nvCxnSpPr>
        <xdr:cNvPr id="121" name="直線コネクタ 120"/>
        <xdr:cNvCxnSpPr/>
      </xdr:nvCxnSpPr>
      <xdr:spPr>
        <a:xfrm>
          <a:off x="2908300" y="9545538"/>
          <a:ext cx="889000" cy="26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68514</xdr:rowOff>
    </xdr:from>
    <xdr:to>
      <xdr:col>20</xdr:col>
      <xdr:colOff>38100</xdr:colOff>
      <xdr:row>55</xdr:row>
      <xdr:rowOff>170114</xdr:rowOff>
    </xdr:to>
    <xdr:sp macro="" textlink="">
      <xdr:nvSpPr>
        <xdr:cNvPr id="122" name="フローチャート: 判断 121"/>
        <xdr:cNvSpPr/>
      </xdr:nvSpPr>
      <xdr:spPr>
        <a:xfrm>
          <a:off x="3746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15191</xdr:rowOff>
    </xdr:from>
    <xdr:ext cx="599010" cy="259045"/>
    <xdr:sp macro="" textlink="">
      <xdr:nvSpPr>
        <xdr:cNvPr id="123" name="テキスト ボックス 122"/>
        <xdr:cNvSpPr txBox="1"/>
      </xdr:nvSpPr>
      <xdr:spPr>
        <a:xfrm>
          <a:off x="3497795" y="927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115788</xdr:rowOff>
    </xdr:from>
    <xdr:to>
      <xdr:col>15</xdr:col>
      <xdr:colOff>50800</xdr:colOff>
      <xdr:row>55</xdr:row>
      <xdr:rowOff>139325</xdr:rowOff>
    </xdr:to>
    <xdr:cxnSp macro="">
      <xdr:nvCxnSpPr>
        <xdr:cNvPr id="124" name="直線コネクタ 123"/>
        <xdr:cNvCxnSpPr/>
      </xdr:nvCxnSpPr>
      <xdr:spPr>
        <a:xfrm flipV="1">
          <a:off x="2019300" y="9545538"/>
          <a:ext cx="889000" cy="2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117571</xdr:rowOff>
    </xdr:from>
    <xdr:to>
      <xdr:col>15</xdr:col>
      <xdr:colOff>101600</xdr:colOff>
      <xdr:row>56</xdr:row>
      <xdr:rowOff>47721</xdr:rowOff>
    </xdr:to>
    <xdr:sp macro="" textlink="">
      <xdr:nvSpPr>
        <xdr:cNvPr id="125" name="フローチャート: 判断 124"/>
        <xdr:cNvSpPr/>
      </xdr:nvSpPr>
      <xdr:spPr>
        <a:xfrm>
          <a:off x="2857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38848</xdr:rowOff>
    </xdr:from>
    <xdr:ext cx="599010" cy="259045"/>
    <xdr:sp macro="" textlink="">
      <xdr:nvSpPr>
        <xdr:cNvPr id="126" name="テキスト ボックス 125"/>
        <xdr:cNvSpPr txBox="1"/>
      </xdr:nvSpPr>
      <xdr:spPr>
        <a:xfrm>
          <a:off x="2608795" y="964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139325</xdr:rowOff>
    </xdr:from>
    <xdr:to>
      <xdr:col>10</xdr:col>
      <xdr:colOff>114300</xdr:colOff>
      <xdr:row>55</xdr:row>
      <xdr:rowOff>167964</xdr:rowOff>
    </xdr:to>
    <xdr:cxnSp macro="">
      <xdr:nvCxnSpPr>
        <xdr:cNvPr id="127" name="直線コネクタ 126"/>
        <xdr:cNvCxnSpPr/>
      </xdr:nvCxnSpPr>
      <xdr:spPr>
        <a:xfrm flipV="1">
          <a:off x="1130300" y="9569075"/>
          <a:ext cx="889000" cy="2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111709</xdr:rowOff>
    </xdr:from>
    <xdr:to>
      <xdr:col>10</xdr:col>
      <xdr:colOff>165100</xdr:colOff>
      <xdr:row>56</xdr:row>
      <xdr:rowOff>41859</xdr:rowOff>
    </xdr:to>
    <xdr:sp macro="" textlink="">
      <xdr:nvSpPr>
        <xdr:cNvPr id="128" name="フローチャート: 判断 127"/>
        <xdr:cNvSpPr/>
      </xdr:nvSpPr>
      <xdr:spPr>
        <a:xfrm>
          <a:off x="1968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32986</xdr:rowOff>
    </xdr:from>
    <xdr:ext cx="599010" cy="259045"/>
    <xdr:sp macro="" textlink="">
      <xdr:nvSpPr>
        <xdr:cNvPr id="129" name="テキスト ボックス 128"/>
        <xdr:cNvSpPr txBox="1"/>
      </xdr:nvSpPr>
      <xdr:spPr>
        <a:xfrm>
          <a:off x="1719795" y="963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170967</xdr:rowOff>
    </xdr:from>
    <xdr:to>
      <xdr:col>6</xdr:col>
      <xdr:colOff>38100</xdr:colOff>
      <xdr:row>56</xdr:row>
      <xdr:rowOff>101117</xdr:rowOff>
    </xdr:to>
    <xdr:sp macro="" textlink="">
      <xdr:nvSpPr>
        <xdr:cNvPr id="130" name="フローチャート: 判断 129"/>
        <xdr:cNvSpPr/>
      </xdr:nvSpPr>
      <xdr:spPr>
        <a:xfrm>
          <a:off x="1079500" y="96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92244</xdr:rowOff>
    </xdr:from>
    <xdr:ext cx="534377" cy="259045"/>
    <xdr:sp macro="" textlink="">
      <xdr:nvSpPr>
        <xdr:cNvPr id="131" name="テキスト ボックス 130"/>
        <xdr:cNvSpPr txBox="1"/>
      </xdr:nvSpPr>
      <xdr:spPr>
        <a:xfrm>
          <a:off x="863111" y="969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75609</xdr:rowOff>
    </xdr:from>
    <xdr:to>
      <xdr:col>24</xdr:col>
      <xdr:colOff>114300</xdr:colOff>
      <xdr:row>56</xdr:row>
      <xdr:rowOff>5759</xdr:rowOff>
    </xdr:to>
    <xdr:sp macro="" textlink="">
      <xdr:nvSpPr>
        <xdr:cNvPr id="137" name="楕円 136"/>
        <xdr:cNvSpPr/>
      </xdr:nvSpPr>
      <xdr:spPr>
        <a:xfrm>
          <a:off x="4584700" y="950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54036</xdr:rowOff>
    </xdr:from>
    <xdr:ext cx="599010" cy="259045"/>
    <xdr:sp macro="" textlink="">
      <xdr:nvSpPr>
        <xdr:cNvPr id="138" name="物件費該当値テキスト"/>
        <xdr:cNvSpPr txBox="1"/>
      </xdr:nvSpPr>
      <xdr:spPr>
        <a:xfrm>
          <a:off x="4686300" y="948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91314</xdr:rowOff>
    </xdr:from>
    <xdr:to>
      <xdr:col>20</xdr:col>
      <xdr:colOff>38100</xdr:colOff>
      <xdr:row>56</xdr:row>
      <xdr:rowOff>21464</xdr:rowOff>
    </xdr:to>
    <xdr:sp macro="" textlink="">
      <xdr:nvSpPr>
        <xdr:cNvPr id="139" name="楕円 138"/>
        <xdr:cNvSpPr/>
      </xdr:nvSpPr>
      <xdr:spPr>
        <a:xfrm>
          <a:off x="3746500" y="952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12591</xdr:rowOff>
    </xdr:from>
    <xdr:ext cx="599010" cy="259045"/>
    <xdr:sp macro="" textlink="">
      <xdr:nvSpPr>
        <xdr:cNvPr id="140" name="テキスト ボックス 139"/>
        <xdr:cNvSpPr txBox="1"/>
      </xdr:nvSpPr>
      <xdr:spPr>
        <a:xfrm>
          <a:off x="3497795" y="9613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64988</xdr:rowOff>
    </xdr:from>
    <xdr:to>
      <xdr:col>15</xdr:col>
      <xdr:colOff>101600</xdr:colOff>
      <xdr:row>55</xdr:row>
      <xdr:rowOff>166588</xdr:rowOff>
    </xdr:to>
    <xdr:sp macro="" textlink="">
      <xdr:nvSpPr>
        <xdr:cNvPr id="141" name="楕円 140"/>
        <xdr:cNvSpPr/>
      </xdr:nvSpPr>
      <xdr:spPr>
        <a:xfrm>
          <a:off x="2857500" y="949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11665</xdr:rowOff>
    </xdr:from>
    <xdr:ext cx="599010" cy="259045"/>
    <xdr:sp macro="" textlink="">
      <xdr:nvSpPr>
        <xdr:cNvPr id="142" name="テキスト ボックス 141"/>
        <xdr:cNvSpPr txBox="1"/>
      </xdr:nvSpPr>
      <xdr:spPr>
        <a:xfrm>
          <a:off x="2608795" y="9269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88525</xdr:rowOff>
    </xdr:from>
    <xdr:to>
      <xdr:col>10</xdr:col>
      <xdr:colOff>165100</xdr:colOff>
      <xdr:row>56</xdr:row>
      <xdr:rowOff>18675</xdr:rowOff>
    </xdr:to>
    <xdr:sp macro="" textlink="">
      <xdr:nvSpPr>
        <xdr:cNvPr id="143" name="楕円 142"/>
        <xdr:cNvSpPr/>
      </xdr:nvSpPr>
      <xdr:spPr>
        <a:xfrm>
          <a:off x="1968500" y="951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35202</xdr:rowOff>
    </xdr:from>
    <xdr:ext cx="599010" cy="259045"/>
    <xdr:sp macro="" textlink="">
      <xdr:nvSpPr>
        <xdr:cNvPr id="144" name="テキスト ボックス 143"/>
        <xdr:cNvSpPr txBox="1"/>
      </xdr:nvSpPr>
      <xdr:spPr>
        <a:xfrm>
          <a:off x="1719795" y="9293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117164</xdr:rowOff>
    </xdr:from>
    <xdr:to>
      <xdr:col>6</xdr:col>
      <xdr:colOff>38100</xdr:colOff>
      <xdr:row>56</xdr:row>
      <xdr:rowOff>47314</xdr:rowOff>
    </xdr:to>
    <xdr:sp macro="" textlink="">
      <xdr:nvSpPr>
        <xdr:cNvPr id="145" name="楕円 144"/>
        <xdr:cNvSpPr/>
      </xdr:nvSpPr>
      <xdr:spPr>
        <a:xfrm>
          <a:off x="1079500" y="954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63841</xdr:rowOff>
    </xdr:from>
    <xdr:ext cx="599010" cy="259045"/>
    <xdr:sp macro="" textlink="">
      <xdr:nvSpPr>
        <xdr:cNvPr id="146" name="テキスト ボックス 145"/>
        <xdr:cNvSpPr txBox="1"/>
      </xdr:nvSpPr>
      <xdr:spPr>
        <a:xfrm>
          <a:off x="830795" y="932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19979</xdr:rowOff>
    </xdr:from>
    <xdr:to>
      <xdr:col>24</xdr:col>
      <xdr:colOff>62865</xdr:colOff>
      <xdr:row>79</xdr:row>
      <xdr:rowOff>96855</xdr:rowOff>
    </xdr:to>
    <xdr:cxnSp macro="">
      <xdr:nvCxnSpPr>
        <xdr:cNvPr id="172" name="直線コネクタ 171"/>
        <xdr:cNvCxnSpPr/>
      </xdr:nvCxnSpPr>
      <xdr:spPr>
        <a:xfrm flipV="1">
          <a:off x="4633595" y="12021479"/>
          <a:ext cx="1270" cy="1619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100682</xdr:rowOff>
    </xdr:from>
    <xdr:ext cx="313932" cy="259045"/>
    <xdr:sp macro="" textlink="">
      <xdr:nvSpPr>
        <xdr:cNvPr id="173" name="維持補修費最小値テキスト"/>
        <xdr:cNvSpPr txBox="1"/>
      </xdr:nvSpPr>
      <xdr:spPr>
        <a:xfrm>
          <a:off x="4686300" y="136452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96855</xdr:rowOff>
    </xdr:from>
    <xdr:to>
      <xdr:col>24</xdr:col>
      <xdr:colOff>152400</xdr:colOff>
      <xdr:row>79</xdr:row>
      <xdr:rowOff>96855</xdr:rowOff>
    </xdr:to>
    <xdr:cxnSp macro="">
      <xdr:nvCxnSpPr>
        <xdr:cNvPr id="174" name="直線コネクタ 173"/>
        <xdr:cNvCxnSpPr/>
      </xdr:nvCxnSpPr>
      <xdr:spPr>
        <a:xfrm>
          <a:off x="4546600" y="13641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138106</xdr:rowOff>
    </xdr:from>
    <xdr:ext cx="534377" cy="259045"/>
    <xdr:sp macro="" textlink="">
      <xdr:nvSpPr>
        <xdr:cNvPr id="175" name="維持補修費最大値テキスト"/>
        <xdr:cNvSpPr txBox="1"/>
      </xdr:nvSpPr>
      <xdr:spPr>
        <a:xfrm>
          <a:off x="4686300" y="1179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19979</xdr:rowOff>
    </xdr:from>
    <xdr:to>
      <xdr:col>24</xdr:col>
      <xdr:colOff>152400</xdr:colOff>
      <xdr:row>70</xdr:row>
      <xdr:rowOff>19979</xdr:rowOff>
    </xdr:to>
    <xdr:cxnSp macro="">
      <xdr:nvCxnSpPr>
        <xdr:cNvPr id="176" name="直線コネクタ 175"/>
        <xdr:cNvCxnSpPr/>
      </xdr:nvCxnSpPr>
      <xdr:spPr>
        <a:xfrm>
          <a:off x="4546600" y="1202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123698</xdr:rowOff>
    </xdr:from>
    <xdr:to>
      <xdr:col>24</xdr:col>
      <xdr:colOff>63500</xdr:colOff>
      <xdr:row>77</xdr:row>
      <xdr:rowOff>161384</xdr:rowOff>
    </xdr:to>
    <xdr:cxnSp macro="">
      <xdr:nvCxnSpPr>
        <xdr:cNvPr id="177" name="直線コネクタ 176"/>
        <xdr:cNvCxnSpPr/>
      </xdr:nvCxnSpPr>
      <xdr:spPr>
        <a:xfrm flipV="1">
          <a:off x="3797300" y="13325348"/>
          <a:ext cx="838200" cy="3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60501</xdr:rowOff>
    </xdr:from>
    <xdr:ext cx="469744" cy="259045"/>
    <xdr:sp macro="" textlink="">
      <xdr:nvSpPr>
        <xdr:cNvPr id="178" name="維持補修費平均値テキスト"/>
        <xdr:cNvSpPr txBox="1"/>
      </xdr:nvSpPr>
      <xdr:spPr>
        <a:xfrm>
          <a:off x="4686300" y="13262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82074</xdr:rowOff>
    </xdr:from>
    <xdr:to>
      <xdr:col>24</xdr:col>
      <xdr:colOff>114300</xdr:colOff>
      <xdr:row>78</xdr:row>
      <xdr:rowOff>12224</xdr:rowOff>
    </xdr:to>
    <xdr:sp macro="" textlink="">
      <xdr:nvSpPr>
        <xdr:cNvPr id="179" name="フローチャート: 判断 178"/>
        <xdr:cNvSpPr/>
      </xdr:nvSpPr>
      <xdr:spPr>
        <a:xfrm>
          <a:off x="4584700" y="132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117297</xdr:rowOff>
    </xdr:from>
    <xdr:to>
      <xdr:col>19</xdr:col>
      <xdr:colOff>177800</xdr:colOff>
      <xdr:row>77</xdr:row>
      <xdr:rowOff>161384</xdr:rowOff>
    </xdr:to>
    <xdr:cxnSp macro="">
      <xdr:nvCxnSpPr>
        <xdr:cNvPr id="180" name="直線コネクタ 179"/>
        <xdr:cNvCxnSpPr/>
      </xdr:nvCxnSpPr>
      <xdr:spPr>
        <a:xfrm>
          <a:off x="2908300" y="1331894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86091</xdr:rowOff>
    </xdr:from>
    <xdr:to>
      <xdr:col>20</xdr:col>
      <xdr:colOff>38100</xdr:colOff>
      <xdr:row>78</xdr:row>
      <xdr:rowOff>16241</xdr:rowOff>
    </xdr:to>
    <xdr:sp macro="" textlink="">
      <xdr:nvSpPr>
        <xdr:cNvPr id="181" name="フローチャート: 判断 180"/>
        <xdr:cNvSpPr/>
      </xdr:nvSpPr>
      <xdr:spPr>
        <a:xfrm>
          <a:off x="3746500" y="13287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32768</xdr:rowOff>
    </xdr:from>
    <xdr:ext cx="469744" cy="259045"/>
    <xdr:sp macro="" textlink="">
      <xdr:nvSpPr>
        <xdr:cNvPr id="182" name="テキスト ボックス 181"/>
        <xdr:cNvSpPr txBox="1"/>
      </xdr:nvSpPr>
      <xdr:spPr>
        <a:xfrm>
          <a:off x="3562428" y="13062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117297</xdr:rowOff>
    </xdr:from>
    <xdr:to>
      <xdr:col>15</xdr:col>
      <xdr:colOff>50800</xdr:colOff>
      <xdr:row>78</xdr:row>
      <xdr:rowOff>16289</xdr:rowOff>
    </xdr:to>
    <xdr:cxnSp macro="">
      <xdr:nvCxnSpPr>
        <xdr:cNvPr id="183" name="直線コネクタ 182"/>
        <xdr:cNvCxnSpPr/>
      </xdr:nvCxnSpPr>
      <xdr:spPr>
        <a:xfrm flipV="1">
          <a:off x="2019300" y="13318947"/>
          <a:ext cx="889000" cy="7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127436</xdr:rowOff>
    </xdr:from>
    <xdr:to>
      <xdr:col>15</xdr:col>
      <xdr:colOff>101600</xdr:colOff>
      <xdr:row>78</xdr:row>
      <xdr:rowOff>57586</xdr:rowOff>
    </xdr:to>
    <xdr:sp macro="" textlink="">
      <xdr:nvSpPr>
        <xdr:cNvPr id="184" name="フローチャート: 判断 183"/>
        <xdr:cNvSpPr/>
      </xdr:nvSpPr>
      <xdr:spPr>
        <a:xfrm>
          <a:off x="2857500" y="1332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48713</xdr:rowOff>
    </xdr:from>
    <xdr:ext cx="469744" cy="259045"/>
    <xdr:sp macro="" textlink="">
      <xdr:nvSpPr>
        <xdr:cNvPr id="185" name="テキスト ボックス 184"/>
        <xdr:cNvSpPr txBox="1"/>
      </xdr:nvSpPr>
      <xdr:spPr>
        <a:xfrm>
          <a:off x="2673428" y="1342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146296</xdr:rowOff>
    </xdr:from>
    <xdr:to>
      <xdr:col>10</xdr:col>
      <xdr:colOff>114300</xdr:colOff>
      <xdr:row>78</xdr:row>
      <xdr:rowOff>16289</xdr:rowOff>
    </xdr:to>
    <xdr:cxnSp macro="">
      <xdr:nvCxnSpPr>
        <xdr:cNvPr id="186" name="直線コネクタ 185"/>
        <xdr:cNvCxnSpPr/>
      </xdr:nvCxnSpPr>
      <xdr:spPr>
        <a:xfrm>
          <a:off x="1130300" y="13347946"/>
          <a:ext cx="889000" cy="41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137331</xdr:rowOff>
    </xdr:from>
    <xdr:to>
      <xdr:col>10</xdr:col>
      <xdr:colOff>165100</xdr:colOff>
      <xdr:row>78</xdr:row>
      <xdr:rowOff>67481</xdr:rowOff>
    </xdr:to>
    <xdr:sp macro="" textlink="">
      <xdr:nvSpPr>
        <xdr:cNvPr id="187" name="フローチャート: 判断 186"/>
        <xdr:cNvSpPr/>
      </xdr:nvSpPr>
      <xdr:spPr>
        <a:xfrm>
          <a:off x="1968500" y="133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58608</xdr:rowOff>
    </xdr:from>
    <xdr:ext cx="469744" cy="259045"/>
    <xdr:sp macro="" textlink="">
      <xdr:nvSpPr>
        <xdr:cNvPr id="188" name="テキスト ボックス 187"/>
        <xdr:cNvSpPr txBox="1"/>
      </xdr:nvSpPr>
      <xdr:spPr>
        <a:xfrm>
          <a:off x="1784428" y="13431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156239</xdr:rowOff>
    </xdr:from>
    <xdr:to>
      <xdr:col>6</xdr:col>
      <xdr:colOff>38100</xdr:colOff>
      <xdr:row>78</xdr:row>
      <xdr:rowOff>86389</xdr:rowOff>
    </xdr:to>
    <xdr:sp macro="" textlink="">
      <xdr:nvSpPr>
        <xdr:cNvPr id="189" name="フローチャート: 判断 188"/>
        <xdr:cNvSpPr/>
      </xdr:nvSpPr>
      <xdr:spPr>
        <a:xfrm>
          <a:off x="1079500" y="1335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77516</xdr:rowOff>
    </xdr:from>
    <xdr:ext cx="469744" cy="259045"/>
    <xdr:sp macro="" textlink="">
      <xdr:nvSpPr>
        <xdr:cNvPr id="190" name="テキスト ボックス 189"/>
        <xdr:cNvSpPr txBox="1"/>
      </xdr:nvSpPr>
      <xdr:spPr>
        <a:xfrm>
          <a:off x="895428" y="13450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72898</xdr:rowOff>
    </xdr:from>
    <xdr:to>
      <xdr:col>24</xdr:col>
      <xdr:colOff>114300</xdr:colOff>
      <xdr:row>78</xdr:row>
      <xdr:rowOff>3048</xdr:rowOff>
    </xdr:to>
    <xdr:sp macro="" textlink="">
      <xdr:nvSpPr>
        <xdr:cNvPr id="196" name="楕円 195"/>
        <xdr:cNvSpPr/>
      </xdr:nvSpPr>
      <xdr:spPr>
        <a:xfrm>
          <a:off x="4584700" y="1327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95775</xdr:rowOff>
    </xdr:from>
    <xdr:ext cx="469744" cy="259045"/>
    <xdr:sp macro="" textlink="">
      <xdr:nvSpPr>
        <xdr:cNvPr id="197" name="維持補修費該当値テキスト"/>
        <xdr:cNvSpPr txBox="1"/>
      </xdr:nvSpPr>
      <xdr:spPr>
        <a:xfrm>
          <a:off x="4686300" y="13125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110584</xdr:rowOff>
    </xdr:from>
    <xdr:to>
      <xdr:col>20</xdr:col>
      <xdr:colOff>38100</xdr:colOff>
      <xdr:row>78</xdr:row>
      <xdr:rowOff>40734</xdr:rowOff>
    </xdr:to>
    <xdr:sp macro="" textlink="">
      <xdr:nvSpPr>
        <xdr:cNvPr id="198" name="楕円 197"/>
        <xdr:cNvSpPr/>
      </xdr:nvSpPr>
      <xdr:spPr>
        <a:xfrm>
          <a:off x="3746500" y="1331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31861</xdr:rowOff>
    </xdr:from>
    <xdr:ext cx="469744" cy="259045"/>
    <xdr:sp macro="" textlink="">
      <xdr:nvSpPr>
        <xdr:cNvPr id="199" name="テキスト ボックス 198"/>
        <xdr:cNvSpPr txBox="1"/>
      </xdr:nvSpPr>
      <xdr:spPr>
        <a:xfrm>
          <a:off x="3562428" y="13404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66497</xdr:rowOff>
    </xdr:from>
    <xdr:to>
      <xdr:col>15</xdr:col>
      <xdr:colOff>101600</xdr:colOff>
      <xdr:row>77</xdr:row>
      <xdr:rowOff>168097</xdr:rowOff>
    </xdr:to>
    <xdr:sp macro="" textlink="">
      <xdr:nvSpPr>
        <xdr:cNvPr id="200" name="楕円 199"/>
        <xdr:cNvSpPr/>
      </xdr:nvSpPr>
      <xdr:spPr>
        <a:xfrm>
          <a:off x="2857500" y="1326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13174</xdr:rowOff>
    </xdr:from>
    <xdr:ext cx="469744" cy="259045"/>
    <xdr:sp macro="" textlink="">
      <xdr:nvSpPr>
        <xdr:cNvPr id="201" name="テキスト ボックス 200"/>
        <xdr:cNvSpPr txBox="1"/>
      </xdr:nvSpPr>
      <xdr:spPr>
        <a:xfrm>
          <a:off x="2673428" y="13043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136939</xdr:rowOff>
    </xdr:from>
    <xdr:to>
      <xdr:col>10</xdr:col>
      <xdr:colOff>165100</xdr:colOff>
      <xdr:row>78</xdr:row>
      <xdr:rowOff>67089</xdr:rowOff>
    </xdr:to>
    <xdr:sp macro="" textlink="">
      <xdr:nvSpPr>
        <xdr:cNvPr id="202" name="楕円 201"/>
        <xdr:cNvSpPr/>
      </xdr:nvSpPr>
      <xdr:spPr>
        <a:xfrm>
          <a:off x="1968500" y="1333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83616</xdr:rowOff>
    </xdr:from>
    <xdr:ext cx="469744" cy="259045"/>
    <xdr:sp macro="" textlink="">
      <xdr:nvSpPr>
        <xdr:cNvPr id="203" name="テキスト ボックス 202"/>
        <xdr:cNvSpPr txBox="1"/>
      </xdr:nvSpPr>
      <xdr:spPr>
        <a:xfrm>
          <a:off x="1784428" y="1311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95496</xdr:rowOff>
    </xdr:from>
    <xdr:to>
      <xdr:col>6</xdr:col>
      <xdr:colOff>38100</xdr:colOff>
      <xdr:row>78</xdr:row>
      <xdr:rowOff>25646</xdr:rowOff>
    </xdr:to>
    <xdr:sp macro="" textlink="">
      <xdr:nvSpPr>
        <xdr:cNvPr id="204" name="楕円 203"/>
        <xdr:cNvSpPr/>
      </xdr:nvSpPr>
      <xdr:spPr>
        <a:xfrm>
          <a:off x="1079500" y="1329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42173</xdr:rowOff>
    </xdr:from>
    <xdr:ext cx="469744" cy="259045"/>
    <xdr:sp macro="" textlink="">
      <xdr:nvSpPr>
        <xdr:cNvPr id="205" name="テキスト ボックス 204"/>
        <xdr:cNvSpPr txBox="1"/>
      </xdr:nvSpPr>
      <xdr:spPr>
        <a:xfrm>
          <a:off x="895428" y="1307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169990</xdr:rowOff>
    </xdr:from>
    <xdr:to>
      <xdr:col>24</xdr:col>
      <xdr:colOff>62865</xdr:colOff>
      <xdr:row>99</xdr:row>
      <xdr:rowOff>124461</xdr:rowOff>
    </xdr:to>
    <xdr:cxnSp macro="">
      <xdr:nvCxnSpPr>
        <xdr:cNvPr id="230" name="直線コネクタ 229"/>
        <xdr:cNvCxnSpPr/>
      </xdr:nvCxnSpPr>
      <xdr:spPr>
        <a:xfrm flipV="1">
          <a:off x="4633595" y="15429040"/>
          <a:ext cx="1270" cy="1668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128288</xdr:rowOff>
    </xdr:from>
    <xdr:ext cx="534377" cy="259045"/>
    <xdr:sp macro="" textlink="">
      <xdr:nvSpPr>
        <xdr:cNvPr id="231" name="扶助費最小値テキスト"/>
        <xdr:cNvSpPr txBox="1"/>
      </xdr:nvSpPr>
      <xdr:spPr>
        <a:xfrm>
          <a:off x="4686300" y="1710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124461</xdr:rowOff>
    </xdr:from>
    <xdr:to>
      <xdr:col>24</xdr:col>
      <xdr:colOff>152400</xdr:colOff>
      <xdr:row>99</xdr:row>
      <xdr:rowOff>124461</xdr:rowOff>
    </xdr:to>
    <xdr:cxnSp macro="">
      <xdr:nvCxnSpPr>
        <xdr:cNvPr id="232" name="直線コネクタ 231"/>
        <xdr:cNvCxnSpPr/>
      </xdr:nvCxnSpPr>
      <xdr:spPr>
        <a:xfrm>
          <a:off x="4546600" y="17098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116667</xdr:rowOff>
    </xdr:from>
    <xdr:ext cx="599010" cy="259045"/>
    <xdr:sp macro="" textlink="">
      <xdr:nvSpPr>
        <xdr:cNvPr id="233" name="扶助費最大値テキスト"/>
        <xdr:cNvSpPr txBox="1"/>
      </xdr:nvSpPr>
      <xdr:spPr>
        <a:xfrm>
          <a:off x="4686300" y="1520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169990</xdr:rowOff>
    </xdr:from>
    <xdr:to>
      <xdr:col>24</xdr:col>
      <xdr:colOff>152400</xdr:colOff>
      <xdr:row>89</xdr:row>
      <xdr:rowOff>169990</xdr:rowOff>
    </xdr:to>
    <xdr:cxnSp macro="">
      <xdr:nvCxnSpPr>
        <xdr:cNvPr id="234" name="直線コネクタ 233"/>
        <xdr:cNvCxnSpPr/>
      </xdr:nvCxnSpPr>
      <xdr:spPr>
        <a:xfrm>
          <a:off x="4546600" y="15429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115621</xdr:rowOff>
    </xdr:from>
    <xdr:to>
      <xdr:col>24</xdr:col>
      <xdr:colOff>63500</xdr:colOff>
      <xdr:row>91</xdr:row>
      <xdr:rowOff>56471</xdr:rowOff>
    </xdr:to>
    <xdr:cxnSp macro="">
      <xdr:nvCxnSpPr>
        <xdr:cNvPr id="235" name="直線コネクタ 234"/>
        <xdr:cNvCxnSpPr/>
      </xdr:nvCxnSpPr>
      <xdr:spPr>
        <a:xfrm flipV="1">
          <a:off x="3797300" y="15546121"/>
          <a:ext cx="838200" cy="11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127525</xdr:rowOff>
    </xdr:from>
    <xdr:ext cx="534377" cy="259045"/>
    <xdr:sp macro="" textlink="">
      <xdr:nvSpPr>
        <xdr:cNvPr id="236" name="扶助費平均値テキスト"/>
        <xdr:cNvSpPr txBox="1"/>
      </xdr:nvSpPr>
      <xdr:spPr>
        <a:xfrm>
          <a:off x="4686300" y="164152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149098</xdr:rowOff>
    </xdr:from>
    <xdr:to>
      <xdr:col>24</xdr:col>
      <xdr:colOff>114300</xdr:colOff>
      <xdr:row>96</xdr:row>
      <xdr:rowOff>79248</xdr:rowOff>
    </xdr:to>
    <xdr:sp macro="" textlink="">
      <xdr:nvSpPr>
        <xdr:cNvPr id="237" name="フローチャート: 判断 236"/>
        <xdr:cNvSpPr/>
      </xdr:nvSpPr>
      <xdr:spPr>
        <a:xfrm>
          <a:off x="4584700" y="1643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56471</xdr:rowOff>
    </xdr:from>
    <xdr:to>
      <xdr:col>19</xdr:col>
      <xdr:colOff>177800</xdr:colOff>
      <xdr:row>92</xdr:row>
      <xdr:rowOff>42450</xdr:rowOff>
    </xdr:to>
    <xdr:cxnSp macro="">
      <xdr:nvCxnSpPr>
        <xdr:cNvPr id="238" name="直線コネクタ 237"/>
        <xdr:cNvCxnSpPr/>
      </xdr:nvCxnSpPr>
      <xdr:spPr>
        <a:xfrm flipV="1">
          <a:off x="2908300" y="15658421"/>
          <a:ext cx="889000" cy="15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164395</xdr:rowOff>
    </xdr:from>
    <xdr:to>
      <xdr:col>20</xdr:col>
      <xdr:colOff>38100</xdr:colOff>
      <xdr:row>96</xdr:row>
      <xdr:rowOff>94545</xdr:rowOff>
    </xdr:to>
    <xdr:sp macro="" textlink="">
      <xdr:nvSpPr>
        <xdr:cNvPr id="239" name="フローチャート: 判断 238"/>
        <xdr:cNvSpPr/>
      </xdr:nvSpPr>
      <xdr:spPr>
        <a:xfrm>
          <a:off x="3746500" y="1645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85672</xdr:rowOff>
    </xdr:from>
    <xdr:ext cx="534377" cy="259045"/>
    <xdr:sp macro="" textlink="">
      <xdr:nvSpPr>
        <xdr:cNvPr id="240" name="テキスト ボックス 239"/>
        <xdr:cNvSpPr txBox="1"/>
      </xdr:nvSpPr>
      <xdr:spPr>
        <a:xfrm>
          <a:off x="3530111" y="1654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42450</xdr:rowOff>
    </xdr:from>
    <xdr:to>
      <xdr:col>15</xdr:col>
      <xdr:colOff>50800</xdr:colOff>
      <xdr:row>92</xdr:row>
      <xdr:rowOff>124346</xdr:rowOff>
    </xdr:to>
    <xdr:cxnSp macro="">
      <xdr:nvCxnSpPr>
        <xdr:cNvPr id="241" name="直線コネクタ 240"/>
        <xdr:cNvCxnSpPr/>
      </xdr:nvCxnSpPr>
      <xdr:spPr>
        <a:xfrm flipV="1">
          <a:off x="2019300" y="15815850"/>
          <a:ext cx="889000" cy="81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117647</xdr:rowOff>
    </xdr:from>
    <xdr:to>
      <xdr:col>15</xdr:col>
      <xdr:colOff>101600</xdr:colOff>
      <xdr:row>97</xdr:row>
      <xdr:rowOff>47797</xdr:rowOff>
    </xdr:to>
    <xdr:sp macro="" textlink="">
      <xdr:nvSpPr>
        <xdr:cNvPr id="242" name="フローチャート: 判断 241"/>
        <xdr:cNvSpPr/>
      </xdr:nvSpPr>
      <xdr:spPr>
        <a:xfrm>
          <a:off x="2857500" y="1657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38924</xdr:rowOff>
    </xdr:from>
    <xdr:ext cx="534377" cy="259045"/>
    <xdr:sp macro="" textlink="">
      <xdr:nvSpPr>
        <xdr:cNvPr id="243" name="テキスト ボックス 242"/>
        <xdr:cNvSpPr txBox="1"/>
      </xdr:nvSpPr>
      <xdr:spPr>
        <a:xfrm>
          <a:off x="2641111" y="166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124346</xdr:rowOff>
    </xdr:from>
    <xdr:to>
      <xdr:col>10</xdr:col>
      <xdr:colOff>114300</xdr:colOff>
      <xdr:row>93</xdr:row>
      <xdr:rowOff>134004</xdr:rowOff>
    </xdr:to>
    <xdr:cxnSp macro="">
      <xdr:nvCxnSpPr>
        <xdr:cNvPr id="244" name="直線コネクタ 243"/>
        <xdr:cNvCxnSpPr/>
      </xdr:nvCxnSpPr>
      <xdr:spPr>
        <a:xfrm flipV="1">
          <a:off x="1130300" y="15897746"/>
          <a:ext cx="889000" cy="18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168796</xdr:rowOff>
    </xdr:from>
    <xdr:to>
      <xdr:col>10</xdr:col>
      <xdr:colOff>165100</xdr:colOff>
      <xdr:row>97</xdr:row>
      <xdr:rowOff>98946</xdr:rowOff>
    </xdr:to>
    <xdr:sp macro="" textlink="">
      <xdr:nvSpPr>
        <xdr:cNvPr id="245" name="フローチャート: 判断 244"/>
        <xdr:cNvSpPr/>
      </xdr:nvSpPr>
      <xdr:spPr>
        <a:xfrm>
          <a:off x="1968500" y="166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90073</xdr:rowOff>
    </xdr:from>
    <xdr:ext cx="534377" cy="259045"/>
    <xdr:sp macro="" textlink="">
      <xdr:nvSpPr>
        <xdr:cNvPr id="246" name="テキスト ボックス 245"/>
        <xdr:cNvSpPr txBox="1"/>
      </xdr:nvSpPr>
      <xdr:spPr>
        <a:xfrm>
          <a:off x="1752111" y="1672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81890</xdr:rowOff>
    </xdr:from>
    <xdr:to>
      <xdr:col>6</xdr:col>
      <xdr:colOff>38100</xdr:colOff>
      <xdr:row>98</xdr:row>
      <xdr:rowOff>12040</xdr:rowOff>
    </xdr:to>
    <xdr:sp macro="" textlink="">
      <xdr:nvSpPr>
        <xdr:cNvPr id="247" name="フローチャート: 判断 246"/>
        <xdr:cNvSpPr/>
      </xdr:nvSpPr>
      <xdr:spPr>
        <a:xfrm>
          <a:off x="1079500" y="167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3167</xdr:rowOff>
    </xdr:from>
    <xdr:ext cx="534377" cy="259045"/>
    <xdr:sp macro="" textlink="">
      <xdr:nvSpPr>
        <xdr:cNvPr id="248" name="テキスト ボックス 247"/>
        <xdr:cNvSpPr txBox="1"/>
      </xdr:nvSpPr>
      <xdr:spPr>
        <a:xfrm>
          <a:off x="863111" y="1680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64821</xdr:rowOff>
    </xdr:from>
    <xdr:to>
      <xdr:col>24</xdr:col>
      <xdr:colOff>114300</xdr:colOff>
      <xdr:row>90</xdr:row>
      <xdr:rowOff>166421</xdr:rowOff>
    </xdr:to>
    <xdr:sp macro="" textlink="">
      <xdr:nvSpPr>
        <xdr:cNvPr id="254" name="楕円 253"/>
        <xdr:cNvSpPr/>
      </xdr:nvSpPr>
      <xdr:spPr>
        <a:xfrm>
          <a:off x="4584700" y="1549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151198</xdr:rowOff>
    </xdr:from>
    <xdr:ext cx="599010" cy="259045"/>
    <xdr:sp macro="" textlink="">
      <xdr:nvSpPr>
        <xdr:cNvPr id="255" name="扶助費該当値テキスト"/>
        <xdr:cNvSpPr txBox="1"/>
      </xdr:nvSpPr>
      <xdr:spPr>
        <a:xfrm>
          <a:off x="4686300" y="15410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5671</xdr:rowOff>
    </xdr:from>
    <xdr:to>
      <xdr:col>20</xdr:col>
      <xdr:colOff>38100</xdr:colOff>
      <xdr:row>91</xdr:row>
      <xdr:rowOff>107271</xdr:rowOff>
    </xdr:to>
    <xdr:sp macro="" textlink="">
      <xdr:nvSpPr>
        <xdr:cNvPr id="256" name="楕円 255"/>
        <xdr:cNvSpPr/>
      </xdr:nvSpPr>
      <xdr:spPr>
        <a:xfrm>
          <a:off x="3746500" y="1560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123798</xdr:rowOff>
    </xdr:from>
    <xdr:ext cx="599010" cy="259045"/>
    <xdr:sp macro="" textlink="">
      <xdr:nvSpPr>
        <xdr:cNvPr id="257" name="テキスト ボックス 256"/>
        <xdr:cNvSpPr txBox="1"/>
      </xdr:nvSpPr>
      <xdr:spPr>
        <a:xfrm>
          <a:off x="3497795" y="15382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163100</xdr:rowOff>
    </xdr:from>
    <xdr:to>
      <xdr:col>15</xdr:col>
      <xdr:colOff>101600</xdr:colOff>
      <xdr:row>92</xdr:row>
      <xdr:rowOff>93250</xdr:rowOff>
    </xdr:to>
    <xdr:sp macro="" textlink="">
      <xdr:nvSpPr>
        <xdr:cNvPr id="258" name="楕円 257"/>
        <xdr:cNvSpPr/>
      </xdr:nvSpPr>
      <xdr:spPr>
        <a:xfrm>
          <a:off x="2857500" y="1576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109777</xdr:rowOff>
    </xdr:from>
    <xdr:ext cx="599010" cy="259045"/>
    <xdr:sp macro="" textlink="">
      <xdr:nvSpPr>
        <xdr:cNvPr id="259" name="テキスト ボックス 258"/>
        <xdr:cNvSpPr txBox="1"/>
      </xdr:nvSpPr>
      <xdr:spPr>
        <a:xfrm>
          <a:off x="2608795" y="15540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73546</xdr:rowOff>
    </xdr:from>
    <xdr:to>
      <xdr:col>10</xdr:col>
      <xdr:colOff>165100</xdr:colOff>
      <xdr:row>93</xdr:row>
      <xdr:rowOff>3696</xdr:rowOff>
    </xdr:to>
    <xdr:sp macro="" textlink="">
      <xdr:nvSpPr>
        <xdr:cNvPr id="260" name="楕円 259"/>
        <xdr:cNvSpPr/>
      </xdr:nvSpPr>
      <xdr:spPr>
        <a:xfrm>
          <a:off x="1968500" y="1584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20223</xdr:rowOff>
    </xdr:from>
    <xdr:ext cx="534377" cy="259045"/>
    <xdr:sp macro="" textlink="">
      <xdr:nvSpPr>
        <xdr:cNvPr id="261" name="テキスト ボックス 260"/>
        <xdr:cNvSpPr txBox="1"/>
      </xdr:nvSpPr>
      <xdr:spPr>
        <a:xfrm>
          <a:off x="1752111" y="1562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83204</xdr:rowOff>
    </xdr:from>
    <xdr:to>
      <xdr:col>6</xdr:col>
      <xdr:colOff>38100</xdr:colOff>
      <xdr:row>94</xdr:row>
      <xdr:rowOff>13354</xdr:rowOff>
    </xdr:to>
    <xdr:sp macro="" textlink="">
      <xdr:nvSpPr>
        <xdr:cNvPr id="262" name="楕円 261"/>
        <xdr:cNvSpPr/>
      </xdr:nvSpPr>
      <xdr:spPr>
        <a:xfrm>
          <a:off x="1079500" y="1602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29881</xdr:rowOff>
    </xdr:from>
    <xdr:ext cx="534377" cy="259045"/>
    <xdr:sp macro="" textlink="">
      <xdr:nvSpPr>
        <xdr:cNvPr id="263" name="テキスト ボックス 262"/>
        <xdr:cNvSpPr txBox="1"/>
      </xdr:nvSpPr>
      <xdr:spPr>
        <a:xfrm>
          <a:off x="863111" y="1580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7" name="テキスト ボックス 276"/>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45873</xdr:rowOff>
    </xdr:from>
    <xdr:to>
      <xdr:col>54</xdr:col>
      <xdr:colOff>189865</xdr:colOff>
      <xdr:row>38</xdr:row>
      <xdr:rowOff>158739</xdr:rowOff>
    </xdr:to>
    <xdr:cxnSp macro="">
      <xdr:nvCxnSpPr>
        <xdr:cNvPr id="289" name="直線コネクタ 288"/>
        <xdr:cNvCxnSpPr/>
      </xdr:nvCxnSpPr>
      <xdr:spPr>
        <a:xfrm flipV="1">
          <a:off x="10475595" y="5189373"/>
          <a:ext cx="1270" cy="1484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162566</xdr:rowOff>
    </xdr:from>
    <xdr:ext cx="534377" cy="259045"/>
    <xdr:sp macro="" textlink="">
      <xdr:nvSpPr>
        <xdr:cNvPr id="290" name="補助費等最小値テキスト"/>
        <xdr:cNvSpPr txBox="1"/>
      </xdr:nvSpPr>
      <xdr:spPr>
        <a:xfrm>
          <a:off x="10528300" y="667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158739</xdr:rowOff>
    </xdr:from>
    <xdr:to>
      <xdr:col>55</xdr:col>
      <xdr:colOff>88900</xdr:colOff>
      <xdr:row>38</xdr:row>
      <xdr:rowOff>158739</xdr:rowOff>
    </xdr:to>
    <xdr:cxnSp macro="">
      <xdr:nvCxnSpPr>
        <xdr:cNvPr id="291" name="直線コネクタ 290"/>
        <xdr:cNvCxnSpPr/>
      </xdr:nvCxnSpPr>
      <xdr:spPr>
        <a:xfrm>
          <a:off x="10388600" y="6673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164000</xdr:rowOff>
    </xdr:from>
    <xdr:ext cx="599010" cy="259045"/>
    <xdr:sp macro="" textlink="">
      <xdr:nvSpPr>
        <xdr:cNvPr id="292" name="補助費等最大値テキスト"/>
        <xdr:cNvSpPr txBox="1"/>
      </xdr:nvSpPr>
      <xdr:spPr>
        <a:xfrm>
          <a:off x="10528300" y="4964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45873</xdr:rowOff>
    </xdr:from>
    <xdr:to>
      <xdr:col>55</xdr:col>
      <xdr:colOff>88900</xdr:colOff>
      <xdr:row>30</xdr:row>
      <xdr:rowOff>45873</xdr:rowOff>
    </xdr:to>
    <xdr:cxnSp macro="">
      <xdr:nvCxnSpPr>
        <xdr:cNvPr id="293" name="直線コネクタ 292"/>
        <xdr:cNvCxnSpPr/>
      </xdr:nvCxnSpPr>
      <xdr:spPr>
        <a:xfrm>
          <a:off x="10388600" y="518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130236</xdr:rowOff>
    </xdr:from>
    <xdr:to>
      <xdr:col>55</xdr:col>
      <xdr:colOff>0</xdr:colOff>
      <xdr:row>37</xdr:row>
      <xdr:rowOff>143132</xdr:rowOff>
    </xdr:to>
    <xdr:cxnSp macro="">
      <xdr:nvCxnSpPr>
        <xdr:cNvPr id="294" name="直線コネクタ 293"/>
        <xdr:cNvCxnSpPr/>
      </xdr:nvCxnSpPr>
      <xdr:spPr>
        <a:xfrm flipV="1">
          <a:off x="9639300" y="6473886"/>
          <a:ext cx="838200" cy="1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34190</xdr:rowOff>
    </xdr:from>
    <xdr:ext cx="599010" cy="259045"/>
    <xdr:sp macro="" textlink="">
      <xdr:nvSpPr>
        <xdr:cNvPr id="295" name="補助費等平均値テキスト"/>
        <xdr:cNvSpPr txBox="1"/>
      </xdr:nvSpPr>
      <xdr:spPr>
        <a:xfrm>
          <a:off x="10528300" y="62063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11313</xdr:rowOff>
    </xdr:from>
    <xdr:to>
      <xdr:col>55</xdr:col>
      <xdr:colOff>50800</xdr:colOff>
      <xdr:row>37</xdr:row>
      <xdr:rowOff>112913</xdr:rowOff>
    </xdr:to>
    <xdr:sp macro="" textlink="">
      <xdr:nvSpPr>
        <xdr:cNvPr id="296" name="フローチャート: 判断 295"/>
        <xdr:cNvSpPr/>
      </xdr:nvSpPr>
      <xdr:spPr>
        <a:xfrm>
          <a:off x="10426700" y="635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132597</xdr:rowOff>
    </xdr:from>
    <xdr:to>
      <xdr:col>50</xdr:col>
      <xdr:colOff>114300</xdr:colOff>
      <xdr:row>37</xdr:row>
      <xdr:rowOff>143132</xdr:rowOff>
    </xdr:to>
    <xdr:cxnSp macro="">
      <xdr:nvCxnSpPr>
        <xdr:cNvPr id="297" name="直線コネクタ 296"/>
        <xdr:cNvCxnSpPr/>
      </xdr:nvCxnSpPr>
      <xdr:spPr>
        <a:xfrm>
          <a:off x="8750300" y="6476247"/>
          <a:ext cx="889000" cy="1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31407</xdr:rowOff>
    </xdr:from>
    <xdr:to>
      <xdr:col>50</xdr:col>
      <xdr:colOff>165100</xdr:colOff>
      <xdr:row>37</xdr:row>
      <xdr:rowOff>133007</xdr:rowOff>
    </xdr:to>
    <xdr:sp macro="" textlink="">
      <xdr:nvSpPr>
        <xdr:cNvPr id="298" name="フローチャート: 判断 297"/>
        <xdr:cNvSpPr/>
      </xdr:nvSpPr>
      <xdr:spPr>
        <a:xfrm>
          <a:off x="9588500" y="637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149534</xdr:rowOff>
    </xdr:from>
    <xdr:ext cx="599010" cy="259045"/>
    <xdr:sp macro="" textlink="">
      <xdr:nvSpPr>
        <xdr:cNvPr id="299" name="テキスト ボックス 298"/>
        <xdr:cNvSpPr txBox="1"/>
      </xdr:nvSpPr>
      <xdr:spPr>
        <a:xfrm>
          <a:off x="9339795" y="615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61411</xdr:rowOff>
    </xdr:from>
    <xdr:to>
      <xdr:col>45</xdr:col>
      <xdr:colOff>177800</xdr:colOff>
      <xdr:row>37</xdr:row>
      <xdr:rowOff>132597</xdr:rowOff>
    </xdr:to>
    <xdr:cxnSp macro="">
      <xdr:nvCxnSpPr>
        <xdr:cNvPr id="300" name="直線コネクタ 299"/>
        <xdr:cNvCxnSpPr/>
      </xdr:nvCxnSpPr>
      <xdr:spPr>
        <a:xfrm>
          <a:off x="7861300" y="6405061"/>
          <a:ext cx="889000" cy="7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51815</xdr:rowOff>
    </xdr:from>
    <xdr:to>
      <xdr:col>46</xdr:col>
      <xdr:colOff>38100</xdr:colOff>
      <xdr:row>37</xdr:row>
      <xdr:rowOff>153415</xdr:rowOff>
    </xdr:to>
    <xdr:sp macro="" textlink="">
      <xdr:nvSpPr>
        <xdr:cNvPr id="301" name="フローチャート: 判断 300"/>
        <xdr:cNvSpPr/>
      </xdr:nvSpPr>
      <xdr:spPr>
        <a:xfrm>
          <a:off x="8699500" y="639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169942</xdr:rowOff>
    </xdr:from>
    <xdr:ext cx="599010" cy="259045"/>
    <xdr:sp macro="" textlink="">
      <xdr:nvSpPr>
        <xdr:cNvPr id="302" name="テキスト ボックス 301"/>
        <xdr:cNvSpPr txBox="1"/>
      </xdr:nvSpPr>
      <xdr:spPr>
        <a:xfrm>
          <a:off x="8450795" y="617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61411</xdr:rowOff>
    </xdr:from>
    <xdr:to>
      <xdr:col>41</xdr:col>
      <xdr:colOff>50800</xdr:colOff>
      <xdr:row>38</xdr:row>
      <xdr:rowOff>6504</xdr:rowOff>
    </xdr:to>
    <xdr:cxnSp macro="">
      <xdr:nvCxnSpPr>
        <xdr:cNvPr id="303" name="直線コネクタ 302"/>
        <xdr:cNvCxnSpPr/>
      </xdr:nvCxnSpPr>
      <xdr:spPr>
        <a:xfrm flipV="1">
          <a:off x="6972300" y="6405061"/>
          <a:ext cx="889000" cy="11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93299</xdr:rowOff>
    </xdr:from>
    <xdr:to>
      <xdr:col>41</xdr:col>
      <xdr:colOff>101600</xdr:colOff>
      <xdr:row>38</xdr:row>
      <xdr:rowOff>23449</xdr:rowOff>
    </xdr:to>
    <xdr:sp macro="" textlink="">
      <xdr:nvSpPr>
        <xdr:cNvPr id="304" name="フローチャート: 判断 303"/>
        <xdr:cNvSpPr/>
      </xdr:nvSpPr>
      <xdr:spPr>
        <a:xfrm>
          <a:off x="7810500" y="643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14576</xdr:rowOff>
    </xdr:from>
    <xdr:ext cx="534377" cy="259045"/>
    <xdr:sp macro="" textlink="">
      <xdr:nvSpPr>
        <xdr:cNvPr id="305" name="テキスト ボックス 304"/>
        <xdr:cNvSpPr txBox="1"/>
      </xdr:nvSpPr>
      <xdr:spPr>
        <a:xfrm>
          <a:off x="7594111" y="652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111159</xdr:rowOff>
    </xdr:from>
    <xdr:to>
      <xdr:col>36</xdr:col>
      <xdr:colOff>165100</xdr:colOff>
      <xdr:row>38</xdr:row>
      <xdr:rowOff>41309</xdr:rowOff>
    </xdr:to>
    <xdr:sp macro="" textlink="">
      <xdr:nvSpPr>
        <xdr:cNvPr id="306" name="フローチャート: 判断 305"/>
        <xdr:cNvSpPr/>
      </xdr:nvSpPr>
      <xdr:spPr>
        <a:xfrm>
          <a:off x="6921500" y="645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57836</xdr:rowOff>
    </xdr:from>
    <xdr:ext cx="534377" cy="259045"/>
    <xdr:sp macro="" textlink="">
      <xdr:nvSpPr>
        <xdr:cNvPr id="307" name="テキスト ボックス 306"/>
        <xdr:cNvSpPr txBox="1"/>
      </xdr:nvSpPr>
      <xdr:spPr>
        <a:xfrm>
          <a:off x="6705111" y="623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79436</xdr:rowOff>
    </xdr:from>
    <xdr:to>
      <xdr:col>55</xdr:col>
      <xdr:colOff>50800</xdr:colOff>
      <xdr:row>38</xdr:row>
      <xdr:rowOff>9585</xdr:rowOff>
    </xdr:to>
    <xdr:sp macro="" textlink="">
      <xdr:nvSpPr>
        <xdr:cNvPr id="313" name="楕円 312"/>
        <xdr:cNvSpPr/>
      </xdr:nvSpPr>
      <xdr:spPr>
        <a:xfrm>
          <a:off x="10426700" y="64230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57863</xdr:rowOff>
    </xdr:from>
    <xdr:ext cx="534377" cy="259045"/>
    <xdr:sp macro="" textlink="">
      <xdr:nvSpPr>
        <xdr:cNvPr id="314" name="補助費等該当値テキスト"/>
        <xdr:cNvSpPr txBox="1"/>
      </xdr:nvSpPr>
      <xdr:spPr>
        <a:xfrm>
          <a:off x="10528300" y="640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92332</xdr:rowOff>
    </xdr:from>
    <xdr:to>
      <xdr:col>50</xdr:col>
      <xdr:colOff>165100</xdr:colOff>
      <xdr:row>38</xdr:row>
      <xdr:rowOff>22482</xdr:rowOff>
    </xdr:to>
    <xdr:sp macro="" textlink="">
      <xdr:nvSpPr>
        <xdr:cNvPr id="315" name="楕円 314"/>
        <xdr:cNvSpPr/>
      </xdr:nvSpPr>
      <xdr:spPr>
        <a:xfrm>
          <a:off x="9588500" y="643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13609</xdr:rowOff>
    </xdr:from>
    <xdr:ext cx="534377" cy="259045"/>
    <xdr:sp macro="" textlink="">
      <xdr:nvSpPr>
        <xdr:cNvPr id="316" name="テキスト ボックス 315"/>
        <xdr:cNvSpPr txBox="1"/>
      </xdr:nvSpPr>
      <xdr:spPr>
        <a:xfrm>
          <a:off x="9372111" y="652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81797</xdr:rowOff>
    </xdr:from>
    <xdr:to>
      <xdr:col>46</xdr:col>
      <xdr:colOff>38100</xdr:colOff>
      <xdr:row>38</xdr:row>
      <xdr:rowOff>11947</xdr:rowOff>
    </xdr:to>
    <xdr:sp macro="" textlink="">
      <xdr:nvSpPr>
        <xdr:cNvPr id="317" name="楕円 316"/>
        <xdr:cNvSpPr/>
      </xdr:nvSpPr>
      <xdr:spPr>
        <a:xfrm>
          <a:off x="8699500" y="642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3074</xdr:rowOff>
    </xdr:from>
    <xdr:ext cx="534377" cy="259045"/>
    <xdr:sp macro="" textlink="">
      <xdr:nvSpPr>
        <xdr:cNvPr id="318" name="テキスト ボックス 317"/>
        <xdr:cNvSpPr txBox="1"/>
      </xdr:nvSpPr>
      <xdr:spPr>
        <a:xfrm>
          <a:off x="8483111" y="651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10611</xdr:rowOff>
    </xdr:from>
    <xdr:to>
      <xdr:col>41</xdr:col>
      <xdr:colOff>101600</xdr:colOff>
      <xdr:row>37</xdr:row>
      <xdr:rowOff>112211</xdr:rowOff>
    </xdr:to>
    <xdr:sp macro="" textlink="">
      <xdr:nvSpPr>
        <xdr:cNvPr id="319" name="楕円 318"/>
        <xdr:cNvSpPr/>
      </xdr:nvSpPr>
      <xdr:spPr>
        <a:xfrm>
          <a:off x="7810500" y="635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128738</xdr:rowOff>
    </xdr:from>
    <xdr:ext cx="599010" cy="259045"/>
    <xdr:sp macro="" textlink="">
      <xdr:nvSpPr>
        <xdr:cNvPr id="320" name="テキスト ボックス 319"/>
        <xdr:cNvSpPr txBox="1"/>
      </xdr:nvSpPr>
      <xdr:spPr>
        <a:xfrm>
          <a:off x="7561795" y="6129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127155</xdr:rowOff>
    </xdr:from>
    <xdr:to>
      <xdr:col>36</xdr:col>
      <xdr:colOff>165100</xdr:colOff>
      <xdr:row>38</xdr:row>
      <xdr:rowOff>57305</xdr:rowOff>
    </xdr:to>
    <xdr:sp macro="" textlink="">
      <xdr:nvSpPr>
        <xdr:cNvPr id="321" name="楕円 320"/>
        <xdr:cNvSpPr/>
      </xdr:nvSpPr>
      <xdr:spPr>
        <a:xfrm>
          <a:off x="6921500" y="647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48431</xdr:rowOff>
    </xdr:from>
    <xdr:ext cx="534377" cy="259045"/>
    <xdr:sp macro="" textlink="">
      <xdr:nvSpPr>
        <xdr:cNvPr id="322" name="テキスト ボックス 321"/>
        <xdr:cNvSpPr txBox="1"/>
      </xdr:nvSpPr>
      <xdr:spPr>
        <a:xfrm>
          <a:off x="6705111" y="656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6" name="テキスト ボックス 33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147794</xdr:rowOff>
    </xdr:from>
    <xdr:to>
      <xdr:col>54</xdr:col>
      <xdr:colOff>189865</xdr:colOff>
      <xdr:row>59</xdr:row>
      <xdr:rowOff>21794</xdr:rowOff>
    </xdr:to>
    <xdr:cxnSp macro="">
      <xdr:nvCxnSpPr>
        <xdr:cNvPr id="346" name="直線コネクタ 345"/>
        <xdr:cNvCxnSpPr/>
      </xdr:nvCxnSpPr>
      <xdr:spPr>
        <a:xfrm flipV="1">
          <a:off x="10475595" y="8891744"/>
          <a:ext cx="1270" cy="124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25621</xdr:rowOff>
    </xdr:from>
    <xdr:ext cx="534377" cy="259045"/>
    <xdr:sp macro="" textlink="">
      <xdr:nvSpPr>
        <xdr:cNvPr id="347" name="普通建設事業費最小値テキスト"/>
        <xdr:cNvSpPr txBox="1"/>
      </xdr:nvSpPr>
      <xdr:spPr>
        <a:xfrm>
          <a:off x="10528300" y="1014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21794</xdr:rowOff>
    </xdr:from>
    <xdr:to>
      <xdr:col>55</xdr:col>
      <xdr:colOff>88900</xdr:colOff>
      <xdr:row>59</xdr:row>
      <xdr:rowOff>21794</xdr:rowOff>
    </xdr:to>
    <xdr:cxnSp macro="">
      <xdr:nvCxnSpPr>
        <xdr:cNvPr id="348" name="直線コネクタ 347"/>
        <xdr:cNvCxnSpPr/>
      </xdr:nvCxnSpPr>
      <xdr:spPr>
        <a:xfrm>
          <a:off x="10388600" y="1013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94471</xdr:rowOff>
    </xdr:from>
    <xdr:ext cx="599010" cy="259045"/>
    <xdr:sp macro="" textlink="">
      <xdr:nvSpPr>
        <xdr:cNvPr id="349" name="普通建設事業費最大値テキスト"/>
        <xdr:cNvSpPr txBox="1"/>
      </xdr:nvSpPr>
      <xdr:spPr>
        <a:xfrm>
          <a:off x="10528300" y="866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147794</xdr:rowOff>
    </xdr:from>
    <xdr:to>
      <xdr:col>55</xdr:col>
      <xdr:colOff>88900</xdr:colOff>
      <xdr:row>51</xdr:row>
      <xdr:rowOff>147794</xdr:rowOff>
    </xdr:to>
    <xdr:cxnSp macro="">
      <xdr:nvCxnSpPr>
        <xdr:cNvPr id="350" name="直線コネクタ 349"/>
        <xdr:cNvCxnSpPr/>
      </xdr:nvCxnSpPr>
      <xdr:spPr>
        <a:xfrm>
          <a:off x="10388600" y="8891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85265</xdr:rowOff>
    </xdr:from>
    <xdr:to>
      <xdr:col>55</xdr:col>
      <xdr:colOff>0</xdr:colOff>
      <xdr:row>58</xdr:row>
      <xdr:rowOff>55824</xdr:rowOff>
    </xdr:to>
    <xdr:cxnSp macro="">
      <xdr:nvCxnSpPr>
        <xdr:cNvPr id="351" name="直線コネクタ 350"/>
        <xdr:cNvCxnSpPr/>
      </xdr:nvCxnSpPr>
      <xdr:spPr>
        <a:xfrm>
          <a:off x="9639300" y="9686465"/>
          <a:ext cx="838200" cy="31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138138</xdr:rowOff>
    </xdr:from>
    <xdr:ext cx="599010" cy="259045"/>
    <xdr:sp macro="" textlink="">
      <xdr:nvSpPr>
        <xdr:cNvPr id="352" name="普通建設事業費平均値テキスト"/>
        <xdr:cNvSpPr txBox="1"/>
      </xdr:nvSpPr>
      <xdr:spPr>
        <a:xfrm>
          <a:off x="10528300" y="97393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115261</xdr:rowOff>
    </xdr:from>
    <xdr:to>
      <xdr:col>55</xdr:col>
      <xdr:colOff>50800</xdr:colOff>
      <xdr:row>58</xdr:row>
      <xdr:rowOff>45411</xdr:rowOff>
    </xdr:to>
    <xdr:sp macro="" textlink="">
      <xdr:nvSpPr>
        <xdr:cNvPr id="353" name="フローチャート: 判断 352"/>
        <xdr:cNvSpPr/>
      </xdr:nvSpPr>
      <xdr:spPr>
        <a:xfrm>
          <a:off x="10426700" y="988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85265</xdr:rowOff>
    </xdr:from>
    <xdr:to>
      <xdr:col>50</xdr:col>
      <xdr:colOff>114300</xdr:colOff>
      <xdr:row>57</xdr:row>
      <xdr:rowOff>94365</xdr:rowOff>
    </xdr:to>
    <xdr:cxnSp macro="">
      <xdr:nvCxnSpPr>
        <xdr:cNvPr id="354" name="直線コネクタ 353"/>
        <xdr:cNvCxnSpPr/>
      </xdr:nvCxnSpPr>
      <xdr:spPr>
        <a:xfrm flipV="1">
          <a:off x="8750300" y="9686465"/>
          <a:ext cx="889000" cy="18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108175</xdr:rowOff>
    </xdr:from>
    <xdr:to>
      <xdr:col>50</xdr:col>
      <xdr:colOff>165100</xdr:colOff>
      <xdr:row>58</xdr:row>
      <xdr:rowOff>38325</xdr:rowOff>
    </xdr:to>
    <xdr:sp macro="" textlink="">
      <xdr:nvSpPr>
        <xdr:cNvPr id="355" name="フローチャート: 判断 354"/>
        <xdr:cNvSpPr/>
      </xdr:nvSpPr>
      <xdr:spPr>
        <a:xfrm>
          <a:off x="9588500" y="988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29452</xdr:rowOff>
    </xdr:from>
    <xdr:ext cx="599010" cy="259045"/>
    <xdr:sp macro="" textlink="">
      <xdr:nvSpPr>
        <xdr:cNvPr id="356" name="テキスト ボックス 355"/>
        <xdr:cNvSpPr txBox="1"/>
      </xdr:nvSpPr>
      <xdr:spPr>
        <a:xfrm>
          <a:off x="9339795" y="9973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12124</xdr:rowOff>
    </xdr:from>
    <xdr:to>
      <xdr:col>45</xdr:col>
      <xdr:colOff>177800</xdr:colOff>
      <xdr:row>57</xdr:row>
      <xdr:rowOff>94365</xdr:rowOff>
    </xdr:to>
    <xdr:cxnSp macro="">
      <xdr:nvCxnSpPr>
        <xdr:cNvPr id="357" name="直線コネクタ 356"/>
        <xdr:cNvCxnSpPr/>
      </xdr:nvCxnSpPr>
      <xdr:spPr>
        <a:xfrm>
          <a:off x="7861300" y="9784774"/>
          <a:ext cx="889000" cy="8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127153</xdr:rowOff>
    </xdr:from>
    <xdr:to>
      <xdr:col>46</xdr:col>
      <xdr:colOff>38100</xdr:colOff>
      <xdr:row>58</xdr:row>
      <xdr:rowOff>57303</xdr:rowOff>
    </xdr:to>
    <xdr:sp macro="" textlink="">
      <xdr:nvSpPr>
        <xdr:cNvPr id="358" name="フローチャート: 判断 357"/>
        <xdr:cNvSpPr/>
      </xdr:nvSpPr>
      <xdr:spPr>
        <a:xfrm>
          <a:off x="8699500" y="989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48430</xdr:rowOff>
    </xdr:from>
    <xdr:ext cx="599010" cy="259045"/>
    <xdr:sp macro="" textlink="">
      <xdr:nvSpPr>
        <xdr:cNvPr id="359" name="テキスト ボックス 358"/>
        <xdr:cNvSpPr txBox="1"/>
      </xdr:nvSpPr>
      <xdr:spPr>
        <a:xfrm>
          <a:off x="8450795" y="999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12124</xdr:rowOff>
    </xdr:from>
    <xdr:to>
      <xdr:col>41</xdr:col>
      <xdr:colOff>50800</xdr:colOff>
      <xdr:row>57</xdr:row>
      <xdr:rowOff>107980</xdr:rowOff>
    </xdr:to>
    <xdr:cxnSp macro="">
      <xdr:nvCxnSpPr>
        <xdr:cNvPr id="360" name="直線コネクタ 359"/>
        <xdr:cNvCxnSpPr/>
      </xdr:nvCxnSpPr>
      <xdr:spPr>
        <a:xfrm flipV="1">
          <a:off x="6972300" y="9784774"/>
          <a:ext cx="889000" cy="95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108550</xdr:rowOff>
    </xdr:from>
    <xdr:to>
      <xdr:col>41</xdr:col>
      <xdr:colOff>101600</xdr:colOff>
      <xdr:row>58</xdr:row>
      <xdr:rowOff>38700</xdr:rowOff>
    </xdr:to>
    <xdr:sp macro="" textlink="">
      <xdr:nvSpPr>
        <xdr:cNvPr id="361" name="フローチャート: 判断 360"/>
        <xdr:cNvSpPr/>
      </xdr:nvSpPr>
      <xdr:spPr>
        <a:xfrm>
          <a:off x="7810500" y="988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29827</xdr:rowOff>
    </xdr:from>
    <xdr:ext cx="599010" cy="259045"/>
    <xdr:sp macro="" textlink="">
      <xdr:nvSpPr>
        <xdr:cNvPr id="362" name="テキスト ボックス 361"/>
        <xdr:cNvSpPr txBox="1"/>
      </xdr:nvSpPr>
      <xdr:spPr>
        <a:xfrm>
          <a:off x="7561795" y="997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108571</xdr:rowOff>
    </xdr:from>
    <xdr:to>
      <xdr:col>36</xdr:col>
      <xdr:colOff>165100</xdr:colOff>
      <xdr:row>58</xdr:row>
      <xdr:rowOff>38721</xdr:rowOff>
    </xdr:to>
    <xdr:sp macro="" textlink="">
      <xdr:nvSpPr>
        <xdr:cNvPr id="363" name="フローチャート: 判断 362"/>
        <xdr:cNvSpPr/>
      </xdr:nvSpPr>
      <xdr:spPr>
        <a:xfrm>
          <a:off x="6921500" y="9881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29848</xdr:rowOff>
    </xdr:from>
    <xdr:ext cx="599010" cy="259045"/>
    <xdr:sp macro="" textlink="">
      <xdr:nvSpPr>
        <xdr:cNvPr id="364" name="テキスト ボックス 363"/>
        <xdr:cNvSpPr txBox="1"/>
      </xdr:nvSpPr>
      <xdr:spPr>
        <a:xfrm>
          <a:off x="6672795" y="9973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5024</xdr:rowOff>
    </xdr:from>
    <xdr:to>
      <xdr:col>55</xdr:col>
      <xdr:colOff>50800</xdr:colOff>
      <xdr:row>58</xdr:row>
      <xdr:rowOff>106624</xdr:rowOff>
    </xdr:to>
    <xdr:sp macro="" textlink="">
      <xdr:nvSpPr>
        <xdr:cNvPr id="370" name="楕円 369"/>
        <xdr:cNvSpPr/>
      </xdr:nvSpPr>
      <xdr:spPr>
        <a:xfrm>
          <a:off x="10426700" y="994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154901</xdr:rowOff>
    </xdr:from>
    <xdr:ext cx="534377" cy="259045"/>
    <xdr:sp macro="" textlink="">
      <xdr:nvSpPr>
        <xdr:cNvPr id="371" name="普通建設事業費該当値テキスト"/>
        <xdr:cNvSpPr txBox="1"/>
      </xdr:nvSpPr>
      <xdr:spPr>
        <a:xfrm>
          <a:off x="10528300" y="992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34465</xdr:rowOff>
    </xdr:from>
    <xdr:to>
      <xdr:col>50</xdr:col>
      <xdr:colOff>165100</xdr:colOff>
      <xdr:row>56</xdr:row>
      <xdr:rowOff>136065</xdr:rowOff>
    </xdr:to>
    <xdr:sp macro="" textlink="">
      <xdr:nvSpPr>
        <xdr:cNvPr id="372" name="楕円 371"/>
        <xdr:cNvSpPr/>
      </xdr:nvSpPr>
      <xdr:spPr>
        <a:xfrm>
          <a:off x="9588500" y="963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152592</xdr:rowOff>
    </xdr:from>
    <xdr:ext cx="599010" cy="259045"/>
    <xdr:sp macro="" textlink="">
      <xdr:nvSpPr>
        <xdr:cNvPr id="373" name="テキスト ボックス 372"/>
        <xdr:cNvSpPr txBox="1"/>
      </xdr:nvSpPr>
      <xdr:spPr>
        <a:xfrm>
          <a:off x="9339795" y="9410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43565</xdr:rowOff>
    </xdr:from>
    <xdr:to>
      <xdr:col>46</xdr:col>
      <xdr:colOff>38100</xdr:colOff>
      <xdr:row>57</xdr:row>
      <xdr:rowOff>145165</xdr:rowOff>
    </xdr:to>
    <xdr:sp macro="" textlink="">
      <xdr:nvSpPr>
        <xdr:cNvPr id="374" name="楕円 373"/>
        <xdr:cNvSpPr/>
      </xdr:nvSpPr>
      <xdr:spPr>
        <a:xfrm>
          <a:off x="8699500" y="981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161692</xdr:rowOff>
    </xdr:from>
    <xdr:ext cx="599010" cy="259045"/>
    <xdr:sp macro="" textlink="">
      <xdr:nvSpPr>
        <xdr:cNvPr id="375" name="テキスト ボックス 374"/>
        <xdr:cNvSpPr txBox="1"/>
      </xdr:nvSpPr>
      <xdr:spPr>
        <a:xfrm>
          <a:off x="8450795" y="959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132774</xdr:rowOff>
    </xdr:from>
    <xdr:to>
      <xdr:col>41</xdr:col>
      <xdr:colOff>101600</xdr:colOff>
      <xdr:row>57</xdr:row>
      <xdr:rowOff>62924</xdr:rowOff>
    </xdr:to>
    <xdr:sp macro="" textlink="">
      <xdr:nvSpPr>
        <xdr:cNvPr id="376" name="楕円 375"/>
        <xdr:cNvSpPr/>
      </xdr:nvSpPr>
      <xdr:spPr>
        <a:xfrm>
          <a:off x="7810500" y="973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79451</xdr:rowOff>
    </xdr:from>
    <xdr:ext cx="599010" cy="259045"/>
    <xdr:sp macro="" textlink="">
      <xdr:nvSpPr>
        <xdr:cNvPr id="377" name="テキスト ボックス 376"/>
        <xdr:cNvSpPr txBox="1"/>
      </xdr:nvSpPr>
      <xdr:spPr>
        <a:xfrm>
          <a:off x="7561795" y="9509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57180</xdr:rowOff>
    </xdr:from>
    <xdr:to>
      <xdr:col>36</xdr:col>
      <xdr:colOff>165100</xdr:colOff>
      <xdr:row>57</xdr:row>
      <xdr:rowOff>158780</xdr:rowOff>
    </xdr:to>
    <xdr:sp macro="" textlink="">
      <xdr:nvSpPr>
        <xdr:cNvPr id="378" name="楕円 377"/>
        <xdr:cNvSpPr/>
      </xdr:nvSpPr>
      <xdr:spPr>
        <a:xfrm>
          <a:off x="6921500" y="982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3857</xdr:rowOff>
    </xdr:from>
    <xdr:ext cx="599010" cy="259045"/>
    <xdr:sp macro="" textlink="">
      <xdr:nvSpPr>
        <xdr:cNvPr id="379" name="テキスト ボックス 378"/>
        <xdr:cNvSpPr txBox="1"/>
      </xdr:nvSpPr>
      <xdr:spPr>
        <a:xfrm>
          <a:off x="6672795" y="9605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29374</xdr:rowOff>
    </xdr:from>
    <xdr:to>
      <xdr:col>54</xdr:col>
      <xdr:colOff>189865</xdr:colOff>
      <xdr:row>79</xdr:row>
      <xdr:rowOff>44450</xdr:rowOff>
    </xdr:to>
    <xdr:cxnSp macro="">
      <xdr:nvCxnSpPr>
        <xdr:cNvPr id="403" name="直線コネクタ 402"/>
        <xdr:cNvCxnSpPr/>
      </xdr:nvCxnSpPr>
      <xdr:spPr>
        <a:xfrm flipV="1">
          <a:off x="10475595" y="12030874"/>
          <a:ext cx="1270" cy="1558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147501</xdr:rowOff>
    </xdr:from>
    <xdr:ext cx="599010" cy="259045"/>
    <xdr:sp macro="" textlink="">
      <xdr:nvSpPr>
        <xdr:cNvPr id="406" name="普通建設事業費 （ うち新規整備　）最大値テキスト"/>
        <xdr:cNvSpPr txBox="1"/>
      </xdr:nvSpPr>
      <xdr:spPr>
        <a:xfrm>
          <a:off x="10528300" y="11806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29374</xdr:rowOff>
    </xdr:from>
    <xdr:to>
      <xdr:col>55</xdr:col>
      <xdr:colOff>88900</xdr:colOff>
      <xdr:row>70</xdr:row>
      <xdr:rowOff>29374</xdr:rowOff>
    </xdr:to>
    <xdr:cxnSp macro="">
      <xdr:nvCxnSpPr>
        <xdr:cNvPr id="407" name="直線コネクタ 406"/>
        <xdr:cNvCxnSpPr/>
      </xdr:nvCxnSpPr>
      <xdr:spPr>
        <a:xfrm>
          <a:off x="10388600" y="12030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102366</xdr:rowOff>
    </xdr:from>
    <xdr:to>
      <xdr:col>55</xdr:col>
      <xdr:colOff>0</xdr:colOff>
      <xdr:row>78</xdr:row>
      <xdr:rowOff>45977</xdr:rowOff>
    </xdr:to>
    <xdr:cxnSp macro="">
      <xdr:nvCxnSpPr>
        <xdr:cNvPr id="408" name="直線コネクタ 407"/>
        <xdr:cNvCxnSpPr/>
      </xdr:nvCxnSpPr>
      <xdr:spPr>
        <a:xfrm>
          <a:off x="9639300" y="12789666"/>
          <a:ext cx="838200" cy="62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154671</xdr:rowOff>
    </xdr:from>
    <xdr:ext cx="534377" cy="259045"/>
    <xdr:sp macro="" textlink="">
      <xdr:nvSpPr>
        <xdr:cNvPr id="409" name="普通建設事業費 （ うち新規整備　）平均値テキスト"/>
        <xdr:cNvSpPr txBox="1"/>
      </xdr:nvSpPr>
      <xdr:spPr>
        <a:xfrm>
          <a:off x="10528300" y="13356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4794</xdr:rowOff>
    </xdr:from>
    <xdr:to>
      <xdr:col>55</xdr:col>
      <xdr:colOff>50800</xdr:colOff>
      <xdr:row>78</xdr:row>
      <xdr:rowOff>106394</xdr:rowOff>
    </xdr:to>
    <xdr:sp macro="" textlink="">
      <xdr:nvSpPr>
        <xdr:cNvPr id="410" name="フローチャート: 判断 409"/>
        <xdr:cNvSpPr/>
      </xdr:nvSpPr>
      <xdr:spPr>
        <a:xfrm>
          <a:off x="10426700" y="1337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102366</xdr:rowOff>
    </xdr:from>
    <xdr:to>
      <xdr:col>50</xdr:col>
      <xdr:colOff>114300</xdr:colOff>
      <xdr:row>77</xdr:row>
      <xdr:rowOff>12892</xdr:rowOff>
    </xdr:to>
    <xdr:cxnSp macro="">
      <xdr:nvCxnSpPr>
        <xdr:cNvPr id="411" name="直線コネクタ 410"/>
        <xdr:cNvCxnSpPr/>
      </xdr:nvCxnSpPr>
      <xdr:spPr>
        <a:xfrm flipV="1">
          <a:off x="8750300" y="12789666"/>
          <a:ext cx="889000" cy="42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1155</xdr:rowOff>
    </xdr:from>
    <xdr:to>
      <xdr:col>50</xdr:col>
      <xdr:colOff>165100</xdr:colOff>
      <xdr:row>78</xdr:row>
      <xdr:rowOff>102755</xdr:rowOff>
    </xdr:to>
    <xdr:sp macro="" textlink="">
      <xdr:nvSpPr>
        <xdr:cNvPr id="412" name="フローチャート: 判断 411"/>
        <xdr:cNvSpPr/>
      </xdr:nvSpPr>
      <xdr:spPr>
        <a:xfrm>
          <a:off x="9588500" y="1337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93882</xdr:rowOff>
    </xdr:from>
    <xdr:ext cx="534377" cy="259045"/>
    <xdr:sp macro="" textlink="">
      <xdr:nvSpPr>
        <xdr:cNvPr id="413" name="テキスト ボックス 412"/>
        <xdr:cNvSpPr txBox="1"/>
      </xdr:nvSpPr>
      <xdr:spPr>
        <a:xfrm>
          <a:off x="9372111" y="1346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49388</xdr:rowOff>
    </xdr:from>
    <xdr:to>
      <xdr:col>45</xdr:col>
      <xdr:colOff>177800</xdr:colOff>
      <xdr:row>77</xdr:row>
      <xdr:rowOff>12892</xdr:rowOff>
    </xdr:to>
    <xdr:cxnSp macro="">
      <xdr:nvCxnSpPr>
        <xdr:cNvPr id="414" name="直線コネクタ 413"/>
        <xdr:cNvCxnSpPr/>
      </xdr:nvCxnSpPr>
      <xdr:spPr>
        <a:xfrm>
          <a:off x="7861300" y="13079588"/>
          <a:ext cx="889000" cy="13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129183</xdr:rowOff>
    </xdr:from>
    <xdr:to>
      <xdr:col>46</xdr:col>
      <xdr:colOff>38100</xdr:colOff>
      <xdr:row>78</xdr:row>
      <xdr:rowOff>59333</xdr:rowOff>
    </xdr:to>
    <xdr:sp macro="" textlink="">
      <xdr:nvSpPr>
        <xdr:cNvPr id="415" name="フローチャート: 判断 414"/>
        <xdr:cNvSpPr/>
      </xdr:nvSpPr>
      <xdr:spPr>
        <a:xfrm>
          <a:off x="8699500" y="1333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50460</xdr:rowOff>
    </xdr:from>
    <xdr:ext cx="534377" cy="259045"/>
    <xdr:sp macro="" textlink="">
      <xdr:nvSpPr>
        <xdr:cNvPr id="416" name="テキスト ボックス 415"/>
        <xdr:cNvSpPr txBox="1"/>
      </xdr:nvSpPr>
      <xdr:spPr>
        <a:xfrm>
          <a:off x="8483111" y="1342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131039</xdr:rowOff>
    </xdr:from>
    <xdr:to>
      <xdr:col>41</xdr:col>
      <xdr:colOff>101600</xdr:colOff>
      <xdr:row>78</xdr:row>
      <xdr:rowOff>61189</xdr:rowOff>
    </xdr:to>
    <xdr:sp macro="" textlink="">
      <xdr:nvSpPr>
        <xdr:cNvPr id="417" name="フローチャート: 判断 416"/>
        <xdr:cNvSpPr/>
      </xdr:nvSpPr>
      <xdr:spPr>
        <a:xfrm>
          <a:off x="7810500" y="1333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52316</xdr:rowOff>
    </xdr:from>
    <xdr:ext cx="534377" cy="259045"/>
    <xdr:sp macro="" textlink="">
      <xdr:nvSpPr>
        <xdr:cNvPr id="418" name="テキスト ボックス 417"/>
        <xdr:cNvSpPr txBox="1"/>
      </xdr:nvSpPr>
      <xdr:spPr>
        <a:xfrm>
          <a:off x="7594111" y="1342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166627</xdr:rowOff>
    </xdr:from>
    <xdr:to>
      <xdr:col>55</xdr:col>
      <xdr:colOff>50800</xdr:colOff>
      <xdr:row>78</xdr:row>
      <xdr:rowOff>96777</xdr:rowOff>
    </xdr:to>
    <xdr:sp macro="" textlink="">
      <xdr:nvSpPr>
        <xdr:cNvPr id="424" name="楕円 423"/>
        <xdr:cNvSpPr/>
      </xdr:nvSpPr>
      <xdr:spPr>
        <a:xfrm>
          <a:off x="10426700" y="1336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18054</xdr:rowOff>
    </xdr:from>
    <xdr:ext cx="534377" cy="259045"/>
    <xdr:sp macro="" textlink="">
      <xdr:nvSpPr>
        <xdr:cNvPr id="425" name="普通建設事業費 （ うち新規整備　）該当値テキスト"/>
        <xdr:cNvSpPr txBox="1"/>
      </xdr:nvSpPr>
      <xdr:spPr>
        <a:xfrm>
          <a:off x="10528300" y="1321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51566</xdr:rowOff>
    </xdr:from>
    <xdr:to>
      <xdr:col>50</xdr:col>
      <xdr:colOff>165100</xdr:colOff>
      <xdr:row>74</xdr:row>
      <xdr:rowOff>153166</xdr:rowOff>
    </xdr:to>
    <xdr:sp macro="" textlink="">
      <xdr:nvSpPr>
        <xdr:cNvPr id="426" name="楕円 425"/>
        <xdr:cNvSpPr/>
      </xdr:nvSpPr>
      <xdr:spPr>
        <a:xfrm>
          <a:off x="9588500" y="1273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72</xdr:row>
      <xdr:rowOff>169693</xdr:rowOff>
    </xdr:from>
    <xdr:ext cx="599010" cy="259045"/>
    <xdr:sp macro="" textlink="">
      <xdr:nvSpPr>
        <xdr:cNvPr id="427" name="テキスト ボックス 426"/>
        <xdr:cNvSpPr txBox="1"/>
      </xdr:nvSpPr>
      <xdr:spPr>
        <a:xfrm>
          <a:off x="9339795" y="12514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133542</xdr:rowOff>
    </xdr:from>
    <xdr:to>
      <xdr:col>46</xdr:col>
      <xdr:colOff>38100</xdr:colOff>
      <xdr:row>77</xdr:row>
      <xdr:rowOff>63692</xdr:rowOff>
    </xdr:to>
    <xdr:sp macro="" textlink="">
      <xdr:nvSpPr>
        <xdr:cNvPr id="428" name="楕円 427"/>
        <xdr:cNvSpPr/>
      </xdr:nvSpPr>
      <xdr:spPr>
        <a:xfrm>
          <a:off x="8699500" y="1316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80218</xdr:rowOff>
    </xdr:from>
    <xdr:ext cx="534377" cy="259045"/>
    <xdr:sp macro="" textlink="">
      <xdr:nvSpPr>
        <xdr:cNvPr id="429" name="テキスト ボックス 428"/>
        <xdr:cNvSpPr txBox="1"/>
      </xdr:nvSpPr>
      <xdr:spPr>
        <a:xfrm>
          <a:off x="8483111" y="1293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170038</xdr:rowOff>
    </xdr:from>
    <xdr:to>
      <xdr:col>41</xdr:col>
      <xdr:colOff>101600</xdr:colOff>
      <xdr:row>76</xdr:row>
      <xdr:rowOff>100188</xdr:rowOff>
    </xdr:to>
    <xdr:sp macro="" textlink="">
      <xdr:nvSpPr>
        <xdr:cNvPr id="430" name="楕円 429"/>
        <xdr:cNvSpPr/>
      </xdr:nvSpPr>
      <xdr:spPr>
        <a:xfrm>
          <a:off x="7810500" y="1302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116715</xdr:rowOff>
    </xdr:from>
    <xdr:ext cx="599010" cy="259045"/>
    <xdr:sp macro="" textlink="">
      <xdr:nvSpPr>
        <xdr:cNvPr id="431" name="テキスト ボックス 430"/>
        <xdr:cNvSpPr txBox="1"/>
      </xdr:nvSpPr>
      <xdr:spPr>
        <a:xfrm>
          <a:off x="7561795" y="12804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2" name="直線コネクタ 441"/>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3" name="テキスト ボックス 442"/>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6" name="直線コネクタ 445"/>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7" name="テキスト ボックス 446"/>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94655</xdr:rowOff>
    </xdr:from>
    <xdr:to>
      <xdr:col>54</xdr:col>
      <xdr:colOff>189865</xdr:colOff>
      <xdr:row>97</xdr:row>
      <xdr:rowOff>142889</xdr:rowOff>
    </xdr:to>
    <xdr:cxnSp macro="">
      <xdr:nvCxnSpPr>
        <xdr:cNvPr id="451" name="直線コネクタ 450"/>
        <xdr:cNvCxnSpPr/>
      </xdr:nvCxnSpPr>
      <xdr:spPr>
        <a:xfrm flipV="1">
          <a:off x="10475595" y="15525155"/>
          <a:ext cx="1270" cy="124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146716</xdr:rowOff>
    </xdr:from>
    <xdr:ext cx="469744" cy="259045"/>
    <xdr:sp macro="" textlink="">
      <xdr:nvSpPr>
        <xdr:cNvPr id="452" name="普通建設事業費 （ うち更新整備　）最小値テキスト"/>
        <xdr:cNvSpPr txBox="1"/>
      </xdr:nvSpPr>
      <xdr:spPr>
        <a:xfrm>
          <a:off x="10528300" y="1677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142889</xdr:rowOff>
    </xdr:from>
    <xdr:to>
      <xdr:col>55</xdr:col>
      <xdr:colOff>88900</xdr:colOff>
      <xdr:row>97</xdr:row>
      <xdr:rowOff>142889</xdr:rowOff>
    </xdr:to>
    <xdr:cxnSp macro="">
      <xdr:nvCxnSpPr>
        <xdr:cNvPr id="453" name="直線コネクタ 452"/>
        <xdr:cNvCxnSpPr/>
      </xdr:nvCxnSpPr>
      <xdr:spPr>
        <a:xfrm>
          <a:off x="10388600" y="1677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41332</xdr:rowOff>
    </xdr:from>
    <xdr:ext cx="599010" cy="259045"/>
    <xdr:sp macro="" textlink="">
      <xdr:nvSpPr>
        <xdr:cNvPr id="454" name="普通建設事業費 （ うち更新整備　）最大値テキスト"/>
        <xdr:cNvSpPr txBox="1"/>
      </xdr:nvSpPr>
      <xdr:spPr>
        <a:xfrm>
          <a:off x="10528300" y="1530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94655</xdr:rowOff>
    </xdr:from>
    <xdr:to>
      <xdr:col>55</xdr:col>
      <xdr:colOff>88900</xdr:colOff>
      <xdr:row>90</xdr:row>
      <xdr:rowOff>94655</xdr:rowOff>
    </xdr:to>
    <xdr:cxnSp macro="">
      <xdr:nvCxnSpPr>
        <xdr:cNvPr id="455" name="直線コネクタ 454"/>
        <xdr:cNvCxnSpPr/>
      </xdr:nvCxnSpPr>
      <xdr:spPr>
        <a:xfrm>
          <a:off x="10388600" y="1552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151684</xdr:rowOff>
    </xdr:from>
    <xdr:to>
      <xdr:col>55</xdr:col>
      <xdr:colOff>0</xdr:colOff>
      <xdr:row>96</xdr:row>
      <xdr:rowOff>153598</xdr:rowOff>
    </xdr:to>
    <xdr:cxnSp macro="">
      <xdr:nvCxnSpPr>
        <xdr:cNvPr id="456" name="直線コネクタ 455"/>
        <xdr:cNvCxnSpPr/>
      </xdr:nvCxnSpPr>
      <xdr:spPr>
        <a:xfrm>
          <a:off x="9639300" y="16610884"/>
          <a:ext cx="838200" cy="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3998</xdr:rowOff>
    </xdr:from>
    <xdr:ext cx="534377" cy="259045"/>
    <xdr:sp macro="" textlink="">
      <xdr:nvSpPr>
        <xdr:cNvPr id="457" name="普通建設事業費 （ うち更新整備　）平均値テキスト"/>
        <xdr:cNvSpPr txBox="1"/>
      </xdr:nvSpPr>
      <xdr:spPr>
        <a:xfrm>
          <a:off x="10528300" y="16291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152571</xdr:rowOff>
    </xdr:from>
    <xdr:to>
      <xdr:col>55</xdr:col>
      <xdr:colOff>50800</xdr:colOff>
      <xdr:row>96</xdr:row>
      <xdr:rowOff>82721</xdr:rowOff>
    </xdr:to>
    <xdr:sp macro="" textlink="">
      <xdr:nvSpPr>
        <xdr:cNvPr id="458" name="フローチャート: 判断 457"/>
        <xdr:cNvSpPr/>
      </xdr:nvSpPr>
      <xdr:spPr>
        <a:xfrm>
          <a:off x="10426700" y="1644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106851</xdr:rowOff>
    </xdr:from>
    <xdr:to>
      <xdr:col>50</xdr:col>
      <xdr:colOff>114300</xdr:colOff>
      <xdr:row>96</xdr:row>
      <xdr:rowOff>151684</xdr:rowOff>
    </xdr:to>
    <xdr:cxnSp macro="">
      <xdr:nvCxnSpPr>
        <xdr:cNvPr id="459" name="直線コネクタ 458"/>
        <xdr:cNvCxnSpPr/>
      </xdr:nvCxnSpPr>
      <xdr:spPr>
        <a:xfrm>
          <a:off x="8750300" y="16566051"/>
          <a:ext cx="889000" cy="4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142221</xdr:rowOff>
    </xdr:from>
    <xdr:to>
      <xdr:col>50</xdr:col>
      <xdr:colOff>165100</xdr:colOff>
      <xdr:row>96</xdr:row>
      <xdr:rowOff>72371</xdr:rowOff>
    </xdr:to>
    <xdr:sp macro="" textlink="">
      <xdr:nvSpPr>
        <xdr:cNvPr id="460" name="フローチャート: 判断 459"/>
        <xdr:cNvSpPr/>
      </xdr:nvSpPr>
      <xdr:spPr>
        <a:xfrm>
          <a:off x="9588500" y="164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88898</xdr:rowOff>
    </xdr:from>
    <xdr:ext cx="534377" cy="259045"/>
    <xdr:sp macro="" textlink="">
      <xdr:nvSpPr>
        <xdr:cNvPr id="461" name="テキスト ボックス 460"/>
        <xdr:cNvSpPr txBox="1"/>
      </xdr:nvSpPr>
      <xdr:spPr>
        <a:xfrm>
          <a:off x="9372111" y="1620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81401</xdr:rowOff>
    </xdr:from>
    <xdr:to>
      <xdr:col>45</xdr:col>
      <xdr:colOff>177800</xdr:colOff>
      <xdr:row>96</xdr:row>
      <xdr:rowOff>106851</xdr:rowOff>
    </xdr:to>
    <xdr:cxnSp macro="">
      <xdr:nvCxnSpPr>
        <xdr:cNvPr id="462" name="直線コネクタ 461"/>
        <xdr:cNvCxnSpPr/>
      </xdr:nvCxnSpPr>
      <xdr:spPr>
        <a:xfrm>
          <a:off x="7861300" y="16540601"/>
          <a:ext cx="889000" cy="2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68869</xdr:rowOff>
    </xdr:from>
    <xdr:to>
      <xdr:col>46</xdr:col>
      <xdr:colOff>38100</xdr:colOff>
      <xdr:row>96</xdr:row>
      <xdr:rowOff>170469</xdr:rowOff>
    </xdr:to>
    <xdr:sp macro="" textlink="">
      <xdr:nvSpPr>
        <xdr:cNvPr id="463" name="フローチャート: 判断 462"/>
        <xdr:cNvSpPr/>
      </xdr:nvSpPr>
      <xdr:spPr>
        <a:xfrm>
          <a:off x="8699500" y="1652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161596</xdr:rowOff>
    </xdr:from>
    <xdr:ext cx="534377" cy="259045"/>
    <xdr:sp macro="" textlink="">
      <xdr:nvSpPr>
        <xdr:cNvPr id="464" name="テキスト ボックス 463"/>
        <xdr:cNvSpPr txBox="1"/>
      </xdr:nvSpPr>
      <xdr:spPr>
        <a:xfrm>
          <a:off x="8483111" y="1662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37636</xdr:rowOff>
    </xdr:from>
    <xdr:to>
      <xdr:col>41</xdr:col>
      <xdr:colOff>101600</xdr:colOff>
      <xdr:row>96</xdr:row>
      <xdr:rowOff>139236</xdr:rowOff>
    </xdr:to>
    <xdr:sp macro="" textlink="">
      <xdr:nvSpPr>
        <xdr:cNvPr id="465" name="フローチャート: 判断 464"/>
        <xdr:cNvSpPr/>
      </xdr:nvSpPr>
      <xdr:spPr>
        <a:xfrm>
          <a:off x="7810500" y="1649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130363</xdr:rowOff>
    </xdr:from>
    <xdr:ext cx="534377" cy="259045"/>
    <xdr:sp macro="" textlink="">
      <xdr:nvSpPr>
        <xdr:cNvPr id="466" name="テキスト ボックス 465"/>
        <xdr:cNvSpPr txBox="1"/>
      </xdr:nvSpPr>
      <xdr:spPr>
        <a:xfrm>
          <a:off x="7594111" y="1658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102798</xdr:rowOff>
    </xdr:from>
    <xdr:to>
      <xdr:col>55</xdr:col>
      <xdr:colOff>50800</xdr:colOff>
      <xdr:row>97</xdr:row>
      <xdr:rowOff>32948</xdr:rowOff>
    </xdr:to>
    <xdr:sp macro="" textlink="">
      <xdr:nvSpPr>
        <xdr:cNvPr id="472" name="楕円 471"/>
        <xdr:cNvSpPr/>
      </xdr:nvSpPr>
      <xdr:spPr>
        <a:xfrm>
          <a:off x="10426700" y="1656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81225</xdr:rowOff>
    </xdr:from>
    <xdr:ext cx="534377" cy="259045"/>
    <xdr:sp macro="" textlink="">
      <xdr:nvSpPr>
        <xdr:cNvPr id="473" name="普通建設事業費 （ うち更新整備　）該当値テキスト"/>
        <xdr:cNvSpPr txBox="1"/>
      </xdr:nvSpPr>
      <xdr:spPr>
        <a:xfrm>
          <a:off x="10528300" y="1654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100884</xdr:rowOff>
    </xdr:from>
    <xdr:to>
      <xdr:col>50</xdr:col>
      <xdr:colOff>165100</xdr:colOff>
      <xdr:row>97</xdr:row>
      <xdr:rowOff>31034</xdr:rowOff>
    </xdr:to>
    <xdr:sp macro="" textlink="">
      <xdr:nvSpPr>
        <xdr:cNvPr id="474" name="楕円 473"/>
        <xdr:cNvSpPr/>
      </xdr:nvSpPr>
      <xdr:spPr>
        <a:xfrm>
          <a:off x="9588500" y="1656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22161</xdr:rowOff>
    </xdr:from>
    <xdr:ext cx="534377" cy="259045"/>
    <xdr:sp macro="" textlink="">
      <xdr:nvSpPr>
        <xdr:cNvPr id="475" name="テキスト ボックス 474"/>
        <xdr:cNvSpPr txBox="1"/>
      </xdr:nvSpPr>
      <xdr:spPr>
        <a:xfrm>
          <a:off x="9372111" y="1665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56051</xdr:rowOff>
    </xdr:from>
    <xdr:to>
      <xdr:col>46</xdr:col>
      <xdr:colOff>38100</xdr:colOff>
      <xdr:row>96</xdr:row>
      <xdr:rowOff>157651</xdr:rowOff>
    </xdr:to>
    <xdr:sp macro="" textlink="">
      <xdr:nvSpPr>
        <xdr:cNvPr id="476" name="楕円 475"/>
        <xdr:cNvSpPr/>
      </xdr:nvSpPr>
      <xdr:spPr>
        <a:xfrm>
          <a:off x="8699500" y="1651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2728</xdr:rowOff>
    </xdr:from>
    <xdr:ext cx="534377" cy="259045"/>
    <xdr:sp macro="" textlink="">
      <xdr:nvSpPr>
        <xdr:cNvPr id="477" name="テキスト ボックス 476"/>
        <xdr:cNvSpPr txBox="1"/>
      </xdr:nvSpPr>
      <xdr:spPr>
        <a:xfrm>
          <a:off x="8483111" y="16290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30601</xdr:rowOff>
    </xdr:from>
    <xdr:to>
      <xdr:col>41</xdr:col>
      <xdr:colOff>101600</xdr:colOff>
      <xdr:row>96</xdr:row>
      <xdr:rowOff>132201</xdr:rowOff>
    </xdr:to>
    <xdr:sp macro="" textlink="">
      <xdr:nvSpPr>
        <xdr:cNvPr id="478" name="楕円 477"/>
        <xdr:cNvSpPr/>
      </xdr:nvSpPr>
      <xdr:spPr>
        <a:xfrm>
          <a:off x="7810500" y="1648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148728</xdr:rowOff>
    </xdr:from>
    <xdr:ext cx="534377" cy="259045"/>
    <xdr:sp macro="" textlink="">
      <xdr:nvSpPr>
        <xdr:cNvPr id="479" name="テキスト ボックス 478"/>
        <xdr:cNvSpPr txBox="1"/>
      </xdr:nvSpPr>
      <xdr:spPr>
        <a:xfrm>
          <a:off x="7594111" y="1626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0" name="直線コネクタ 48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1" name="テキスト ボックス 49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2" name="直線コネクタ 49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3" name="テキスト ボックス 49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5" name="テキスト ボックス 49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6" name="直線コネクタ 49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7" name="テキスト ボックス 49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8" name="直線コネクタ 49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9" name="テキスト ボックス 49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71691</xdr:rowOff>
    </xdr:from>
    <xdr:to>
      <xdr:col>85</xdr:col>
      <xdr:colOff>126364</xdr:colOff>
      <xdr:row>39</xdr:row>
      <xdr:rowOff>44450</xdr:rowOff>
    </xdr:to>
    <xdr:cxnSp macro="">
      <xdr:nvCxnSpPr>
        <xdr:cNvPr id="503" name="直線コネクタ 502"/>
        <xdr:cNvCxnSpPr/>
      </xdr:nvCxnSpPr>
      <xdr:spPr>
        <a:xfrm flipV="1">
          <a:off x="16317595" y="5386641"/>
          <a:ext cx="1269" cy="1344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5" name="直線コネクタ 50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18368</xdr:rowOff>
    </xdr:from>
    <xdr:ext cx="599010" cy="259045"/>
    <xdr:sp macro="" textlink="">
      <xdr:nvSpPr>
        <xdr:cNvPr id="506" name="災害復旧事業費最大値テキスト"/>
        <xdr:cNvSpPr txBox="1"/>
      </xdr:nvSpPr>
      <xdr:spPr>
        <a:xfrm>
          <a:off x="16370300" y="516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71691</xdr:rowOff>
    </xdr:from>
    <xdr:to>
      <xdr:col>86</xdr:col>
      <xdr:colOff>25400</xdr:colOff>
      <xdr:row>31</xdr:row>
      <xdr:rowOff>71691</xdr:rowOff>
    </xdr:to>
    <xdr:cxnSp macro="">
      <xdr:nvCxnSpPr>
        <xdr:cNvPr id="507" name="直線コネクタ 506"/>
        <xdr:cNvCxnSpPr/>
      </xdr:nvCxnSpPr>
      <xdr:spPr>
        <a:xfrm>
          <a:off x="16230600" y="5386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68669</xdr:rowOff>
    </xdr:from>
    <xdr:to>
      <xdr:col>85</xdr:col>
      <xdr:colOff>127000</xdr:colOff>
      <xdr:row>39</xdr:row>
      <xdr:rowOff>44450</xdr:rowOff>
    </xdr:to>
    <xdr:cxnSp macro="">
      <xdr:nvCxnSpPr>
        <xdr:cNvPr id="508" name="直線コネクタ 507"/>
        <xdr:cNvCxnSpPr/>
      </xdr:nvCxnSpPr>
      <xdr:spPr>
        <a:xfrm flipV="1">
          <a:off x="15481300" y="6583769"/>
          <a:ext cx="838200" cy="147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5466</xdr:rowOff>
    </xdr:from>
    <xdr:ext cx="534377" cy="259045"/>
    <xdr:sp macro="" textlink="">
      <xdr:nvSpPr>
        <xdr:cNvPr id="509" name="災害復旧事業費平均値テキスト"/>
        <xdr:cNvSpPr txBox="1"/>
      </xdr:nvSpPr>
      <xdr:spPr>
        <a:xfrm>
          <a:off x="16370300" y="6520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27039</xdr:rowOff>
    </xdr:from>
    <xdr:to>
      <xdr:col>85</xdr:col>
      <xdr:colOff>177800</xdr:colOff>
      <xdr:row>38</xdr:row>
      <xdr:rowOff>128639</xdr:rowOff>
    </xdr:to>
    <xdr:sp macro="" textlink="">
      <xdr:nvSpPr>
        <xdr:cNvPr id="510" name="フローチャート: 判断 509"/>
        <xdr:cNvSpPr/>
      </xdr:nvSpPr>
      <xdr:spPr>
        <a:xfrm>
          <a:off x="16268700" y="654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1" name="直線コネクタ 510"/>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1435</xdr:rowOff>
    </xdr:from>
    <xdr:to>
      <xdr:col>81</xdr:col>
      <xdr:colOff>101600</xdr:colOff>
      <xdr:row>38</xdr:row>
      <xdr:rowOff>103035</xdr:rowOff>
    </xdr:to>
    <xdr:sp macro="" textlink="">
      <xdr:nvSpPr>
        <xdr:cNvPr id="512" name="フローチャート: 判断 511"/>
        <xdr:cNvSpPr/>
      </xdr:nvSpPr>
      <xdr:spPr>
        <a:xfrm>
          <a:off x="15430500" y="651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119562</xdr:rowOff>
    </xdr:from>
    <xdr:ext cx="534377" cy="259045"/>
    <xdr:sp macro="" textlink="">
      <xdr:nvSpPr>
        <xdr:cNvPr id="513" name="テキスト ボックス 512"/>
        <xdr:cNvSpPr txBox="1"/>
      </xdr:nvSpPr>
      <xdr:spPr>
        <a:xfrm>
          <a:off x="15214111" y="629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4" name="直線コネクタ 513"/>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42532</xdr:rowOff>
    </xdr:from>
    <xdr:to>
      <xdr:col>76</xdr:col>
      <xdr:colOff>165100</xdr:colOff>
      <xdr:row>38</xdr:row>
      <xdr:rowOff>144132</xdr:rowOff>
    </xdr:to>
    <xdr:sp macro="" textlink="">
      <xdr:nvSpPr>
        <xdr:cNvPr id="515" name="フローチャート: 判断 514"/>
        <xdr:cNvSpPr/>
      </xdr:nvSpPr>
      <xdr:spPr>
        <a:xfrm>
          <a:off x="14541500" y="655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160659</xdr:rowOff>
    </xdr:from>
    <xdr:ext cx="469744" cy="259045"/>
    <xdr:sp macro="" textlink="">
      <xdr:nvSpPr>
        <xdr:cNvPr id="516" name="テキスト ボックス 515"/>
        <xdr:cNvSpPr txBox="1"/>
      </xdr:nvSpPr>
      <xdr:spPr>
        <a:xfrm>
          <a:off x="14357428" y="633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59004</xdr:rowOff>
    </xdr:from>
    <xdr:to>
      <xdr:col>71</xdr:col>
      <xdr:colOff>177800</xdr:colOff>
      <xdr:row>39</xdr:row>
      <xdr:rowOff>44450</xdr:rowOff>
    </xdr:to>
    <xdr:cxnSp macro="">
      <xdr:nvCxnSpPr>
        <xdr:cNvPr id="517" name="直線コネクタ 516"/>
        <xdr:cNvCxnSpPr/>
      </xdr:nvCxnSpPr>
      <xdr:spPr>
        <a:xfrm>
          <a:off x="12814300" y="6402654"/>
          <a:ext cx="889000" cy="3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9309</xdr:rowOff>
    </xdr:from>
    <xdr:to>
      <xdr:col>72</xdr:col>
      <xdr:colOff>38100</xdr:colOff>
      <xdr:row>38</xdr:row>
      <xdr:rowOff>110909</xdr:rowOff>
    </xdr:to>
    <xdr:sp macro="" textlink="">
      <xdr:nvSpPr>
        <xdr:cNvPr id="518" name="フローチャート: 判断 517"/>
        <xdr:cNvSpPr/>
      </xdr:nvSpPr>
      <xdr:spPr>
        <a:xfrm>
          <a:off x="13652500" y="652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127436</xdr:rowOff>
    </xdr:from>
    <xdr:ext cx="534377" cy="259045"/>
    <xdr:sp macro="" textlink="">
      <xdr:nvSpPr>
        <xdr:cNvPr id="519" name="テキスト ボックス 518"/>
        <xdr:cNvSpPr txBox="1"/>
      </xdr:nvSpPr>
      <xdr:spPr>
        <a:xfrm>
          <a:off x="13436111" y="629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48399</xdr:rowOff>
    </xdr:from>
    <xdr:to>
      <xdr:col>67</xdr:col>
      <xdr:colOff>101600</xdr:colOff>
      <xdr:row>38</xdr:row>
      <xdr:rowOff>149999</xdr:rowOff>
    </xdr:to>
    <xdr:sp macro="" textlink="">
      <xdr:nvSpPr>
        <xdr:cNvPr id="520" name="フローチャート: 判断 519"/>
        <xdr:cNvSpPr/>
      </xdr:nvSpPr>
      <xdr:spPr>
        <a:xfrm>
          <a:off x="12763500" y="656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141126</xdr:rowOff>
    </xdr:from>
    <xdr:ext cx="469744" cy="259045"/>
    <xdr:sp macro="" textlink="">
      <xdr:nvSpPr>
        <xdr:cNvPr id="521" name="テキスト ボックス 520"/>
        <xdr:cNvSpPr txBox="1"/>
      </xdr:nvSpPr>
      <xdr:spPr>
        <a:xfrm>
          <a:off x="12579428" y="6656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17869</xdr:rowOff>
    </xdr:from>
    <xdr:to>
      <xdr:col>85</xdr:col>
      <xdr:colOff>177800</xdr:colOff>
      <xdr:row>38</xdr:row>
      <xdr:rowOff>119469</xdr:rowOff>
    </xdr:to>
    <xdr:sp macro="" textlink="">
      <xdr:nvSpPr>
        <xdr:cNvPr id="527" name="楕円 526"/>
        <xdr:cNvSpPr/>
      </xdr:nvSpPr>
      <xdr:spPr>
        <a:xfrm>
          <a:off x="16268700" y="653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40746</xdr:rowOff>
    </xdr:from>
    <xdr:ext cx="534377" cy="259045"/>
    <xdr:sp macro="" textlink="">
      <xdr:nvSpPr>
        <xdr:cNvPr id="528" name="災害復旧事業費該当値テキスト"/>
        <xdr:cNvSpPr txBox="1"/>
      </xdr:nvSpPr>
      <xdr:spPr>
        <a:xfrm>
          <a:off x="16370300" y="638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9" name="楕円 528"/>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0" name="テキスト ボックス 529"/>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1" name="楕円 530"/>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2" name="テキスト ボックス 531"/>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3" name="楕円 532"/>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4" name="テキスト ボックス 533"/>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8204</xdr:rowOff>
    </xdr:from>
    <xdr:to>
      <xdr:col>67</xdr:col>
      <xdr:colOff>101600</xdr:colOff>
      <xdr:row>37</xdr:row>
      <xdr:rowOff>109804</xdr:rowOff>
    </xdr:to>
    <xdr:sp macro="" textlink="">
      <xdr:nvSpPr>
        <xdr:cNvPr id="535" name="楕円 534"/>
        <xdr:cNvSpPr/>
      </xdr:nvSpPr>
      <xdr:spPr>
        <a:xfrm>
          <a:off x="12763500" y="635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126331</xdr:rowOff>
    </xdr:from>
    <xdr:ext cx="534377" cy="259045"/>
    <xdr:sp macro="" textlink="">
      <xdr:nvSpPr>
        <xdr:cNvPr id="536" name="テキスト ボックス 535"/>
        <xdr:cNvSpPr txBox="1"/>
      </xdr:nvSpPr>
      <xdr:spPr>
        <a:xfrm>
          <a:off x="12547111" y="612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7" name="直線コネクタ 54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8" name="テキスト ボックス 54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2" name="直線コネクタ 55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7" name="直線コネクタ 55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9" name="フローチャート: 判断 55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0" name="直線コネクタ 55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1" name="フローチャート: 判断 56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2" name="テキスト ボックス 56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3" name="直線コネクタ 56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4" name="フローチャート: 判断 56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5" name="テキスト ボックス 56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6" name="直線コネクタ 56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7" name="フローチャート: 判断 56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8" name="テキスト ボックス 56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9" name="フローチャート: 判断 56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0" name="テキスト ボックス 56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楕円 57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8" name="楕円 57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9" name="テキスト ボックス 57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0" name="楕円 57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1" name="テキスト ボックス 58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2" name="楕円 58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3" name="テキスト ボックス 58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楕円 58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5" name="テキスト ボックス 58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6" name="直線コネクタ 59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7" name="テキスト ボックス 59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8" name="直線コネクタ 59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599" name="テキスト ボックス 59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0" name="直線コネクタ 59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1" name="テキスト ボックス 60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2" name="直線コネクタ 60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3" name="テキスト ボックス 60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87067</xdr:rowOff>
    </xdr:from>
    <xdr:to>
      <xdr:col>85</xdr:col>
      <xdr:colOff>126364</xdr:colOff>
      <xdr:row>78</xdr:row>
      <xdr:rowOff>82944</xdr:rowOff>
    </xdr:to>
    <xdr:cxnSp macro="">
      <xdr:nvCxnSpPr>
        <xdr:cNvPr id="607" name="直線コネクタ 606"/>
        <xdr:cNvCxnSpPr/>
      </xdr:nvCxnSpPr>
      <xdr:spPr>
        <a:xfrm flipV="1">
          <a:off x="16317595" y="12431467"/>
          <a:ext cx="1269" cy="1024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86771</xdr:rowOff>
    </xdr:from>
    <xdr:ext cx="534377" cy="259045"/>
    <xdr:sp macro="" textlink="">
      <xdr:nvSpPr>
        <xdr:cNvPr id="608" name="公債費最小値テキスト"/>
        <xdr:cNvSpPr txBox="1"/>
      </xdr:nvSpPr>
      <xdr:spPr>
        <a:xfrm>
          <a:off x="16370300" y="1345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82944</xdr:rowOff>
    </xdr:from>
    <xdr:to>
      <xdr:col>86</xdr:col>
      <xdr:colOff>25400</xdr:colOff>
      <xdr:row>78</xdr:row>
      <xdr:rowOff>82944</xdr:rowOff>
    </xdr:to>
    <xdr:cxnSp macro="">
      <xdr:nvCxnSpPr>
        <xdr:cNvPr id="609" name="直線コネクタ 608"/>
        <xdr:cNvCxnSpPr/>
      </xdr:nvCxnSpPr>
      <xdr:spPr>
        <a:xfrm>
          <a:off x="16230600" y="1345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33744</xdr:rowOff>
    </xdr:from>
    <xdr:ext cx="599010" cy="259045"/>
    <xdr:sp macro="" textlink="">
      <xdr:nvSpPr>
        <xdr:cNvPr id="610" name="公債費最大値テキスト"/>
        <xdr:cNvSpPr txBox="1"/>
      </xdr:nvSpPr>
      <xdr:spPr>
        <a:xfrm>
          <a:off x="16370300" y="12206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87067</xdr:rowOff>
    </xdr:from>
    <xdr:to>
      <xdr:col>86</xdr:col>
      <xdr:colOff>25400</xdr:colOff>
      <xdr:row>72</xdr:row>
      <xdr:rowOff>87067</xdr:rowOff>
    </xdr:to>
    <xdr:cxnSp macro="">
      <xdr:nvCxnSpPr>
        <xdr:cNvPr id="611" name="直線コネクタ 610"/>
        <xdr:cNvCxnSpPr/>
      </xdr:nvCxnSpPr>
      <xdr:spPr>
        <a:xfrm>
          <a:off x="16230600" y="12431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91278</xdr:rowOff>
    </xdr:from>
    <xdr:to>
      <xdr:col>85</xdr:col>
      <xdr:colOff>127000</xdr:colOff>
      <xdr:row>75</xdr:row>
      <xdr:rowOff>92421</xdr:rowOff>
    </xdr:to>
    <xdr:cxnSp macro="">
      <xdr:nvCxnSpPr>
        <xdr:cNvPr id="612" name="直線コネクタ 611"/>
        <xdr:cNvCxnSpPr/>
      </xdr:nvCxnSpPr>
      <xdr:spPr>
        <a:xfrm flipV="1">
          <a:off x="15481300" y="12950028"/>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66508</xdr:rowOff>
    </xdr:from>
    <xdr:ext cx="534377" cy="259045"/>
    <xdr:sp macro="" textlink="">
      <xdr:nvSpPr>
        <xdr:cNvPr id="613" name="公債費平均値テキスト"/>
        <xdr:cNvSpPr txBox="1"/>
      </xdr:nvSpPr>
      <xdr:spPr>
        <a:xfrm>
          <a:off x="16370300" y="13096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88081</xdr:rowOff>
    </xdr:from>
    <xdr:to>
      <xdr:col>85</xdr:col>
      <xdr:colOff>177800</xdr:colOff>
      <xdr:row>77</xdr:row>
      <xdr:rowOff>18231</xdr:rowOff>
    </xdr:to>
    <xdr:sp macro="" textlink="">
      <xdr:nvSpPr>
        <xdr:cNvPr id="614" name="フローチャート: 判断 613"/>
        <xdr:cNvSpPr/>
      </xdr:nvSpPr>
      <xdr:spPr>
        <a:xfrm>
          <a:off x="162687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92421</xdr:rowOff>
    </xdr:from>
    <xdr:to>
      <xdr:col>81</xdr:col>
      <xdr:colOff>50800</xdr:colOff>
      <xdr:row>75</xdr:row>
      <xdr:rowOff>120493</xdr:rowOff>
    </xdr:to>
    <xdr:cxnSp macro="">
      <xdr:nvCxnSpPr>
        <xdr:cNvPr id="615" name="直線コネクタ 614"/>
        <xdr:cNvCxnSpPr/>
      </xdr:nvCxnSpPr>
      <xdr:spPr>
        <a:xfrm flipV="1">
          <a:off x="14592300" y="12951171"/>
          <a:ext cx="889000" cy="2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102904</xdr:rowOff>
    </xdr:from>
    <xdr:to>
      <xdr:col>81</xdr:col>
      <xdr:colOff>101600</xdr:colOff>
      <xdr:row>77</xdr:row>
      <xdr:rowOff>33054</xdr:rowOff>
    </xdr:to>
    <xdr:sp macro="" textlink="">
      <xdr:nvSpPr>
        <xdr:cNvPr id="616" name="フローチャート: 判断 615"/>
        <xdr:cNvSpPr/>
      </xdr:nvSpPr>
      <xdr:spPr>
        <a:xfrm>
          <a:off x="15430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24181</xdr:rowOff>
    </xdr:from>
    <xdr:ext cx="534377" cy="259045"/>
    <xdr:sp macro="" textlink="">
      <xdr:nvSpPr>
        <xdr:cNvPr id="617" name="テキスト ボックス 616"/>
        <xdr:cNvSpPr txBox="1"/>
      </xdr:nvSpPr>
      <xdr:spPr>
        <a:xfrm>
          <a:off x="15214111" y="1322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114947</xdr:rowOff>
    </xdr:from>
    <xdr:to>
      <xdr:col>76</xdr:col>
      <xdr:colOff>114300</xdr:colOff>
      <xdr:row>75</xdr:row>
      <xdr:rowOff>120493</xdr:rowOff>
    </xdr:to>
    <xdr:cxnSp macro="">
      <xdr:nvCxnSpPr>
        <xdr:cNvPr id="618" name="直線コネクタ 617"/>
        <xdr:cNvCxnSpPr/>
      </xdr:nvCxnSpPr>
      <xdr:spPr>
        <a:xfrm>
          <a:off x="13703300" y="12973697"/>
          <a:ext cx="889000" cy="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122816</xdr:rowOff>
    </xdr:from>
    <xdr:to>
      <xdr:col>76</xdr:col>
      <xdr:colOff>165100</xdr:colOff>
      <xdr:row>77</xdr:row>
      <xdr:rowOff>52966</xdr:rowOff>
    </xdr:to>
    <xdr:sp macro="" textlink="">
      <xdr:nvSpPr>
        <xdr:cNvPr id="619" name="フローチャート: 判断 618"/>
        <xdr:cNvSpPr/>
      </xdr:nvSpPr>
      <xdr:spPr>
        <a:xfrm>
          <a:off x="14541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44093</xdr:rowOff>
    </xdr:from>
    <xdr:ext cx="534377" cy="259045"/>
    <xdr:sp macro="" textlink="">
      <xdr:nvSpPr>
        <xdr:cNvPr id="620" name="テキスト ボックス 619"/>
        <xdr:cNvSpPr txBox="1"/>
      </xdr:nvSpPr>
      <xdr:spPr>
        <a:xfrm>
          <a:off x="14325111" y="1324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114947</xdr:rowOff>
    </xdr:from>
    <xdr:to>
      <xdr:col>71</xdr:col>
      <xdr:colOff>177800</xdr:colOff>
      <xdr:row>75</xdr:row>
      <xdr:rowOff>118134</xdr:rowOff>
    </xdr:to>
    <xdr:cxnSp macro="">
      <xdr:nvCxnSpPr>
        <xdr:cNvPr id="621" name="直線コネクタ 620"/>
        <xdr:cNvCxnSpPr/>
      </xdr:nvCxnSpPr>
      <xdr:spPr>
        <a:xfrm flipV="1">
          <a:off x="12814300" y="12973697"/>
          <a:ext cx="889000" cy="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106607</xdr:rowOff>
    </xdr:from>
    <xdr:to>
      <xdr:col>72</xdr:col>
      <xdr:colOff>38100</xdr:colOff>
      <xdr:row>77</xdr:row>
      <xdr:rowOff>36757</xdr:rowOff>
    </xdr:to>
    <xdr:sp macro="" textlink="">
      <xdr:nvSpPr>
        <xdr:cNvPr id="622" name="フローチャート: 判断 621"/>
        <xdr:cNvSpPr/>
      </xdr:nvSpPr>
      <xdr:spPr>
        <a:xfrm>
          <a:off x="13652500" y="1313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27884</xdr:rowOff>
    </xdr:from>
    <xdr:ext cx="534377" cy="259045"/>
    <xdr:sp macro="" textlink="">
      <xdr:nvSpPr>
        <xdr:cNvPr id="623" name="テキスト ボックス 622"/>
        <xdr:cNvSpPr txBox="1"/>
      </xdr:nvSpPr>
      <xdr:spPr>
        <a:xfrm>
          <a:off x="13436111" y="1322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96124</xdr:rowOff>
    </xdr:from>
    <xdr:to>
      <xdr:col>67</xdr:col>
      <xdr:colOff>101600</xdr:colOff>
      <xdr:row>77</xdr:row>
      <xdr:rowOff>26274</xdr:rowOff>
    </xdr:to>
    <xdr:sp macro="" textlink="">
      <xdr:nvSpPr>
        <xdr:cNvPr id="624" name="フローチャート: 判断 623"/>
        <xdr:cNvSpPr/>
      </xdr:nvSpPr>
      <xdr:spPr>
        <a:xfrm>
          <a:off x="12763500" y="1312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17401</xdr:rowOff>
    </xdr:from>
    <xdr:ext cx="534377" cy="259045"/>
    <xdr:sp macro="" textlink="">
      <xdr:nvSpPr>
        <xdr:cNvPr id="625" name="テキスト ボックス 624"/>
        <xdr:cNvSpPr txBox="1"/>
      </xdr:nvSpPr>
      <xdr:spPr>
        <a:xfrm>
          <a:off x="12547111" y="1321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40478</xdr:rowOff>
    </xdr:from>
    <xdr:to>
      <xdr:col>85</xdr:col>
      <xdr:colOff>177800</xdr:colOff>
      <xdr:row>75</xdr:row>
      <xdr:rowOff>142078</xdr:rowOff>
    </xdr:to>
    <xdr:sp macro="" textlink="">
      <xdr:nvSpPr>
        <xdr:cNvPr id="631" name="楕円 630"/>
        <xdr:cNvSpPr/>
      </xdr:nvSpPr>
      <xdr:spPr>
        <a:xfrm>
          <a:off x="16268700" y="1289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63355</xdr:rowOff>
    </xdr:from>
    <xdr:ext cx="599010" cy="259045"/>
    <xdr:sp macro="" textlink="">
      <xdr:nvSpPr>
        <xdr:cNvPr id="632" name="公債費該当値テキスト"/>
        <xdr:cNvSpPr txBox="1"/>
      </xdr:nvSpPr>
      <xdr:spPr>
        <a:xfrm>
          <a:off x="16370300" y="12750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41621</xdr:rowOff>
    </xdr:from>
    <xdr:to>
      <xdr:col>81</xdr:col>
      <xdr:colOff>101600</xdr:colOff>
      <xdr:row>75</xdr:row>
      <xdr:rowOff>143221</xdr:rowOff>
    </xdr:to>
    <xdr:sp macro="" textlink="">
      <xdr:nvSpPr>
        <xdr:cNvPr id="633" name="楕円 632"/>
        <xdr:cNvSpPr/>
      </xdr:nvSpPr>
      <xdr:spPr>
        <a:xfrm>
          <a:off x="15430500" y="1290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159748</xdr:rowOff>
    </xdr:from>
    <xdr:ext cx="599010" cy="259045"/>
    <xdr:sp macro="" textlink="">
      <xdr:nvSpPr>
        <xdr:cNvPr id="634" name="テキスト ボックス 633"/>
        <xdr:cNvSpPr txBox="1"/>
      </xdr:nvSpPr>
      <xdr:spPr>
        <a:xfrm>
          <a:off x="15181795" y="12675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69693</xdr:rowOff>
    </xdr:from>
    <xdr:to>
      <xdr:col>76</xdr:col>
      <xdr:colOff>165100</xdr:colOff>
      <xdr:row>75</xdr:row>
      <xdr:rowOff>171292</xdr:rowOff>
    </xdr:to>
    <xdr:sp macro="" textlink="">
      <xdr:nvSpPr>
        <xdr:cNvPr id="635" name="楕円 634"/>
        <xdr:cNvSpPr/>
      </xdr:nvSpPr>
      <xdr:spPr>
        <a:xfrm>
          <a:off x="14541500" y="1292844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16370</xdr:rowOff>
    </xdr:from>
    <xdr:ext cx="599010" cy="259045"/>
    <xdr:sp macro="" textlink="">
      <xdr:nvSpPr>
        <xdr:cNvPr id="636" name="テキスト ボックス 635"/>
        <xdr:cNvSpPr txBox="1"/>
      </xdr:nvSpPr>
      <xdr:spPr>
        <a:xfrm>
          <a:off x="14292795" y="12703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64147</xdr:rowOff>
    </xdr:from>
    <xdr:to>
      <xdr:col>72</xdr:col>
      <xdr:colOff>38100</xdr:colOff>
      <xdr:row>75</xdr:row>
      <xdr:rowOff>165748</xdr:rowOff>
    </xdr:to>
    <xdr:sp macro="" textlink="">
      <xdr:nvSpPr>
        <xdr:cNvPr id="637" name="楕円 636"/>
        <xdr:cNvSpPr/>
      </xdr:nvSpPr>
      <xdr:spPr>
        <a:xfrm>
          <a:off x="13652500" y="129228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10824</xdr:rowOff>
    </xdr:from>
    <xdr:ext cx="599010" cy="259045"/>
    <xdr:sp macro="" textlink="">
      <xdr:nvSpPr>
        <xdr:cNvPr id="638" name="テキスト ボックス 637"/>
        <xdr:cNvSpPr txBox="1"/>
      </xdr:nvSpPr>
      <xdr:spPr>
        <a:xfrm>
          <a:off x="13403795" y="12698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67334</xdr:rowOff>
    </xdr:from>
    <xdr:to>
      <xdr:col>67</xdr:col>
      <xdr:colOff>101600</xdr:colOff>
      <xdr:row>75</xdr:row>
      <xdr:rowOff>168934</xdr:rowOff>
    </xdr:to>
    <xdr:sp macro="" textlink="">
      <xdr:nvSpPr>
        <xdr:cNvPr id="639" name="楕円 638"/>
        <xdr:cNvSpPr/>
      </xdr:nvSpPr>
      <xdr:spPr>
        <a:xfrm>
          <a:off x="12763500" y="1292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14011</xdr:rowOff>
    </xdr:from>
    <xdr:ext cx="599010" cy="259045"/>
    <xdr:sp macro="" textlink="">
      <xdr:nvSpPr>
        <xdr:cNvPr id="640" name="テキスト ボックス 639"/>
        <xdr:cNvSpPr txBox="1"/>
      </xdr:nvSpPr>
      <xdr:spPr>
        <a:xfrm>
          <a:off x="12514795" y="12701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4" name="テキスト ボックス 65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6" name="テキスト ボックス 65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8" name="テキスト ボックス 65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2" name="テキスト ボックス 66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58736</xdr:rowOff>
    </xdr:from>
    <xdr:to>
      <xdr:col>85</xdr:col>
      <xdr:colOff>126364</xdr:colOff>
      <xdr:row>99</xdr:row>
      <xdr:rowOff>44095</xdr:rowOff>
    </xdr:to>
    <xdr:cxnSp macro="">
      <xdr:nvCxnSpPr>
        <xdr:cNvPr id="664" name="直線コネクタ 663"/>
        <xdr:cNvCxnSpPr/>
      </xdr:nvCxnSpPr>
      <xdr:spPr>
        <a:xfrm flipV="1">
          <a:off x="16317595" y="15660686"/>
          <a:ext cx="1269" cy="1356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47922</xdr:rowOff>
    </xdr:from>
    <xdr:ext cx="378565" cy="259045"/>
    <xdr:sp macro="" textlink="">
      <xdr:nvSpPr>
        <xdr:cNvPr id="665" name="積立金最小値テキスト"/>
        <xdr:cNvSpPr txBox="1"/>
      </xdr:nvSpPr>
      <xdr:spPr>
        <a:xfrm>
          <a:off x="16370300" y="17021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44095</xdr:rowOff>
    </xdr:from>
    <xdr:to>
      <xdr:col>86</xdr:col>
      <xdr:colOff>25400</xdr:colOff>
      <xdr:row>99</xdr:row>
      <xdr:rowOff>44095</xdr:rowOff>
    </xdr:to>
    <xdr:cxnSp macro="">
      <xdr:nvCxnSpPr>
        <xdr:cNvPr id="666" name="直線コネクタ 665"/>
        <xdr:cNvCxnSpPr/>
      </xdr:nvCxnSpPr>
      <xdr:spPr>
        <a:xfrm>
          <a:off x="16230600" y="17017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5413</xdr:rowOff>
    </xdr:from>
    <xdr:ext cx="599010" cy="259045"/>
    <xdr:sp macro="" textlink="">
      <xdr:nvSpPr>
        <xdr:cNvPr id="667" name="積立金最大値テキスト"/>
        <xdr:cNvSpPr txBox="1"/>
      </xdr:nvSpPr>
      <xdr:spPr>
        <a:xfrm>
          <a:off x="16370300" y="15435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58736</xdr:rowOff>
    </xdr:from>
    <xdr:to>
      <xdr:col>86</xdr:col>
      <xdr:colOff>25400</xdr:colOff>
      <xdr:row>91</xdr:row>
      <xdr:rowOff>58736</xdr:rowOff>
    </xdr:to>
    <xdr:cxnSp macro="">
      <xdr:nvCxnSpPr>
        <xdr:cNvPr id="668" name="直線コネクタ 667"/>
        <xdr:cNvCxnSpPr/>
      </xdr:nvCxnSpPr>
      <xdr:spPr>
        <a:xfrm>
          <a:off x="16230600" y="15660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116463</xdr:rowOff>
    </xdr:from>
    <xdr:to>
      <xdr:col>85</xdr:col>
      <xdr:colOff>127000</xdr:colOff>
      <xdr:row>98</xdr:row>
      <xdr:rowOff>123808</xdr:rowOff>
    </xdr:to>
    <xdr:cxnSp macro="">
      <xdr:nvCxnSpPr>
        <xdr:cNvPr id="669" name="直線コネクタ 668"/>
        <xdr:cNvCxnSpPr/>
      </xdr:nvCxnSpPr>
      <xdr:spPr>
        <a:xfrm>
          <a:off x="15481300" y="16918563"/>
          <a:ext cx="838200" cy="7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84266</xdr:rowOff>
    </xdr:from>
    <xdr:ext cx="534377" cy="259045"/>
    <xdr:sp macro="" textlink="">
      <xdr:nvSpPr>
        <xdr:cNvPr id="670" name="積立金平均値テキスト"/>
        <xdr:cNvSpPr txBox="1"/>
      </xdr:nvSpPr>
      <xdr:spPr>
        <a:xfrm>
          <a:off x="16370300" y="167149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61389</xdr:rowOff>
    </xdr:from>
    <xdr:to>
      <xdr:col>85</xdr:col>
      <xdr:colOff>177800</xdr:colOff>
      <xdr:row>98</xdr:row>
      <xdr:rowOff>162989</xdr:rowOff>
    </xdr:to>
    <xdr:sp macro="" textlink="">
      <xdr:nvSpPr>
        <xdr:cNvPr id="671" name="フローチャート: 判断 670"/>
        <xdr:cNvSpPr/>
      </xdr:nvSpPr>
      <xdr:spPr>
        <a:xfrm>
          <a:off x="16268700" y="1686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88196</xdr:rowOff>
    </xdr:from>
    <xdr:to>
      <xdr:col>81</xdr:col>
      <xdr:colOff>50800</xdr:colOff>
      <xdr:row>98</xdr:row>
      <xdr:rowOff>116463</xdr:rowOff>
    </xdr:to>
    <xdr:cxnSp macro="">
      <xdr:nvCxnSpPr>
        <xdr:cNvPr id="672" name="直線コネクタ 671"/>
        <xdr:cNvCxnSpPr/>
      </xdr:nvCxnSpPr>
      <xdr:spPr>
        <a:xfrm>
          <a:off x="14592300" y="16890296"/>
          <a:ext cx="889000" cy="28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70700</xdr:rowOff>
    </xdr:from>
    <xdr:to>
      <xdr:col>81</xdr:col>
      <xdr:colOff>101600</xdr:colOff>
      <xdr:row>99</xdr:row>
      <xdr:rowOff>850</xdr:rowOff>
    </xdr:to>
    <xdr:sp macro="" textlink="">
      <xdr:nvSpPr>
        <xdr:cNvPr id="673" name="フローチャート: 判断 672"/>
        <xdr:cNvSpPr/>
      </xdr:nvSpPr>
      <xdr:spPr>
        <a:xfrm>
          <a:off x="15430500" y="1687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163427</xdr:rowOff>
    </xdr:from>
    <xdr:ext cx="534377" cy="259045"/>
    <xdr:sp macro="" textlink="">
      <xdr:nvSpPr>
        <xdr:cNvPr id="674" name="テキスト ボックス 673"/>
        <xdr:cNvSpPr txBox="1"/>
      </xdr:nvSpPr>
      <xdr:spPr>
        <a:xfrm>
          <a:off x="15214111" y="1696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88196</xdr:rowOff>
    </xdr:from>
    <xdr:to>
      <xdr:col>76</xdr:col>
      <xdr:colOff>114300</xdr:colOff>
      <xdr:row>98</xdr:row>
      <xdr:rowOff>124333</xdr:rowOff>
    </xdr:to>
    <xdr:cxnSp macro="">
      <xdr:nvCxnSpPr>
        <xdr:cNvPr id="675" name="直線コネクタ 674"/>
        <xdr:cNvCxnSpPr/>
      </xdr:nvCxnSpPr>
      <xdr:spPr>
        <a:xfrm flipV="1">
          <a:off x="13703300" y="16890296"/>
          <a:ext cx="889000" cy="3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77282</xdr:rowOff>
    </xdr:from>
    <xdr:to>
      <xdr:col>76</xdr:col>
      <xdr:colOff>165100</xdr:colOff>
      <xdr:row>99</xdr:row>
      <xdr:rowOff>7432</xdr:rowOff>
    </xdr:to>
    <xdr:sp macro="" textlink="">
      <xdr:nvSpPr>
        <xdr:cNvPr id="676" name="フローチャート: 判断 675"/>
        <xdr:cNvSpPr/>
      </xdr:nvSpPr>
      <xdr:spPr>
        <a:xfrm>
          <a:off x="14541500" y="1687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170009</xdr:rowOff>
    </xdr:from>
    <xdr:ext cx="534377" cy="259045"/>
    <xdr:sp macro="" textlink="">
      <xdr:nvSpPr>
        <xdr:cNvPr id="677" name="テキスト ボックス 676"/>
        <xdr:cNvSpPr txBox="1"/>
      </xdr:nvSpPr>
      <xdr:spPr>
        <a:xfrm>
          <a:off x="14325111" y="1697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86641</xdr:rowOff>
    </xdr:from>
    <xdr:to>
      <xdr:col>71</xdr:col>
      <xdr:colOff>177800</xdr:colOff>
      <xdr:row>98</xdr:row>
      <xdr:rowOff>124333</xdr:rowOff>
    </xdr:to>
    <xdr:cxnSp macro="">
      <xdr:nvCxnSpPr>
        <xdr:cNvPr id="678" name="直線コネクタ 677"/>
        <xdr:cNvCxnSpPr/>
      </xdr:nvCxnSpPr>
      <xdr:spPr>
        <a:xfrm>
          <a:off x="12814300" y="16888741"/>
          <a:ext cx="889000" cy="37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142128</xdr:rowOff>
    </xdr:from>
    <xdr:to>
      <xdr:col>72</xdr:col>
      <xdr:colOff>38100</xdr:colOff>
      <xdr:row>98</xdr:row>
      <xdr:rowOff>72278</xdr:rowOff>
    </xdr:to>
    <xdr:sp macro="" textlink="">
      <xdr:nvSpPr>
        <xdr:cNvPr id="679" name="フローチャート: 判断 678"/>
        <xdr:cNvSpPr/>
      </xdr:nvSpPr>
      <xdr:spPr>
        <a:xfrm>
          <a:off x="13652500" y="1677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88805</xdr:rowOff>
    </xdr:from>
    <xdr:ext cx="599010" cy="259045"/>
    <xdr:sp macro="" textlink="">
      <xdr:nvSpPr>
        <xdr:cNvPr id="680" name="テキスト ボックス 679"/>
        <xdr:cNvSpPr txBox="1"/>
      </xdr:nvSpPr>
      <xdr:spPr>
        <a:xfrm>
          <a:off x="13403795" y="16548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87134</xdr:rowOff>
    </xdr:from>
    <xdr:to>
      <xdr:col>67</xdr:col>
      <xdr:colOff>101600</xdr:colOff>
      <xdr:row>99</xdr:row>
      <xdr:rowOff>17284</xdr:rowOff>
    </xdr:to>
    <xdr:sp macro="" textlink="">
      <xdr:nvSpPr>
        <xdr:cNvPr id="681" name="フローチャート: 判断 680"/>
        <xdr:cNvSpPr/>
      </xdr:nvSpPr>
      <xdr:spPr>
        <a:xfrm>
          <a:off x="12763500" y="1688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8411</xdr:rowOff>
    </xdr:from>
    <xdr:ext cx="534377" cy="259045"/>
    <xdr:sp macro="" textlink="">
      <xdr:nvSpPr>
        <xdr:cNvPr id="682" name="テキスト ボックス 681"/>
        <xdr:cNvSpPr txBox="1"/>
      </xdr:nvSpPr>
      <xdr:spPr>
        <a:xfrm>
          <a:off x="12547111" y="1698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73008</xdr:rowOff>
    </xdr:from>
    <xdr:to>
      <xdr:col>85</xdr:col>
      <xdr:colOff>177800</xdr:colOff>
      <xdr:row>99</xdr:row>
      <xdr:rowOff>3158</xdr:rowOff>
    </xdr:to>
    <xdr:sp macro="" textlink="">
      <xdr:nvSpPr>
        <xdr:cNvPr id="688" name="楕円 687"/>
        <xdr:cNvSpPr/>
      </xdr:nvSpPr>
      <xdr:spPr>
        <a:xfrm>
          <a:off x="16268700" y="1687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39815</xdr:rowOff>
    </xdr:from>
    <xdr:ext cx="534377" cy="259045"/>
    <xdr:sp macro="" textlink="">
      <xdr:nvSpPr>
        <xdr:cNvPr id="689" name="積立金該当値テキスト"/>
        <xdr:cNvSpPr txBox="1"/>
      </xdr:nvSpPr>
      <xdr:spPr>
        <a:xfrm>
          <a:off x="16370300" y="1684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65663</xdr:rowOff>
    </xdr:from>
    <xdr:to>
      <xdr:col>81</xdr:col>
      <xdr:colOff>101600</xdr:colOff>
      <xdr:row>98</xdr:row>
      <xdr:rowOff>167263</xdr:rowOff>
    </xdr:to>
    <xdr:sp macro="" textlink="">
      <xdr:nvSpPr>
        <xdr:cNvPr id="690" name="楕円 689"/>
        <xdr:cNvSpPr/>
      </xdr:nvSpPr>
      <xdr:spPr>
        <a:xfrm>
          <a:off x="15430500" y="1686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12340</xdr:rowOff>
    </xdr:from>
    <xdr:ext cx="534377" cy="259045"/>
    <xdr:sp macro="" textlink="">
      <xdr:nvSpPr>
        <xdr:cNvPr id="691" name="テキスト ボックス 690"/>
        <xdr:cNvSpPr txBox="1"/>
      </xdr:nvSpPr>
      <xdr:spPr>
        <a:xfrm>
          <a:off x="15214111" y="16642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37396</xdr:rowOff>
    </xdr:from>
    <xdr:to>
      <xdr:col>76</xdr:col>
      <xdr:colOff>165100</xdr:colOff>
      <xdr:row>98</xdr:row>
      <xdr:rowOff>138996</xdr:rowOff>
    </xdr:to>
    <xdr:sp macro="" textlink="">
      <xdr:nvSpPr>
        <xdr:cNvPr id="692" name="楕円 691"/>
        <xdr:cNvSpPr/>
      </xdr:nvSpPr>
      <xdr:spPr>
        <a:xfrm>
          <a:off x="14541500" y="1683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155523</xdr:rowOff>
    </xdr:from>
    <xdr:ext cx="534377" cy="259045"/>
    <xdr:sp macro="" textlink="">
      <xdr:nvSpPr>
        <xdr:cNvPr id="693" name="テキスト ボックス 692"/>
        <xdr:cNvSpPr txBox="1"/>
      </xdr:nvSpPr>
      <xdr:spPr>
        <a:xfrm>
          <a:off x="14325111" y="16614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73533</xdr:rowOff>
    </xdr:from>
    <xdr:to>
      <xdr:col>72</xdr:col>
      <xdr:colOff>38100</xdr:colOff>
      <xdr:row>99</xdr:row>
      <xdr:rowOff>3683</xdr:rowOff>
    </xdr:to>
    <xdr:sp macro="" textlink="">
      <xdr:nvSpPr>
        <xdr:cNvPr id="694" name="楕円 693"/>
        <xdr:cNvSpPr/>
      </xdr:nvSpPr>
      <xdr:spPr>
        <a:xfrm>
          <a:off x="13652500" y="1687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166260</xdr:rowOff>
    </xdr:from>
    <xdr:ext cx="534377" cy="259045"/>
    <xdr:sp macro="" textlink="">
      <xdr:nvSpPr>
        <xdr:cNvPr id="695" name="テキスト ボックス 694"/>
        <xdr:cNvSpPr txBox="1"/>
      </xdr:nvSpPr>
      <xdr:spPr>
        <a:xfrm>
          <a:off x="13436111" y="1696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35841</xdr:rowOff>
    </xdr:from>
    <xdr:to>
      <xdr:col>67</xdr:col>
      <xdr:colOff>101600</xdr:colOff>
      <xdr:row>98</xdr:row>
      <xdr:rowOff>137441</xdr:rowOff>
    </xdr:to>
    <xdr:sp macro="" textlink="">
      <xdr:nvSpPr>
        <xdr:cNvPr id="696" name="楕円 695"/>
        <xdr:cNvSpPr/>
      </xdr:nvSpPr>
      <xdr:spPr>
        <a:xfrm>
          <a:off x="12763500" y="1683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153968</xdr:rowOff>
    </xdr:from>
    <xdr:ext cx="534377" cy="259045"/>
    <xdr:sp macro="" textlink="">
      <xdr:nvSpPr>
        <xdr:cNvPr id="697" name="テキスト ボックス 696"/>
        <xdr:cNvSpPr txBox="1"/>
      </xdr:nvSpPr>
      <xdr:spPr>
        <a:xfrm>
          <a:off x="12547111" y="1661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8" name="直線コネクタ 70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9" name="テキスト ボックス 70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0" name="直線コネクタ 70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1" name="テキスト ボックス 71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2" name="直線コネクタ 71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3" name="テキスト ボックス 71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4" name="直線コネクタ 71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5" name="テキスト ボックス 71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7" name="テキスト ボックス 71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25812</xdr:rowOff>
    </xdr:from>
    <xdr:to>
      <xdr:col>116</xdr:col>
      <xdr:colOff>62864</xdr:colOff>
      <xdr:row>38</xdr:row>
      <xdr:rowOff>139700</xdr:rowOff>
    </xdr:to>
    <xdr:cxnSp macro="">
      <xdr:nvCxnSpPr>
        <xdr:cNvPr id="719" name="直線コネクタ 718"/>
        <xdr:cNvCxnSpPr/>
      </xdr:nvCxnSpPr>
      <xdr:spPr>
        <a:xfrm flipV="1">
          <a:off x="22159595" y="5169312"/>
          <a:ext cx="1269" cy="1485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1" name="直線コネクタ 72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143939</xdr:rowOff>
    </xdr:from>
    <xdr:ext cx="534377" cy="259045"/>
    <xdr:sp macro="" textlink="">
      <xdr:nvSpPr>
        <xdr:cNvPr id="722" name="投資及び出資金最大値テキスト"/>
        <xdr:cNvSpPr txBox="1"/>
      </xdr:nvSpPr>
      <xdr:spPr>
        <a:xfrm>
          <a:off x="22212300" y="494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25812</xdr:rowOff>
    </xdr:from>
    <xdr:to>
      <xdr:col>116</xdr:col>
      <xdr:colOff>152400</xdr:colOff>
      <xdr:row>30</xdr:row>
      <xdr:rowOff>25812</xdr:rowOff>
    </xdr:to>
    <xdr:cxnSp macro="">
      <xdr:nvCxnSpPr>
        <xdr:cNvPr id="723" name="直線コネクタ 722"/>
        <xdr:cNvCxnSpPr/>
      </xdr:nvCxnSpPr>
      <xdr:spPr>
        <a:xfrm>
          <a:off x="22072600" y="516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4" name="直線コネクタ 72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34282</xdr:rowOff>
    </xdr:from>
    <xdr:ext cx="469744" cy="259045"/>
    <xdr:sp macro="" textlink="">
      <xdr:nvSpPr>
        <xdr:cNvPr id="725" name="投資及び出資金平均値テキスト"/>
        <xdr:cNvSpPr txBox="1"/>
      </xdr:nvSpPr>
      <xdr:spPr>
        <a:xfrm>
          <a:off x="22212300" y="6377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11405</xdr:rowOff>
    </xdr:from>
    <xdr:to>
      <xdr:col>116</xdr:col>
      <xdr:colOff>114300</xdr:colOff>
      <xdr:row>38</xdr:row>
      <xdr:rowOff>113005</xdr:rowOff>
    </xdr:to>
    <xdr:sp macro="" textlink="">
      <xdr:nvSpPr>
        <xdr:cNvPr id="726" name="フローチャート: 判断 725"/>
        <xdr:cNvSpPr/>
      </xdr:nvSpPr>
      <xdr:spPr>
        <a:xfrm>
          <a:off x="221107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115788</xdr:rowOff>
    </xdr:from>
    <xdr:to>
      <xdr:col>111</xdr:col>
      <xdr:colOff>177800</xdr:colOff>
      <xdr:row>38</xdr:row>
      <xdr:rowOff>139700</xdr:rowOff>
    </xdr:to>
    <xdr:cxnSp macro="">
      <xdr:nvCxnSpPr>
        <xdr:cNvPr id="727" name="直線コネクタ 726"/>
        <xdr:cNvCxnSpPr/>
      </xdr:nvCxnSpPr>
      <xdr:spPr>
        <a:xfrm>
          <a:off x="20434300" y="6630888"/>
          <a:ext cx="889000" cy="2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42174</xdr:rowOff>
    </xdr:from>
    <xdr:to>
      <xdr:col>112</xdr:col>
      <xdr:colOff>38100</xdr:colOff>
      <xdr:row>38</xdr:row>
      <xdr:rowOff>143774</xdr:rowOff>
    </xdr:to>
    <xdr:sp macro="" textlink="">
      <xdr:nvSpPr>
        <xdr:cNvPr id="728" name="フローチャート: 判断 727"/>
        <xdr:cNvSpPr/>
      </xdr:nvSpPr>
      <xdr:spPr>
        <a:xfrm>
          <a:off x="21272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160301</xdr:rowOff>
    </xdr:from>
    <xdr:ext cx="469744" cy="259045"/>
    <xdr:sp macro="" textlink="">
      <xdr:nvSpPr>
        <xdr:cNvPr id="729" name="テキスト ボックス 728"/>
        <xdr:cNvSpPr txBox="1"/>
      </xdr:nvSpPr>
      <xdr:spPr>
        <a:xfrm>
          <a:off x="21088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114188</xdr:rowOff>
    </xdr:from>
    <xdr:to>
      <xdr:col>107</xdr:col>
      <xdr:colOff>50800</xdr:colOff>
      <xdr:row>38</xdr:row>
      <xdr:rowOff>115788</xdr:rowOff>
    </xdr:to>
    <xdr:cxnSp macro="">
      <xdr:nvCxnSpPr>
        <xdr:cNvPr id="730" name="直線コネクタ 729"/>
        <xdr:cNvCxnSpPr/>
      </xdr:nvCxnSpPr>
      <xdr:spPr>
        <a:xfrm>
          <a:off x="19545300" y="6629288"/>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47661</xdr:rowOff>
    </xdr:from>
    <xdr:to>
      <xdr:col>107</xdr:col>
      <xdr:colOff>101600</xdr:colOff>
      <xdr:row>38</xdr:row>
      <xdr:rowOff>149261</xdr:rowOff>
    </xdr:to>
    <xdr:sp macro="" textlink="">
      <xdr:nvSpPr>
        <xdr:cNvPr id="731" name="フローチャート: 判断 730"/>
        <xdr:cNvSpPr/>
      </xdr:nvSpPr>
      <xdr:spPr>
        <a:xfrm>
          <a:off x="20383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165788</xdr:rowOff>
    </xdr:from>
    <xdr:ext cx="378565" cy="259045"/>
    <xdr:sp macro="" textlink="">
      <xdr:nvSpPr>
        <xdr:cNvPr id="732" name="テキスト ボックス 731"/>
        <xdr:cNvSpPr txBox="1"/>
      </xdr:nvSpPr>
      <xdr:spPr>
        <a:xfrm>
          <a:off x="20245017" y="633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114188</xdr:rowOff>
    </xdr:from>
    <xdr:to>
      <xdr:col>102</xdr:col>
      <xdr:colOff>114300</xdr:colOff>
      <xdr:row>38</xdr:row>
      <xdr:rowOff>118714</xdr:rowOff>
    </xdr:to>
    <xdr:cxnSp macro="">
      <xdr:nvCxnSpPr>
        <xdr:cNvPr id="733" name="直線コネクタ 732"/>
        <xdr:cNvCxnSpPr/>
      </xdr:nvCxnSpPr>
      <xdr:spPr>
        <a:xfrm flipV="1">
          <a:off x="18656300" y="6629288"/>
          <a:ext cx="889000" cy="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38151</xdr:rowOff>
    </xdr:from>
    <xdr:to>
      <xdr:col>102</xdr:col>
      <xdr:colOff>165100</xdr:colOff>
      <xdr:row>38</xdr:row>
      <xdr:rowOff>139751</xdr:rowOff>
    </xdr:to>
    <xdr:sp macro="" textlink="">
      <xdr:nvSpPr>
        <xdr:cNvPr id="734" name="フローチャート: 判断 733"/>
        <xdr:cNvSpPr/>
      </xdr:nvSpPr>
      <xdr:spPr>
        <a:xfrm>
          <a:off x="19494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156278</xdr:rowOff>
    </xdr:from>
    <xdr:ext cx="469744" cy="259045"/>
    <xdr:sp macro="" textlink="">
      <xdr:nvSpPr>
        <xdr:cNvPr id="735" name="テキスト ボックス 734"/>
        <xdr:cNvSpPr txBox="1"/>
      </xdr:nvSpPr>
      <xdr:spPr>
        <a:xfrm>
          <a:off x="19310428" y="632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16342</xdr:rowOff>
    </xdr:from>
    <xdr:to>
      <xdr:col>98</xdr:col>
      <xdr:colOff>38100</xdr:colOff>
      <xdr:row>38</xdr:row>
      <xdr:rowOff>117942</xdr:rowOff>
    </xdr:to>
    <xdr:sp macro="" textlink="">
      <xdr:nvSpPr>
        <xdr:cNvPr id="736" name="フローチャート: 判断 735"/>
        <xdr:cNvSpPr/>
      </xdr:nvSpPr>
      <xdr:spPr>
        <a:xfrm>
          <a:off x="18605500" y="65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134469</xdr:rowOff>
    </xdr:from>
    <xdr:ext cx="469744" cy="259045"/>
    <xdr:sp macro="" textlink="">
      <xdr:nvSpPr>
        <xdr:cNvPr id="737" name="テキスト ボックス 736"/>
        <xdr:cNvSpPr txBox="1"/>
      </xdr:nvSpPr>
      <xdr:spPr>
        <a:xfrm>
          <a:off x="18421428" y="6306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3" name="楕円 74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4"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5" name="楕円 74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6" name="テキスト ボックス 74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64988</xdr:rowOff>
    </xdr:from>
    <xdr:to>
      <xdr:col>107</xdr:col>
      <xdr:colOff>101600</xdr:colOff>
      <xdr:row>38</xdr:row>
      <xdr:rowOff>166588</xdr:rowOff>
    </xdr:to>
    <xdr:sp macro="" textlink="">
      <xdr:nvSpPr>
        <xdr:cNvPr id="747" name="楕円 746"/>
        <xdr:cNvSpPr/>
      </xdr:nvSpPr>
      <xdr:spPr>
        <a:xfrm>
          <a:off x="20383500" y="658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157715</xdr:rowOff>
    </xdr:from>
    <xdr:ext cx="378565" cy="259045"/>
    <xdr:sp macro="" textlink="">
      <xdr:nvSpPr>
        <xdr:cNvPr id="748" name="テキスト ボックス 747"/>
        <xdr:cNvSpPr txBox="1"/>
      </xdr:nvSpPr>
      <xdr:spPr>
        <a:xfrm>
          <a:off x="20245017" y="6672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63388</xdr:rowOff>
    </xdr:from>
    <xdr:to>
      <xdr:col>102</xdr:col>
      <xdr:colOff>165100</xdr:colOff>
      <xdr:row>38</xdr:row>
      <xdr:rowOff>164988</xdr:rowOff>
    </xdr:to>
    <xdr:sp macro="" textlink="">
      <xdr:nvSpPr>
        <xdr:cNvPr id="749" name="楕円 748"/>
        <xdr:cNvSpPr/>
      </xdr:nvSpPr>
      <xdr:spPr>
        <a:xfrm>
          <a:off x="19494500" y="657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156115</xdr:rowOff>
    </xdr:from>
    <xdr:ext cx="378565" cy="259045"/>
    <xdr:sp macro="" textlink="">
      <xdr:nvSpPr>
        <xdr:cNvPr id="750" name="テキスト ボックス 749"/>
        <xdr:cNvSpPr txBox="1"/>
      </xdr:nvSpPr>
      <xdr:spPr>
        <a:xfrm>
          <a:off x="19356017" y="6671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67914</xdr:rowOff>
    </xdr:from>
    <xdr:to>
      <xdr:col>98</xdr:col>
      <xdr:colOff>38100</xdr:colOff>
      <xdr:row>38</xdr:row>
      <xdr:rowOff>169514</xdr:rowOff>
    </xdr:to>
    <xdr:sp macro="" textlink="">
      <xdr:nvSpPr>
        <xdr:cNvPr id="751" name="楕円 750"/>
        <xdr:cNvSpPr/>
      </xdr:nvSpPr>
      <xdr:spPr>
        <a:xfrm>
          <a:off x="18605500" y="65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160641</xdr:rowOff>
    </xdr:from>
    <xdr:ext cx="378565" cy="259045"/>
    <xdr:sp macro="" textlink="">
      <xdr:nvSpPr>
        <xdr:cNvPr id="752" name="テキスト ボックス 751"/>
        <xdr:cNvSpPr txBox="1"/>
      </xdr:nvSpPr>
      <xdr:spPr>
        <a:xfrm>
          <a:off x="18467017" y="6675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4" name="正方形/長方形 75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5" name="正方形/長方形 75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6" name="正方形/長方形 75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7" name="正方形/長方形 75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8" name="正方形/長方形 75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9" name="正方形/長方形 75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3" name="直線コネクタ 76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4" name="テキスト ボックス 76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5" name="直線コネクタ 76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6" name="テキスト ボックス 76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7" name="直線コネクタ 76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68" name="テキスト ボックス 76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69" name="直線コネクタ 76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0" name="テキスト ボックス 76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2" name="テキスト ボックス 77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96632</xdr:rowOff>
    </xdr:from>
    <xdr:to>
      <xdr:col>116</xdr:col>
      <xdr:colOff>62864</xdr:colOff>
      <xdr:row>58</xdr:row>
      <xdr:rowOff>139700</xdr:rowOff>
    </xdr:to>
    <xdr:cxnSp macro="">
      <xdr:nvCxnSpPr>
        <xdr:cNvPr id="774" name="直線コネクタ 773"/>
        <xdr:cNvCxnSpPr/>
      </xdr:nvCxnSpPr>
      <xdr:spPr>
        <a:xfrm flipV="1">
          <a:off x="22159595" y="8840582"/>
          <a:ext cx="1269" cy="1243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6" name="直線コネクタ 77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43309</xdr:rowOff>
    </xdr:from>
    <xdr:ext cx="534377" cy="259045"/>
    <xdr:sp macro="" textlink="">
      <xdr:nvSpPr>
        <xdr:cNvPr id="777" name="貸付金最大値テキスト"/>
        <xdr:cNvSpPr txBox="1"/>
      </xdr:nvSpPr>
      <xdr:spPr>
        <a:xfrm>
          <a:off x="22212300" y="861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96632</xdr:rowOff>
    </xdr:from>
    <xdr:to>
      <xdr:col>116</xdr:col>
      <xdr:colOff>152400</xdr:colOff>
      <xdr:row>51</xdr:row>
      <xdr:rowOff>96632</xdr:rowOff>
    </xdr:to>
    <xdr:cxnSp macro="">
      <xdr:nvCxnSpPr>
        <xdr:cNvPr id="778" name="直線コネクタ 777"/>
        <xdr:cNvCxnSpPr/>
      </xdr:nvCxnSpPr>
      <xdr:spPr>
        <a:xfrm>
          <a:off x="22072600" y="8840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79" name="直線コネクタ 778"/>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6027</xdr:rowOff>
    </xdr:from>
    <xdr:ext cx="469744" cy="259045"/>
    <xdr:sp macro="" textlink="">
      <xdr:nvSpPr>
        <xdr:cNvPr id="780" name="貸付金平均値テキスト"/>
        <xdr:cNvSpPr txBox="1"/>
      </xdr:nvSpPr>
      <xdr:spPr>
        <a:xfrm>
          <a:off x="22212300" y="9778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154600</xdr:rowOff>
    </xdr:from>
    <xdr:to>
      <xdr:col>116</xdr:col>
      <xdr:colOff>114300</xdr:colOff>
      <xdr:row>58</xdr:row>
      <xdr:rowOff>84750</xdr:rowOff>
    </xdr:to>
    <xdr:sp macro="" textlink="">
      <xdr:nvSpPr>
        <xdr:cNvPr id="781" name="フローチャート: 判断 780"/>
        <xdr:cNvSpPr/>
      </xdr:nvSpPr>
      <xdr:spPr>
        <a:xfrm>
          <a:off x="22110700" y="992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2" name="直線コネクタ 781"/>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142484</xdr:rowOff>
    </xdr:from>
    <xdr:to>
      <xdr:col>112</xdr:col>
      <xdr:colOff>38100</xdr:colOff>
      <xdr:row>58</xdr:row>
      <xdr:rowOff>72634</xdr:rowOff>
    </xdr:to>
    <xdr:sp macro="" textlink="">
      <xdr:nvSpPr>
        <xdr:cNvPr id="783" name="フローチャート: 判断 782"/>
        <xdr:cNvSpPr/>
      </xdr:nvSpPr>
      <xdr:spPr>
        <a:xfrm>
          <a:off x="21272500" y="991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89161</xdr:rowOff>
    </xdr:from>
    <xdr:ext cx="469744" cy="259045"/>
    <xdr:sp macro="" textlink="">
      <xdr:nvSpPr>
        <xdr:cNvPr id="784" name="テキスト ボックス 783"/>
        <xdr:cNvSpPr txBox="1"/>
      </xdr:nvSpPr>
      <xdr:spPr>
        <a:xfrm>
          <a:off x="21088428" y="9690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85" name="直線コネクタ 784"/>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156337</xdr:rowOff>
    </xdr:from>
    <xdr:to>
      <xdr:col>107</xdr:col>
      <xdr:colOff>101600</xdr:colOff>
      <xdr:row>58</xdr:row>
      <xdr:rowOff>86487</xdr:rowOff>
    </xdr:to>
    <xdr:sp macro="" textlink="">
      <xdr:nvSpPr>
        <xdr:cNvPr id="786" name="フローチャート: 判断 785"/>
        <xdr:cNvSpPr/>
      </xdr:nvSpPr>
      <xdr:spPr>
        <a:xfrm>
          <a:off x="20383500" y="99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103014</xdr:rowOff>
    </xdr:from>
    <xdr:ext cx="469744" cy="259045"/>
    <xdr:sp macro="" textlink="">
      <xdr:nvSpPr>
        <xdr:cNvPr id="787" name="テキスト ボックス 786"/>
        <xdr:cNvSpPr txBox="1"/>
      </xdr:nvSpPr>
      <xdr:spPr>
        <a:xfrm>
          <a:off x="20199428" y="970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88" name="直線コネクタ 787"/>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127533</xdr:rowOff>
    </xdr:from>
    <xdr:to>
      <xdr:col>102</xdr:col>
      <xdr:colOff>165100</xdr:colOff>
      <xdr:row>58</xdr:row>
      <xdr:rowOff>57683</xdr:rowOff>
    </xdr:to>
    <xdr:sp macro="" textlink="">
      <xdr:nvSpPr>
        <xdr:cNvPr id="789" name="フローチャート: 判断 788"/>
        <xdr:cNvSpPr/>
      </xdr:nvSpPr>
      <xdr:spPr>
        <a:xfrm>
          <a:off x="19494500" y="990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74210</xdr:rowOff>
    </xdr:from>
    <xdr:ext cx="469744" cy="259045"/>
    <xdr:sp macro="" textlink="">
      <xdr:nvSpPr>
        <xdr:cNvPr id="790" name="テキスト ボックス 789"/>
        <xdr:cNvSpPr txBox="1"/>
      </xdr:nvSpPr>
      <xdr:spPr>
        <a:xfrm>
          <a:off x="19310428" y="967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125750</xdr:rowOff>
    </xdr:from>
    <xdr:to>
      <xdr:col>98</xdr:col>
      <xdr:colOff>38100</xdr:colOff>
      <xdr:row>58</xdr:row>
      <xdr:rowOff>55900</xdr:rowOff>
    </xdr:to>
    <xdr:sp macro="" textlink="">
      <xdr:nvSpPr>
        <xdr:cNvPr id="791" name="フローチャート: 判断 790"/>
        <xdr:cNvSpPr/>
      </xdr:nvSpPr>
      <xdr:spPr>
        <a:xfrm>
          <a:off x="18605500" y="989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72427</xdr:rowOff>
    </xdr:from>
    <xdr:ext cx="469744" cy="259045"/>
    <xdr:sp macro="" textlink="">
      <xdr:nvSpPr>
        <xdr:cNvPr id="792" name="テキスト ボックス 791"/>
        <xdr:cNvSpPr txBox="1"/>
      </xdr:nvSpPr>
      <xdr:spPr>
        <a:xfrm>
          <a:off x="18421428" y="967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798" name="楕円 797"/>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799"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0" name="楕円 799"/>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1" name="テキスト ボックス 800"/>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2" name="楕円 801"/>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3" name="テキスト ボックス 802"/>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4" name="楕円 803"/>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5" name="テキスト ボックス 804"/>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6" name="楕円 805"/>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7" name="テキスト ボックス 806"/>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9" name="正方形/長方形 80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0" name="正方形/長方形 80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1" name="正方形/長方形 81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2" name="正方形/長方形 81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3" name="正方形/長方形 81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4" name="正方形/長方形 81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18" name="テキスト ボックス 81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9" name="直線コネクタ 81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0" name="テキスト ボックス 81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1" name="直線コネクタ 82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2" name="テキスト ボックス 82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3" name="直線コネクタ 82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4" name="テキスト ボックス 82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5" name="直線コネクタ 82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6" name="テキスト ボックス 82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7" name="直線コネクタ 82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8" name="テキスト ボックス 82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9" name="直線コネクタ 82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0" name="テキスト ボックス 82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2642</xdr:rowOff>
    </xdr:from>
    <xdr:to>
      <xdr:col>116</xdr:col>
      <xdr:colOff>62864</xdr:colOff>
      <xdr:row>78</xdr:row>
      <xdr:rowOff>168084</xdr:rowOff>
    </xdr:to>
    <xdr:cxnSp macro="">
      <xdr:nvCxnSpPr>
        <xdr:cNvPr id="832" name="直線コネクタ 831"/>
        <xdr:cNvCxnSpPr/>
      </xdr:nvCxnSpPr>
      <xdr:spPr>
        <a:xfrm flipV="1">
          <a:off x="22159595" y="12004142"/>
          <a:ext cx="1269" cy="1537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461</xdr:rowOff>
    </xdr:from>
    <xdr:ext cx="534377" cy="259045"/>
    <xdr:sp macro="" textlink="">
      <xdr:nvSpPr>
        <xdr:cNvPr id="833" name="繰出金最小値テキスト"/>
        <xdr:cNvSpPr txBox="1"/>
      </xdr:nvSpPr>
      <xdr:spPr>
        <a:xfrm>
          <a:off x="22212300" y="1354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168084</xdr:rowOff>
    </xdr:from>
    <xdr:to>
      <xdr:col>116</xdr:col>
      <xdr:colOff>152400</xdr:colOff>
      <xdr:row>78</xdr:row>
      <xdr:rowOff>168084</xdr:rowOff>
    </xdr:to>
    <xdr:cxnSp macro="">
      <xdr:nvCxnSpPr>
        <xdr:cNvPr id="834" name="直線コネクタ 833"/>
        <xdr:cNvCxnSpPr/>
      </xdr:nvCxnSpPr>
      <xdr:spPr>
        <a:xfrm>
          <a:off x="22072600" y="13541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120769</xdr:rowOff>
    </xdr:from>
    <xdr:ext cx="599010" cy="259045"/>
    <xdr:sp macro="" textlink="">
      <xdr:nvSpPr>
        <xdr:cNvPr id="835" name="繰出金最大値テキスト"/>
        <xdr:cNvSpPr txBox="1"/>
      </xdr:nvSpPr>
      <xdr:spPr>
        <a:xfrm>
          <a:off x="22212300" y="11779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2642</xdr:rowOff>
    </xdr:from>
    <xdr:to>
      <xdr:col>116</xdr:col>
      <xdr:colOff>152400</xdr:colOff>
      <xdr:row>70</xdr:row>
      <xdr:rowOff>2642</xdr:rowOff>
    </xdr:to>
    <xdr:cxnSp macro="">
      <xdr:nvCxnSpPr>
        <xdr:cNvPr id="836" name="直線コネクタ 835"/>
        <xdr:cNvCxnSpPr/>
      </xdr:nvCxnSpPr>
      <xdr:spPr>
        <a:xfrm>
          <a:off x="22072600" y="12004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92583</xdr:rowOff>
    </xdr:from>
    <xdr:to>
      <xdr:col>116</xdr:col>
      <xdr:colOff>63500</xdr:colOff>
      <xdr:row>76</xdr:row>
      <xdr:rowOff>25285</xdr:rowOff>
    </xdr:to>
    <xdr:cxnSp macro="">
      <xdr:nvCxnSpPr>
        <xdr:cNvPr id="837" name="直線コネクタ 836"/>
        <xdr:cNvCxnSpPr/>
      </xdr:nvCxnSpPr>
      <xdr:spPr>
        <a:xfrm>
          <a:off x="21323300" y="12951333"/>
          <a:ext cx="838200" cy="10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150080</xdr:rowOff>
    </xdr:from>
    <xdr:ext cx="534377" cy="259045"/>
    <xdr:sp macro="" textlink="">
      <xdr:nvSpPr>
        <xdr:cNvPr id="838" name="繰出金平均値テキスト"/>
        <xdr:cNvSpPr txBox="1"/>
      </xdr:nvSpPr>
      <xdr:spPr>
        <a:xfrm>
          <a:off x="22212300" y="12837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127203</xdr:rowOff>
    </xdr:from>
    <xdr:to>
      <xdr:col>116</xdr:col>
      <xdr:colOff>114300</xdr:colOff>
      <xdr:row>76</xdr:row>
      <xdr:rowOff>57353</xdr:rowOff>
    </xdr:to>
    <xdr:sp macro="" textlink="">
      <xdr:nvSpPr>
        <xdr:cNvPr id="839" name="フローチャート: 判断 838"/>
        <xdr:cNvSpPr/>
      </xdr:nvSpPr>
      <xdr:spPr>
        <a:xfrm>
          <a:off x="22110700" y="1298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66027</xdr:rowOff>
    </xdr:from>
    <xdr:to>
      <xdr:col>111</xdr:col>
      <xdr:colOff>177800</xdr:colOff>
      <xdr:row>75</xdr:row>
      <xdr:rowOff>92583</xdr:rowOff>
    </xdr:to>
    <xdr:cxnSp macro="">
      <xdr:nvCxnSpPr>
        <xdr:cNvPr id="840" name="直線コネクタ 839"/>
        <xdr:cNvCxnSpPr/>
      </xdr:nvCxnSpPr>
      <xdr:spPr>
        <a:xfrm>
          <a:off x="20434300" y="12924777"/>
          <a:ext cx="889000" cy="2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112192</xdr:rowOff>
    </xdr:from>
    <xdr:to>
      <xdr:col>112</xdr:col>
      <xdr:colOff>38100</xdr:colOff>
      <xdr:row>76</xdr:row>
      <xdr:rowOff>42342</xdr:rowOff>
    </xdr:to>
    <xdr:sp macro="" textlink="">
      <xdr:nvSpPr>
        <xdr:cNvPr id="841" name="フローチャート: 判断 840"/>
        <xdr:cNvSpPr/>
      </xdr:nvSpPr>
      <xdr:spPr>
        <a:xfrm>
          <a:off x="21272500" y="129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33469</xdr:rowOff>
    </xdr:from>
    <xdr:ext cx="534377" cy="259045"/>
    <xdr:sp macro="" textlink="">
      <xdr:nvSpPr>
        <xdr:cNvPr id="842" name="テキスト ボックス 841"/>
        <xdr:cNvSpPr txBox="1"/>
      </xdr:nvSpPr>
      <xdr:spPr>
        <a:xfrm>
          <a:off x="21056111" y="130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66027</xdr:rowOff>
    </xdr:from>
    <xdr:to>
      <xdr:col>107</xdr:col>
      <xdr:colOff>50800</xdr:colOff>
      <xdr:row>75</xdr:row>
      <xdr:rowOff>90068</xdr:rowOff>
    </xdr:to>
    <xdr:cxnSp macro="">
      <xdr:nvCxnSpPr>
        <xdr:cNvPr id="843" name="直線コネクタ 842"/>
        <xdr:cNvCxnSpPr/>
      </xdr:nvCxnSpPr>
      <xdr:spPr>
        <a:xfrm flipV="1">
          <a:off x="19545300" y="12924777"/>
          <a:ext cx="889000" cy="2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123774</xdr:rowOff>
    </xdr:from>
    <xdr:to>
      <xdr:col>107</xdr:col>
      <xdr:colOff>101600</xdr:colOff>
      <xdr:row>76</xdr:row>
      <xdr:rowOff>53924</xdr:rowOff>
    </xdr:to>
    <xdr:sp macro="" textlink="">
      <xdr:nvSpPr>
        <xdr:cNvPr id="844" name="フローチャート: 判断 843"/>
        <xdr:cNvSpPr/>
      </xdr:nvSpPr>
      <xdr:spPr>
        <a:xfrm>
          <a:off x="20383500" y="1298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45051</xdr:rowOff>
    </xdr:from>
    <xdr:ext cx="534377" cy="259045"/>
    <xdr:sp macro="" textlink="">
      <xdr:nvSpPr>
        <xdr:cNvPr id="845" name="テキスト ボックス 844"/>
        <xdr:cNvSpPr txBox="1"/>
      </xdr:nvSpPr>
      <xdr:spPr>
        <a:xfrm>
          <a:off x="20167111" y="1307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90068</xdr:rowOff>
    </xdr:from>
    <xdr:to>
      <xdr:col>102</xdr:col>
      <xdr:colOff>114300</xdr:colOff>
      <xdr:row>76</xdr:row>
      <xdr:rowOff>749</xdr:rowOff>
    </xdr:to>
    <xdr:cxnSp macro="">
      <xdr:nvCxnSpPr>
        <xdr:cNvPr id="846" name="直線コネクタ 845"/>
        <xdr:cNvCxnSpPr/>
      </xdr:nvCxnSpPr>
      <xdr:spPr>
        <a:xfrm flipV="1">
          <a:off x="18656300" y="12948818"/>
          <a:ext cx="889000" cy="8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169290</xdr:rowOff>
    </xdr:from>
    <xdr:to>
      <xdr:col>102</xdr:col>
      <xdr:colOff>165100</xdr:colOff>
      <xdr:row>76</xdr:row>
      <xdr:rowOff>99440</xdr:rowOff>
    </xdr:to>
    <xdr:sp macro="" textlink="">
      <xdr:nvSpPr>
        <xdr:cNvPr id="847" name="フローチャート: 判断 846"/>
        <xdr:cNvSpPr/>
      </xdr:nvSpPr>
      <xdr:spPr>
        <a:xfrm>
          <a:off x="19494500" y="130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90567</xdr:rowOff>
    </xdr:from>
    <xdr:ext cx="534377" cy="259045"/>
    <xdr:sp macro="" textlink="">
      <xdr:nvSpPr>
        <xdr:cNvPr id="848" name="テキスト ボックス 847"/>
        <xdr:cNvSpPr txBox="1"/>
      </xdr:nvSpPr>
      <xdr:spPr>
        <a:xfrm>
          <a:off x="19278111" y="1312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26708</xdr:rowOff>
    </xdr:from>
    <xdr:to>
      <xdr:col>98</xdr:col>
      <xdr:colOff>38100</xdr:colOff>
      <xdr:row>76</xdr:row>
      <xdr:rowOff>128308</xdr:rowOff>
    </xdr:to>
    <xdr:sp macro="" textlink="">
      <xdr:nvSpPr>
        <xdr:cNvPr id="849" name="フローチャート: 判断 848"/>
        <xdr:cNvSpPr/>
      </xdr:nvSpPr>
      <xdr:spPr>
        <a:xfrm>
          <a:off x="18605500" y="1305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119435</xdr:rowOff>
    </xdr:from>
    <xdr:ext cx="534377" cy="259045"/>
    <xdr:sp macro="" textlink="">
      <xdr:nvSpPr>
        <xdr:cNvPr id="850" name="テキスト ボックス 849"/>
        <xdr:cNvSpPr txBox="1"/>
      </xdr:nvSpPr>
      <xdr:spPr>
        <a:xfrm>
          <a:off x="18389111" y="1314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1" name="テキスト ボックス 85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2" name="テキスト ボックス 85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3" name="テキスト ボックス 85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4" name="テキスト ボックス 85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5" name="テキスト ボックス 85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145936</xdr:rowOff>
    </xdr:from>
    <xdr:to>
      <xdr:col>116</xdr:col>
      <xdr:colOff>114300</xdr:colOff>
      <xdr:row>76</xdr:row>
      <xdr:rowOff>76085</xdr:rowOff>
    </xdr:to>
    <xdr:sp macro="" textlink="">
      <xdr:nvSpPr>
        <xdr:cNvPr id="856" name="楕円 855"/>
        <xdr:cNvSpPr/>
      </xdr:nvSpPr>
      <xdr:spPr>
        <a:xfrm>
          <a:off x="22110700" y="130046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124362</xdr:rowOff>
    </xdr:from>
    <xdr:ext cx="534377" cy="259045"/>
    <xdr:sp macro="" textlink="">
      <xdr:nvSpPr>
        <xdr:cNvPr id="857" name="繰出金該当値テキスト"/>
        <xdr:cNvSpPr txBox="1"/>
      </xdr:nvSpPr>
      <xdr:spPr>
        <a:xfrm>
          <a:off x="22212300" y="1298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41783</xdr:rowOff>
    </xdr:from>
    <xdr:to>
      <xdr:col>112</xdr:col>
      <xdr:colOff>38100</xdr:colOff>
      <xdr:row>75</xdr:row>
      <xdr:rowOff>143383</xdr:rowOff>
    </xdr:to>
    <xdr:sp macro="" textlink="">
      <xdr:nvSpPr>
        <xdr:cNvPr id="858" name="楕円 857"/>
        <xdr:cNvSpPr/>
      </xdr:nvSpPr>
      <xdr:spPr>
        <a:xfrm>
          <a:off x="21272500" y="1290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159910</xdr:rowOff>
    </xdr:from>
    <xdr:ext cx="534377" cy="259045"/>
    <xdr:sp macro="" textlink="">
      <xdr:nvSpPr>
        <xdr:cNvPr id="859" name="テキスト ボックス 858"/>
        <xdr:cNvSpPr txBox="1"/>
      </xdr:nvSpPr>
      <xdr:spPr>
        <a:xfrm>
          <a:off x="21056111" y="1267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15227</xdr:rowOff>
    </xdr:from>
    <xdr:to>
      <xdr:col>107</xdr:col>
      <xdr:colOff>101600</xdr:colOff>
      <xdr:row>75</xdr:row>
      <xdr:rowOff>116827</xdr:rowOff>
    </xdr:to>
    <xdr:sp macro="" textlink="">
      <xdr:nvSpPr>
        <xdr:cNvPr id="860" name="楕円 859"/>
        <xdr:cNvSpPr/>
      </xdr:nvSpPr>
      <xdr:spPr>
        <a:xfrm>
          <a:off x="20383500" y="128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133354</xdr:rowOff>
    </xdr:from>
    <xdr:ext cx="534377" cy="259045"/>
    <xdr:sp macro="" textlink="">
      <xdr:nvSpPr>
        <xdr:cNvPr id="861" name="テキスト ボックス 860"/>
        <xdr:cNvSpPr txBox="1"/>
      </xdr:nvSpPr>
      <xdr:spPr>
        <a:xfrm>
          <a:off x="20167111" y="1264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39268</xdr:rowOff>
    </xdr:from>
    <xdr:to>
      <xdr:col>102</xdr:col>
      <xdr:colOff>165100</xdr:colOff>
      <xdr:row>75</xdr:row>
      <xdr:rowOff>140868</xdr:rowOff>
    </xdr:to>
    <xdr:sp macro="" textlink="">
      <xdr:nvSpPr>
        <xdr:cNvPr id="862" name="楕円 861"/>
        <xdr:cNvSpPr/>
      </xdr:nvSpPr>
      <xdr:spPr>
        <a:xfrm>
          <a:off x="19494500" y="1289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157395</xdr:rowOff>
    </xdr:from>
    <xdr:ext cx="534377" cy="259045"/>
    <xdr:sp macro="" textlink="">
      <xdr:nvSpPr>
        <xdr:cNvPr id="863" name="テキスト ボックス 862"/>
        <xdr:cNvSpPr txBox="1"/>
      </xdr:nvSpPr>
      <xdr:spPr>
        <a:xfrm>
          <a:off x="19278111" y="1267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121400</xdr:rowOff>
    </xdr:from>
    <xdr:to>
      <xdr:col>98</xdr:col>
      <xdr:colOff>38100</xdr:colOff>
      <xdr:row>76</xdr:row>
      <xdr:rowOff>51550</xdr:rowOff>
    </xdr:to>
    <xdr:sp macro="" textlink="">
      <xdr:nvSpPr>
        <xdr:cNvPr id="864" name="楕円 863"/>
        <xdr:cNvSpPr/>
      </xdr:nvSpPr>
      <xdr:spPr>
        <a:xfrm>
          <a:off x="18605500" y="129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68077</xdr:rowOff>
    </xdr:from>
    <xdr:ext cx="534377" cy="259045"/>
    <xdr:sp macro="" textlink="">
      <xdr:nvSpPr>
        <xdr:cNvPr id="865" name="テキスト ボックス 864"/>
        <xdr:cNvSpPr txBox="1"/>
      </xdr:nvSpPr>
      <xdr:spPr>
        <a:xfrm>
          <a:off x="18389111" y="1275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6" name="正方形/長方形 86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7" name="正方形/長方形 86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8" name="正方形/長方形 86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9" name="正方形/長方形 86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0" name="正方形/長方形 86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1" name="正方形/長方形 87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2" name="正方形/長方形 87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3" name="正方形/長方形 87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4" name="テキスト ボックス 87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5" name="直線コネクタ 87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6" name="直線コネクタ 87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7" name="テキスト ボックス 87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8" name="直線コネクタ 87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9" name="テキスト ボックス 87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1" name="直線コネクタ 88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3" name="直線コネクタ 88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6" name="直線コネクタ 88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8" name="フローチャート: 判断 88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9" name="直線コネクタ 88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0" name="フローチャート: 判断 88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1" name="テキスト ボックス 89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2" name="直線コネクタ 89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3" name="フローチャート: 判断 89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4" name="テキスト ボックス 89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5" name="直線コネクタ 89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6" name="フローチャート: 判断 89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7" name="テキスト ボックス 89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8" name="フローチャート: 判断 89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9" name="テキスト ボックス 89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0" name="テキスト ボックス 89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1" name="テキスト ボックス 90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2" name="テキスト ボックス 90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3" name="テキスト ボックス 90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4" name="テキスト ボックス 90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楕円 90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7" name="楕円 90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8" name="テキスト ボックス 90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9" name="楕円 90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0" name="テキスト ボックス 90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1" name="楕円 91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2" name="テキスト ボックス 91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楕円 91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4" name="テキスト ボックス 91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5" name="正方形/長方形 9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6" name="正方形/長方形 9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7" name="テキスト ボックス 9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808,820</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131,948</a:t>
          </a:r>
          <a:r>
            <a:rPr kumimoji="1" lang="ja-JP" altLang="en-US" sz="1300">
              <a:latin typeface="ＭＳ Ｐゴシック" panose="020B0600070205080204" pitchFamily="50" charset="-128"/>
              <a:ea typeface="ＭＳ Ｐゴシック" panose="020B0600070205080204" pitchFamily="50" charset="-128"/>
            </a:rPr>
            <a:t>円となっており類似団体平均値を上回っているため、適正な職員数・給与水準に努め人件費の抑制を図る。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普通建設事業は、住民一人当たり</a:t>
          </a:r>
          <a:r>
            <a:rPr kumimoji="1" lang="en-US" altLang="ja-JP" sz="1300">
              <a:latin typeface="ＭＳ Ｐゴシック" panose="020B0600070205080204" pitchFamily="50" charset="-128"/>
              <a:ea typeface="ＭＳ Ｐゴシック" panose="020B0600070205080204" pitchFamily="50" charset="-128"/>
            </a:rPr>
            <a:t>84,029</a:t>
          </a:r>
          <a:r>
            <a:rPr kumimoji="1" lang="ja-JP" altLang="en-US" sz="1300">
              <a:latin typeface="ＭＳ Ｐゴシック" panose="020B0600070205080204" pitchFamily="50" charset="-128"/>
              <a:ea typeface="ＭＳ Ｐゴシック" panose="020B0600070205080204" pitchFamily="50" charset="-128"/>
            </a:rPr>
            <a:t>円で、類似団体平均値を下回っており、前年度と比較して約</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％減となっているが、これは生涯学習センター建設事業が終了したことによるものである。また、平成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普通建設事業においては、翌年度へ繰り越した事業もあったため減少となっている。今後は、学校施設整備事業・観光関連施設整備事業を控えているため、事業の平準化を図り一定の時期に事業が集中しないよう計画的に実施していく。</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公債費は、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123,091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円となっており、類似団体平均値と比較して住民一人当たりのコストが高い水準となっている。保有する公共施設及び町道の改良・機能強化に係る地方債が増加していることが主な要因となっている。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扶助費は、住民一人当たり</a:t>
          </a:r>
          <a:r>
            <a:rPr kumimoji="1" lang="en-US" altLang="ja-JP" sz="1300">
              <a:latin typeface="ＭＳ Ｐゴシック" panose="020B0600070205080204" pitchFamily="50" charset="-128"/>
              <a:ea typeface="ＭＳ Ｐゴシック" panose="020B0600070205080204" pitchFamily="50" charset="-128"/>
            </a:rPr>
            <a:t>117,264</a:t>
          </a:r>
          <a:r>
            <a:rPr kumimoji="1" lang="ja-JP" altLang="en-US" sz="1300">
              <a:latin typeface="ＭＳ Ｐゴシック" panose="020B0600070205080204" pitchFamily="50" charset="-128"/>
              <a:ea typeface="ＭＳ Ｐゴシック" panose="020B0600070205080204" pitchFamily="50" charset="-128"/>
            </a:rPr>
            <a:t>円となっており、類似団体平均値と比較して住民一人当たりのコストが高い水準となっている。高齢化率が高いことと障害福祉サービス費や児童福祉費の増加が主な要因となっている。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鹿児島県龍郷町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6,043
6,029
81.82
5,029,304
4,887,700
85,314
3,225,177
6,934,504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113792</xdr:rowOff>
    </xdr:from>
    <xdr:to>
      <xdr:col>24</xdr:col>
      <xdr:colOff>62865</xdr:colOff>
      <xdr:row>39</xdr:row>
      <xdr:rowOff>3937</xdr:rowOff>
    </xdr:to>
    <xdr:cxnSp macro="">
      <xdr:nvCxnSpPr>
        <xdr:cNvPr id="56" name="直線コネクタ 55"/>
        <xdr:cNvCxnSpPr/>
      </xdr:nvCxnSpPr>
      <xdr:spPr>
        <a:xfrm flipV="1">
          <a:off x="4633595" y="5257292"/>
          <a:ext cx="1270" cy="1433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7764</xdr:rowOff>
    </xdr:from>
    <xdr:ext cx="469744" cy="259045"/>
    <xdr:sp macro="" textlink="">
      <xdr:nvSpPr>
        <xdr:cNvPr id="57" name="議会費最小値テキスト"/>
        <xdr:cNvSpPr txBox="1"/>
      </xdr:nvSpPr>
      <xdr:spPr>
        <a:xfrm>
          <a:off x="4686300" y="6694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3937</xdr:rowOff>
    </xdr:from>
    <xdr:to>
      <xdr:col>24</xdr:col>
      <xdr:colOff>152400</xdr:colOff>
      <xdr:row>39</xdr:row>
      <xdr:rowOff>3937</xdr:rowOff>
    </xdr:to>
    <xdr:cxnSp macro="">
      <xdr:nvCxnSpPr>
        <xdr:cNvPr id="58" name="直線コネクタ 57"/>
        <xdr:cNvCxnSpPr/>
      </xdr:nvCxnSpPr>
      <xdr:spPr>
        <a:xfrm>
          <a:off x="4546600" y="669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60469</xdr:rowOff>
    </xdr:from>
    <xdr:ext cx="534377" cy="259045"/>
    <xdr:sp macro="" textlink="">
      <xdr:nvSpPr>
        <xdr:cNvPr id="59" name="議会費最大値テキスト"/>
        <xdr:cNvSpPr txBox="1"/>
      </xdr:nvSpPr>
      <xdr:spPr>
        <a:xfrm>
          <a:off x="4686300" y="503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113792</xdr:rowOff>
    </xdr:from>
    <xdr:to>
      <xdr:col>24</xdr:col>
      <xdr:colOff>152400</xdr:colOff>
      <xdr:row>30</xdr:row>
      <xdr:rowOff>113792</xdr:rowOff>
    </xdr:to>
    <xdr:cxnSp macro="">
      <xdr:nvCxnSpPr>
        <xdr:cNvPr id="60" name="直線コネクタ 59"/>
        <xdr:cNvCxnSpPr/>
      </xdr:nvCxnSpPr>
      <xdr:spPr>
        <a:xfrm>
          <a:off x="4546600" y="525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51054</xdr:rowOff>
    </xdr:from>
    <xdr:to>
      <xdr:col>24</xdr:col>
      <xdr:colOff>63500</xdr:colOff>
      <xdr:row>35</xdr:row>
      <xdr:rowOff>112268</xdr:rowOff>
    </xdr:to>
    <xdr:cxnSp macro="">
      <xdr:nvCxnSpPr>
        <xdr:cNvPr id="61" name="直線コネクタ 60"/>
        <xdr:cNvCxnSpPr/>
      </xdr:nvCxnSpPr>
      <xdr:spPr>
        <a:xfrm flipV="1">
          <a:off x="3797300" y="6051804"/>
          <a:ext cx="838200" cy="6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43959</xdr:rowOff>
    </xdr:from>
    <xdr:ext cx="469744" cy="259045"/>
    <xdr:sp macro="" textlink="">
      <xdr:nvSpPr>
        <xdr:cNvPr id="62" name="議会費平均値テキスト"/>
        <xdr:cNvSpPr txBox="1"/>
      </xdr:nvSpPr>
      <xdr:spPr>
        <a:xfrm>
          <a:off x="4686300" y="6216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65532</xdr:rowOff>
    </xdr:from>
    <xdr:to>
      <xdr:col>24</xdr:col>
      <xdr:colOff>114300</xdr:colOff>
      <xdr:row>36</xdr:row>
      <xdr:rowOff>167132</xdr:rowOff>
    </xdr:to>
    <xdr:sp macro="" textlink="">
      <xdr:nvSpPr>
        <xdr:cNvPr id="63" name="フローチャート: 判断 62"/>
        <xdr:cNvSpPr/>
      </xdr:nvSpPr>
      <xdr:spPr>
        <a:xfrm>
          <a:off x="45847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112522</xdr:rowOff>
    </xdr:from>
    <xdr:to>
      <xdr:col>19</xdr:col>
      <xdr:colOff>177800</xdr:colOff>
      <xdr:row>35</xdr:row>
      <xdr:rowOff>112268</xdr:rowOff>
    </xdr:to>
    <xdr:cxnSp macro="">
      <xdr:nvCxnSpPr>
        <xdr:cNvPr id="64" name="直線コネクタ 63"/>
        <xdr:cNvCxnSpPr/>
      </xdr:nvCxnSpPr>
      <xdr:spPr>
        <a:xfrm>
          <a:off x="2908300" y="5941822"/>
          <a:ext cx="889000" cy="171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89662</xdr:rowOff>
    </xdr:from>
    <xdr:to>
      <xdr:col>20</xdr:col>
      <xdr:colOff>38100</xdr:colOff>
      <xdr:row>37</xdr:row>
      <xdr:rowOff>19812</xdr:rowOff>
    </xdr:to>
    <xdr:sp macro="" textlink="">
      <xdr:nvSpPr>
        <xdr:cNvPr id="65" name="フローチャート: 判断 64"/>
        <xdr:cNvSpPr/>
      </xdr:nvSpPr>
      <xdr:spPr>
        <a:xfrm>
          <a:off x="3746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10939</xdr:rowOff>
    </xdr:from>
    <xdr:ext cx="469744" cy="259045"/>
    <xdr:sp macro="" textlink="">
      <xdr:nvSpPr>
        <xdr:cNvPr id="66" name="テキスト ボックス 65"/>
        <xdr:cNvSpPr txBox="1"/>
      </xdr:nvSpPr>
      <xdr:spPr>
        <a:xfrm>
          <a:off x="3562428" y="63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112522</xdr:rowOff>
    </xdr:from>
    <xdr:to>
      <xdr:col>15</xdr:col>
      <xdr:colOff>50800</xdr:colOff>
      <xdr:row>34</xdr:row>
      <xdr:rowOff>147320</xdr:rowOff>
    </xdr:to>
    <xdr:cxnSp macro="">
      <xdr:nvCxnSpPr>
        <xdr:cNvPr id="67" name="直線コネクタ 66"/>
        <xdr:cNvCxnSpPr/>
      </xdr:nvCxnSpPr>
      <xdr:spPr>
        <a:xfrm flipV="1">
          <a:off x="2019300" y="5941822"/>
          <a:ext cx="889000" cy="3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2794</xdr:rowOff>
    </xdr:from>
    <xdr:to>
      <xdr:col>15</xdr:col>
      <xdr:colOff>101600</xdr:colOff>
      <xdr:row>36</xdr:row>
      <xdr:rowOff>104394</xdr:rowOff>
    </xdr:to>
    <xdr:sp macro="" textlink="">
      <xdr:nvSpPr>
        <xdr:cNvPr id="68" name="フローチャート: 判断 67"/>
        <xdr:cNvSpPr/>
      </xdr:nvSpPr>
      <xdr:spPr>
        <a:xfrm>
          <a:off x="2857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95521</xdr:rowOff>
    </xdr:from>
    <xdr:ext cx="469744" cy="259045"/>
    <xdr:sp macro="" textlink="">
      <xdr:nvSpPr>
        <xdr:cNvPr id="69" name="テキスト ボックス 68"/>
        <xdr:cNvSpPr txBox="1"/>
      </xdr:nvSpPr>
      <xdr:spPr>
        <a:xfrm>
          <a:off x="2673428"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147320</xdr:rowOff>
    </xdr:from>
    <xdr:to>
      <xdr:col>10</xdr:col>
      <xdr:colOff>114300</xdr:colOff>
      <xdr:row>35</xdr:row>
      <xdr:rowOff>45085</xdr:rowOff>
    </xdr:to>
    <xdr:cxnSp macro="">
      <xdr:nvCxnSpPr>
        <xdr:cNvPr id="70" name="直線コネクタ 69"/>
        <xdr:cNvCxnSpPr/>
      </xdr:nvCxnSpPr>
      <xdr:spPr>
        <a:xfrm flipV="1">
          <a:off x="1130300" y="5976620"/>
          <a:ext cx="889000" cy="6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17145</xdr:rowOff>
    </xdr:from>
    <xdr:to>
      <xdr:col>10</xdr:col>
      <xdr:colOff>165100</xdr:colOff>
      <xdr:row>36</xdr:row>
      <xdr:rowOff>118745</xdr:rowOff>
    </xdr:to>
    <xdr:sp macro="" textlink="">
      <xdr:nvSpPr>
        <xdr:cNvPr id="71" name="フローチャート: 判断 70"/>
        <xdr:cNvSpPr/>
      </xdr:nvSpPr>
      <xdr:spPr>
        <a:xfrm>
          <a:off x="1968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109872</xdr:rowOff>
    </xdr:from>
    <xdr:ext cx="469744" cy="259045"/>
    <xdr:sp macro="" textlink="">
      <xdr:nvSpPr>
        <xdr:cNvPr id="72" name="テキスト ボックス 71"/>
        <xdr:cNvSpPr txBox="1"/>
      </xdr:nvSpPr>
      <xdr:spPr>
        <a:xfrm>
          <a:off x="1784428" y="6282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51054</xdr:rowOff>
    </xdr:from>
    <xdr:to>
      <xdr:col>6</xdr:col>
      <xdr:colOff>38100</xdr:colOff>
      <xdr:row>36</xdr:row>
      <xdr:rowOff>152654</xdr:rowOff>
    </xdr:to>
    <xdr:sp macro="" textlink="">
      <xdr:nvSpPr>
        <xdr:cNvPr id="73" name="フローチャート: 判断 72"/>
        <xdr:cNvSpPr/>
      </xdr:nvSpPr>
      <xdr:spPr>
        <a:xfrm>
          <a:off x="1079500" y="62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143781</xdr:rowOff>
    </xdr:from>
    <xdr:ext cx="469744" cy="259045"/>
    <xdr:sp macro="" textlink="">
      <xdr:nvSpPr>
        <xdr:cNvPr id="74" name="テキスト ボックス 73"/>
        <xdr:cNvSpPr txBox="1"/>
      </xdr:nvSpPr>
      <xdr:spPr>
        <a:xfrm>
          <a:off x="895428" y="6315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254</xdr:rowOff>
    </xdr:from>
    <xdr:to>
      <xdr:col>24</xdr:col>
      <xdr:colOff>114300</xdr:colOff>
      <xdr:row>35</xdr:row>
      <xdr:rowOff>101854</xdr:rowOff>
    </xdr:to>
    <xdr:sp macro="" textlink="">
      <xdr:nvSpPr>
        <xdr:cNvPr id="80" name="楕円 79"/>
        <xdr:cNvSpPr/>
      </xdr:nvSpPr>
      <xdr:spPr>
        <a:xfrm>
          <a:off x="4584700" y="600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23131</xdr:rowOff>
    </xdr:from>
    <xdr:ext cx="534377" cy="259045"/>
    <xdr:sp macro="" textlink="">
      <xdr:nvSpPr>
        <xdr:cNvPr id="81" name="議会費該当値テキスト"/>
        <xdr:cNvSpPr txBox="1"/>
      </xdr:nvSpPr>
      <xdr:spPr>
        <a:xfrm>
          <a:off x="4686300" y="585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61468</xdr:rowOff>
    </xdr:from>
    <xdr:to>
      <xdr:col>20</xdr:col>
      <xdr:colOff>38100</xdr:colOff>
      <xdr:row>35</xdr:row>
      <xdr:rowOff>163068</xdr:rowOff>
    </xdr:to>
    <xdr:sp macro="" textlink="">
      <xdr:nvSpPr>
        <xdr:cNvPr id="82" name="楕円 81"/>
        <xdr:cNvSpPr/>
      </xdr:nvSpPr>
      <xdr:spPr>
        <a:xfrm>
          <a:off x="3746500" y="606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8145</xdr:rowOff>
    </xdr:from>
    <xdr:ext cx="534377" cy="259045"/>
    <xdr:sp macro="" textlink="">
      <xdr:nvSpPr>
        <xdr:cNvPr id="83" name="テキスト ボックス 82"/>
        <xdr:cNvSpPr txBox="1"/>
      </xdr:nvSpPr>
      <xdr:spPr>
        <a:xfrm>
          <a:off x="3530111" y="583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61722</xdr:rowOff>
    </xdr:from>
    <xdr:to>
      <xdr:col>15</xdr:col>
      <xdr:colOff>101600</xdr:colOff>
      <xdr:row>34</xdr:row>
      <xdr:rowOff>163322</xdr:rowOff>
    </xdr:to>
    <xdr:sp macro="" textlink="">
      <xdr:nvSpPr>
        <xdr:cNvPr id="84" name="楕円 83"/>
        <xdr:cNvSpPr/>
      </xdr:nvSpPr>
      <xdr:spPr>
        <a:xfrm>
          <a:off x="2857500" y="589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8399</xdr:rowOff>
    </xdr:from>
    <xdr:ext cx="534377" cy="259045"/>
    <xdr:sp macro="" textlink="">
      <xdr:nvSpPr>
        <xdr:cNvPr id="85" name="テキスト ボックス 84"/>
        <xdr:cNvSpPr txBox="1"/>
      </xdr:nvSpPr>
      <xdr:spPr>
        <a:xfrm>
          <a:off x="2641111" y="566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96520</xdr:rowOff>
    </xdr:from>
    <xdr:to>
      <xdr:col>10</xdr:col>
      <xdr:colOff>165100</xdr:colOff>
      <xdr:row>35</xdr:row>
      <xdr:rowOff>26670</xdr:rowOff>
    </xdr:to>
    <xdr:sp macro="" textlink="">
      <xdr:nvSpPr>
        <xdr:cNvPr id="86" name="楕円 85"/>
        <xdr:cNvSpPr/>
      </xdr:nvSpPr>
      <xdr:spPr>
        <a:xfrm>
          <a:off x="1968500" y="592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43197</xdr:rowOff>
    </xdr:from>
    <xdr:ext cx="534377" cy="259045"/>
    <xdr:sp macro="" textlink="">
      <xdr:nvSpPr>
        <xdr:cNvPr id="87" name="テキスト ボックス 86"/>
        <xdr:cNvSpPr txBox="1"/>
      </xdr:nvSpPr>
      <xdr:spPr>
        <a:xfrm>
          <a:off x="1752111" y="570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165735</xdr:rowOff>
    </xdr:from>
    <xdr:to>
      <xdr:col>6</xdr:col>
      <xdr:colOff>38100</xdr:colOff>
      <xdr:row>35</xdr:row>
      <xdr:rowOff>95885</xdr:rowOff>
    </xdr:to>
    <xdr:sp macro="" textlink="">
      <xdr:nvSpPr>
        <xdr:cNvPr id="88" name="楕円 87"/>
        <xdr:cNvSpPr/>
      </xdr:nvSpPr>
      <xdr:spPr>
        <a:xfrm>
          <a:off x="1079500" y="599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112412</xdr:rowOff>
    </xdr:from>
    <xdr:ext cx="534377" cy="259045"/>
    <xdr:sp macro="" textlink="">
      <xdr:nvSpPr>
        <xdr:cNvPr id="89" name="テキスト ボックス 88"/>
        <xdr:cNvSpPr txBox="1"/>
      </xdr:nvSpPr>
      <xdr:spPr>
        <a:xfrm>
          <a:off x="863111" y="577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132695</xdr:rowOff>
    </xdr:from>
    <xdr:to>
      <xdr:col>24</xdr:col>
      <xdr:colOff>62865</xdr:colOff>
      <xdr:row>58</xdr:row>
      <xdr:rowOff>142435</xdr:rowOff>
    </xdr:to>
    <xdr:cxnSp macro="">
      <xdr:nvCxnSpPr>
        <xdr:cNvPr id="113" name="直線コネクタ 112"/>
        <xdr:cNvCxnSpPr/>
      </xdr:nvCxnSpPr>
      <xdr:spPr>
        <a:xfrm flipV="1">
          <a:off x="4633595" y="8533745"/>
          <a:ext cx="1270" cy="1552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146262</xdr:rowOff>
    </xdr:from>
    <xdr:ext cx="534377" cy="259045"/>
    <xdr:sp macro="" textlink="">
      <xdr:nvSpPr>
        <xdr:cNvPr id="114" name="総務費最小値テキスト"/>
        <xdr:cNvSpPr txBox="1"/>
      </xdr:nvSpPr>
      <xdr:spPr>
        <a:xfrm>
          <a:off x="4686300" y="1009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142435</xdr:rowOff>
    </xdr:from>
    <xdr:to>
      <xdr:col>24</xdr:col>
      <xdr:colOff>152400</xdr:colOff>
      <xdr:row>58</xdr:row>
      <xdr:rowOff>142435</xdr:rowOff>
    </xdr:to>
    <xdr:cxnSp macro="">
      <xdr:nvCxnSpPr>
        <xdr:cNvPr id="115" name="直線コネクタ 114"/>
        <xdr:cNvCxnSpPr/>
      </xdr:nvCxnSpPr>
      <xdr:spPr>
        <a:xfrm>
          <a:off x="4546600" y="10086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79372</xdr:rowOff>
    </xdr:from>
    <xdr:ext cx="690189" cy="259045"/>
    <xdr:sp macro="" textlink="">
      <xdr:nvSpPr>
        <xdr:cNvPr id="116" name="総務費最大値テキスト"/>
        <xdr:cNvSpPr txBox="1"/>
      </xdr:nvSpPr>
      <xdr:spPr>
        <a:xfrm>
          <a:off x="4686300" y="83089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1,280,516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132695</xdr:rowOff>
    </xdr:from>
    <xdr:to>
      <xdr:col>24</xdr:col>
      <xdr:colOff>152400</xdr:colOff>
      <xdr:row>49</xdr:row>
      <xdr:rowOff>132695</xdr:rowOff>
    </xdr:to>
    <xdr:cxnSp macro="">
      <xdr:nvCxnSpPr>
        <xdr:cNvPr id="117" name="直線コネクタ 116"/>
        <xdr:cNvCxnSpPr/>
      </xdr:nvCxnSpPr>
      <xdr:spPr>
        <a:xfrm>
          <a:off x="4546600" y="8533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165167</xdr:rowOff>
    </xdr:from>
    <xdr:to>
      <xdr:col>24</xdr:col>
      <xdr:colOff>63500</xdr:colOff>
      <xdr:row>58</xdr:row>
      <xdr:rowOff>760</xdr:rowOff>
    </xdr:to>
    <xdr:cxnSp macro="">
      <xdr:nvCxnSpPr>
        <xdr:cNvPr id="118" name="直線コネクタ 117"/>
        <xdr:cNvCxnSpPr/>
      </xdr:nvCxnSpPr>
      <xdr:spPr>
        <a:xfrm>
          <a:off x="3797300" y="9766367"/>
          <a:ext cx="838200" cy="17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136848</xdr:rowOff>
    </xdr:from>
    <xdr:ext cx="599010" cy="259045"/>
    <xdr:sp macro="" textlink="">
      <xdr:nvSpPr>
        <xdr:cNvPr id="119" name="総務費平均値テキスト"/>
        <xdr:cNvSpPr txBox="1"/>
      </xdr:nvSpPr>
      <xdr:spPr>
        <a:xfrm>
          <a:off x="4686300" y="9738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113971</xdr:rowOff>
    </xdr:from>
    <xdr:to>
      <xdr:col>24</xdr:col>
      <xdr:colOff>114300</xdr:colOff>
      <xdr:row>58</xdr:row>
      <xdr:rowOff>44121</xdr:rowOff>
    </xdr:to>
    <xdr:sp macro="" textlink="">
      <xdr:nvSpPr>
        <xdr:cNvPr id="120" name="フローチャート: 判断 119"/>
        <xdr:cNvSpPr/>
      </xdr:nvSpPr>
      <xdr:spPr>
        <a:xfrm>
          <a:off x="4584700" y="988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165167</xdr:rowOff>
    </xdr:from>
    <xdr:to>
      <xdr:col>19</xdr:col>
      <xdr:colOff>177800</xdr:colOff>
      <xdr:row>57</xdr:row>
      <xdr:rowOff>138357</xdr:rowOff>
    </xdr:to>
    <xdr:cxnSp macro="">
      <xdr:nvCxnSpPr>
        <xdr:cNvPr id="121" name="直線コネクタ 120"/>
        <xdr:cNvCxnSpPr/>
      </xdr:nvCxnSpPr>
      <xdr:spPr>
        <a:xfrm flipV="1">
          <a:off x="2908300" y="9766367"/>
          <a:ext cx="889000" cy="14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119426</xdr:rowOff>
    </xdr:from>
    <xdr:to>
      <xdr:col>20</xdr:col>
      <xdr:colOff>38100</xdr:colOff>
      <xdr:row>58</xdr:row>
      <xdr:rowOff>49576</xdr:rowOff>
    </xdr:to>
    <xdr:sp macro="" textlink="">
      <xdr:nvSpPr>
        <xdr:cNvPr id="122" name="フローチャート: 判断 121"/>
        <xdr:cNvSpPr/>
      </xdr:nvSpPr>
      <xdr:spPr>
        <a:xfrm>
          <a:off x="3746500" y="98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40703</xdr:rowOff>
    </xdr:from>
    <xdr:ext cx="599010" cy="259045"/>
    <xdr:sp macro="" textlink="">
      <xdr:nvSpPr>
        <xdr:cNvPr id="123" name="テキスト ボックス 122"/>
        <xdr:cNvSpPr txBox="1"/>
      </xdr:nvSpPr>
      <xdr:spPr>
        <a:xfrm>
          <a:off x="3497795" y="9984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138357</xdr:rowOff>
    </xdr:from>
    <xdr:to>
      <xdr:col>15</xdr:col>
      <xdr:colOff>50800</xdr:colOff>
      <xdr:row>57</xdr:row>
      <xdr:rowOff>158274</xdr:rowOff>
    </xdr:to>
    <xdr:cxnSp macro="">
      <xdr:nvCxnSpPr>
        <xdr:cNvPr id="124" name="直線コネクタ 123"/>
        <xdr:cNvCxnSpPr/>
      </xdr:nvCxnSpPr>
      <xdr:spPr>
        <a:xfrm flipV="1">
          <a:off x="2019300" y="9911007"/>
          <a:ext cx="889000" cy="19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153708</xdr:rowOff>
    </xdr:from>
    <xdr:to>
      <xdr:col>15</xdr:col>
      <xdr:colOff>101600</xdr:colOff>
      <xdr:row>58</xdr:row>
      <xdr:rowOff>83858</xdr:rowOff>
    </xdr:to>
    <xdr:sp macro="" textlink="">
      <xdr:nvSpPr>
        <xdr:cNvPr id="125" name="フローチャート: 判断 124"/>
        <xdr:cNvSpPr/>
      </xdr:nvSpPr>
      <xdr:spPr>
        <a:xfrm>
          <a:off x="2857500" y="992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74985</xdr:rowOff>
    </xdr:from>
    <xdr:ext cx="599010" cy="259045"/>
    <xdr:sp macro="" textlink="">
      <xdr:nvSpPr>
        <xdr:cNvPr id="126" name="テキスト ボックス 125"/>
        <xdr:cNvSpPr txBox="1"/>
      </xdr:nvSpPr>
      <xdr:spPr>
        <a:xfrm>
          <a:off x="2608795" y="10019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158274</xdr:rowOff>
    </xdr:from>
    <xdr:to>
      <xdr:col>10</xdr:col>
      <xdr:colOff>114300</xdr:colOff>
      <xdr:row>57</xdr:row>
      <xdr:rowOff>164723</xdr:rowOff>
    </xdr:to>
    <xdr:cxnSp macro="">
      <xdr:nvCxnSpPr>
        <xdr:cNvPr id="127" name="直線コネクタ 126"/>
        <xdr:cNvCxnSpPr/>
      </xdr:nvCxnSpPr>
      <xdr:spPr>
        <a:xfrm flipV="1">
          <a:off x="1130300" y="9930924"/>
          <a:ext cx="889000" cy="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93621</xdr:rowOff>
    </xdr:from>
    <xdr:to>
      <xdr:col>10</xdr:col>
      <xdr:colOff>165100</xdr:colOff>
      <xdr:row>58</xdr:row>
      <xdr:rowOff>23771</xdr:rowOff>
    </xdr:to>
    <xdr:sp macro="" textlink="">
      <xdr:nvSpPr>
        <xdr:cNvPr id="128" name="フローチャート: 判断 127"/>
        <xdr:cNvSpPr/>
      </xdr:nvSpPr>
      <xdr:spPr>
        <a:xfrm>
          <a:off x="1968500" y="98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40298</xdr:rowOff>
    </xdr:from>
    <xdr:ext cx="599010" cy="259045"/>
    <xdr:sp macro="" textlink="">
      <xdr:nvSpPr>
        <xdr:cNvPr id="129" name="テキスト ボックス 128"/>
        <xdr:cNvSpPr txBox="1"/>
      </xdr:nvSpPr>
      <xdr:spPr>
        <a:xfrm>
          <a:off x="1719795" y="964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4750</xdr:rowOff>
    </xdr:from>
    <xdr:to>
      <xdr:col>6</xdr:col>
      <xdr:colOff>38100</xdr:colOff>
      <xdr:row>58</xdr:row>
      <xdr:rowOff>106350</xdr:rowOff>
    </xdr:to>
    <xdr:sp macro="" textlink="">
      <xdr:nvSpPr>
        <xdr:cNvPr id="130" name="フローチャート: 判断 129"/>
        <xdr:cNvSpPr/>
      </xdr:nvSpPr>
      <xdr:spPr>
        <a:xfrm>
          <a:off x="1079500" y="99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97477</xdr:rowOff>
    </xdr:from>
    <xdr:ext cx="599010" cy="259045"/>
    <xdr:sp macro="" textlink="">
      <xdr:nvSpPr>
        <xdr:cNvPr id="131" name="テキスト ボックス 130"/>
        <xdr:cNvSpPr txBox="1"/>
      </xdr:nvSpPr>
      <xdr:spPr>
        <a:xfrm>
          <a:off x="830795" y="10041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121410</xdr:rowOff>
    </xdr:from>
    <xdr:to>
      <xdr:col>24</xdr:col>
      <xdr:colOff>114300</xdr:colOff>
      <xdr:row>58</xdr:row>
      <xdr:rowOff>51560</xdr:rowOff>
    </xdr:to>
    <xdr:sp macro="" textlink="">
      <xdr:nvSpPr>
        <xdr:cNvPr id="137" name="楕円 136"/>
        <xdr:cNvSpPr/>
      </xdr:nvSpPr>
      <xdr:spPr>
        <a:xfrm>
          <a:off x="4584700" y="989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99837</xdr:rowOff>
    </xdr:from>
    <xdr:ext cx="599010" cy="259045"/>
    <xdr:sp macro="" textlink="">
      <xdr:nvSpPr>
        <xdr:cNvPr id="138" name="総務費該当値テキスト"/>
        <xdr:cNvSpPr txBox="1"/>
      </xdr:nvSpPr>
      <xdr:spPr>
        <a:xfrm>
          <a:off x="4686300" y="9872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114367</xdr:rowOff>
    </xdr:from>
    <xdr:to>
      <xdr:col>20</xdr:col>
      <xdr:colOff>38100</xdr:colOff>
      <xdr:row>57</xdr:row>
      <xdr:rowOff>44517</xdr:rowOff>
    </xdr:to>
    <xdr:sp macro="" textlink="">
      <xdr:nvSpPr>
        <xdr:cNvPr id="139" name="楕円 138"/>
        <xdr:cNvSpPr/>
      </xdr:nvSpPr>
      <xdr:spPr>
        <a:xfrm>
          <a:off x="3746500" y="971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61044</xdr:rowOff>
    </xdr:from>
    <xdr:ext cx="599010" cy="259045"/>
    <xdr:sp macro="" textlink="">
      <xdr:nvSpPr>
        <xdr:cNvPr id="140" name="テキスト ボックス 139"/>
        <xdr:cNvSpPr txBox="1"/>
      </xdr:nvSpPr>
      <xdr:spPr>
        <a:xfrm>
          <a:off x="3497795" y="9490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87557</xdr:rowOff>
    </xdr:from>
    <xdr:to>
      <xdr:col>15</xdr:col>
      <xdr:colOff>101600</xdr:colOff>
      <xdr:row>58</xdr:row>
      <xdr:rowOff>17707</xdr:rowOff>
    </xdr:to>
    <xdr:sp macro="" textlink="">
      <xdr:nvSpPr>
        <xdr:cNvPr id="141" name="楕円 140"/>
        <xdr:cNvSpPr/>
      </xdr:nvSpPr>
      <xdr:spPr>
        <a:xfrm>
          <a:off x="2857500" y="986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34234</xdr:rowOff>
    </xdr:from>
    <xdr:ext cx="599010" cy="259045"/>
    <xdr:sp macro="" textlink="">
      <xdr:nvSpPr>
        <xdr:cNvPr id="142" name="テキスト ボックス 141"/>
        <xdr:cNvSpPr txBox="1"/>
      </xdr:nvSpPr>
      <xdr:spPr>
        <a:xfrm>
          <a:off x="2608795" y="9635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107474</xdr:rowOff>
    </xdr:from>
    <xdr:to>
      <xdr:col>10</xdr:col>
      <xdr:colOff>165100</xdr:colOff>
      <xdr:row>58</xdr:row>
      <xdr:rowOff>37624</xdr:rowOff>
    </xdr:to>
    <xdr:sp macro="" textlink="">
      <xdr:nvSpPr>
        <xdr:cNvPr id="143" name="楕円 142"/>
        <xdr:cNvSpPr/>
      </xdr:nvSpPr>
      <xdr:spPr>
        <a:xfrm>
          <a:off x="1968500" y="98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28751</xdr:rowOff>
    </xdr:from>
    <xdr:ext cx="599010" cy="259045"/>
    <xdr:sp macro="" textlink="">
      <xdr:nvSpPr>
        <xdr:cNvPr id="144" name="テキスト ボックス 143"/>
        <xdr:cNvSpPr txBox="1"/>
      </xdr:nvSpPr>
      <xdr:spPr>
        <a:xfrm>
          <a:off x="1719795" y="9972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113923</xdr:rowOff>
    </xdr:from>
    <xdr:to>
      <xdr:col>6</xdr:col>
      <xdr:colOff>38100</xdr:colOff>
      <xdr:row>58</xdr:row>
      <xdr:rowOff>44073</xdr:rowOff>
    </xdr:to>
    <xdr:sp macro="" textlink="">
      <xdr:nvSpPr>
        <xdr:cNvPr id="145" name="楕円 144"/>
        <xdr:cNvSpPr/>
      </xdr:nvSpPr>
      <xdr:spPr>
        <a:xfrm>
          <a:off x="1079500" y="988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60600</xdr:rowOff>
    </xdr:from>
    <xdr:ext cx="599010" cy="259045"/>
    <xdr:sp macro="" textlink="">
      <xdr:nvSpPr>
        <xdr:cNvPr id="146" name="テキスト ボックス 145"/>
        <xdr:cNvSpPr txBox="1"/>
      </xdr:nvSpPr>
      <xdr:spPr>
        <a:xfrm>
          <a:off x="830795" y="966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52026</xdr:rowOff>
    </xdr:from>
    <xdr:to>
      <xdr:col>24</xdr:col>
      <xdr:colOff>62865</xdr:colOff>
      <xdr:row>78</xdr:row>
      <xdr:rowOff>60430</xdr:rowOff>
    </xdr:to>
    <xdr:cxnSp macro="">
      <xdr:nvCxnSpPr>
        <xdr:cNvPr id="173" name="直線コネクタ 172"/>
        <xdr:cNvCxnSpPr/>
      </xdr:nvCxnSpPr>
      <xdr:spPr>
        <a:xfrm flipV="1">
          <a:off x="4633595" y="12053526"/>
          <a:ext cx="1270" cy="1380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64257</xdr:rowOff>
    </xdr:from>
    <xdr:ext cx="599010" cy="259045"/>
    <xdr:sp macro="" textlink="">
      <xdr:nvSpPr>
        <xdr:cNvPr id="174" name="民生費最小値テキスト"/>
        <xdr:cNvSpPr txBox="1"/>
      </xdr:nvSpPr>
      <xdr:spPr>
        <a:xfrm>
          <a:off x="4686300" y="13437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60430</xdr:rowOff>
    </xdr:from>
    <xdr:to>
      <xdr:col>24</xdr:col>
      <xdr:colOff>152400</xdr:colOff>
      <xdr:row>78</xdr:row>
      <xdr:rowOff>60430</xdr:rowOff>
    </xdr:to>
    <xdr:cxnSp macro="">
      <xdr:nvCxnSpPr>
        <xdr:cNvPr id="175" name="直線コネクタ 174"/>
        <xdr:cNvCxnSpPr/>
      </xdr:nvCxnSpPr>
      <xdr:spPr>
        <a:xfrm>
          <a:off x="4546600" y="13433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170153</xdr:rowOff>
    </xdr:from>
    <xdr:ext cx="599010" cy="259045"/>
    <xdr:sp macro="" textlink="">
      <xdr:nvSpPr>
        <xdr:cNvPr id="176" name="民生費最大値テキスト"/>
        <xdr:cNvSpPr txBox="1"/>
      </xdr:nvSpPr>
      <xdr:spPr>
        <a:xfrm>
          <a:off x="4686300" y="11828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236,054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52026</xdr:rowOff>
    </xdr:from>
    <xdr:to>
      <xdr:col>24</xdr:col>
      <xdr:colOff>152400</xdr:colOff>
      <xdr:row>70</xdr:row>
      <xdr:rowOff>52026</xdr:rowOff>
    </xdr:to>
    <xdr:cxnSp macro="">
      <xdr:nvCxnSpPr>
        <xdr:cNvPr id="177" name="直線コネクタ 176"/>
        <xdr:cNvCxnSpPr/>
      </xdr:nvCxnSpPr>
      <xdr:spPr>
        <a:xfrm>
          <a:off x="4546600" y="1205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37908</xdr:rowOff>
    </xdr:from>
    <xdr:to>
      <xdr:col>24</xdr:col>
      <xdr:colOff>63500</xdr:colOff>
      <xdr:row>71</xdr:row>
      <xdr:rowOff>92761</xdr:rowOff>
    </xdr:to>
    <xdr:cxnSp macro="">
      <xdr:nvCxnSpPr>
        <xdr:cNvPr id="178" name="直線コネクタ 177"/>
        <xdr:cNvCxnSpPr/>
      </xdr:nvCxnSpPr>
      <xdr:spPr>
        <a:xfrm flipV="1">
          <a:off x="3797300" y="12210858"/>
          <a:ext cx="838200" cy="54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72171</xdr:rowOff>
    </xdr:from>
    <xdr:ext cx="599010" cy="259045"/>
    <xdr:sp macro="" textlink="">
      <xdr:nvSpPr>
        <xdr:cNvPr id="179" name="民生費平均値テキスト"/>
        <xdr:cNvSpPr txBox="1"/>
      </xdr:nvSpPr>
      <xdr:spPr>
        <a:xfrm>
          <a:off x="4686300" y="127594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93744</xdr:rowOff>
    </xdr:from>
    <xdr:to>
      <xdr:col>24</xdr:col>
      <xdr:colOff>114300</xdr:colOff>
      <xdr:row>75</xdr:row>
      <xdr:rowOff>23894</xdr:rowOff>
    </xdr:to>
    <xdr:sp macro="" textlink="">
      <xdr:nvSpPr>
        <xdr:cNvPr id="180" name="フローチャート: 判断 179"/>
        <xdr:cNvSpPr/>
      </xdr:nvSpPr>
      <xdr:spPr>
        <a:xfrm>
          <a:off x="4584700" y="1278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92761</xdr:rowOff>
    </xdr:from>
    <xdr:to>
      <xdr:col>19</xdr:col>
      <xdr:colOff>177800</xdr:colOff>
      <xdr:row>71</xdr:row>
      <xdr:rowOff>162081</xdr:rowOff>
    </xdr:to>
    <xdr:cxnSp macro="">
      <xdr:nvCxnSpPr>
        <xdr:cNvPr id="181" name="直線コネクタ 180"/>
        <xdr:cNvCxnSpPr/>
      </xdr:nvCxnSpPr>
      <xdr:spPr>
        <a:xfrm flipV="1">
          <a:off x="2908300" y="12265711"/>
          <a:ext cx="889000" cy="69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110628</xdr:rowOff>
    </xdr:from>
    <xdr:to>
      <xdr:col>20</xdr:col>
      <xdr:colOff>38100</xdr:colOff>
      <xdr:row>75</xdr:row>
      <xdr:rowOff>40778</xdr:rowOff>
    </xdr:to>
    <xdr:sp macro="" textlink="">
      <xdr:nvSpPr>
        <xdr:cNvPr id="182" name="フローチャート: 判断 181"/>
        <xdr:cNvSpPr/>
      </xdr:nvSpPr>
      <xdr:spPr>
        <a:xfrm>
          <a:off x="37465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31905</xdr:rowOff>
    </xdr:from>
    <xdr:ext cx="599010" cy="259045"/>
    <xdr:sp macro="" textlink="">
      <xdr:nvSpPr>
        <xdr:cNvPr id="183" name="テキスト ボックス 182"/>
        <xdr:cNvSpPr txBox="1"/>
      </xdr:nvSpPr>
      <xdr:spPr>
        <a:xfrm>
          <a:off x="3497795" y="12890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98116</xdr:rowOff>
    </xdr:from>
    <xdr:to>
      <xdr:col>15</xdr:col>
      <xdr:colOff>50800</xdr:colOff>
      <xdr:row>71</xdr:row>
      <xdr:rowOff>162081</xdr:rowOff>
    </xdr:to>
    <xdr:cxnSp macro="">
      <xdr:nvCxnSpPr>
        <xdr:cNvPr id="184" name="直線コネクタ 183"/>
        <xdr:cNvCxnSpPr/>
      </xdr:nvCxnSpPr>
      <xdr:spPr>
        <a:xfrm>
          <a:off x="2019300" y="12099616"/>
          <a:ext cx="889000" cy="23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40470</xdr:rowOff>
    </xdr:from>
    <xdr:to>
      <xdr:col>15</xdr:col>
      <xdr:colOff>101600</xdr:colOff>
      <xdr:row>75</xdr:row>
      <xdr:rowOff>142070</xdr:rowOff>
    </xdr:to>
    <xdr:sp macro="" textlink="">
      <xdr:nvSpPr>
        <xdr:cNvPr id="185" name="フローチャート: 判断 184"/>
        <xdr:cNvSpPr/>
      </xdr:nvSpPr>
      <xdr:spPr>
        <a:xfrm>
          <a:off x="2857500" y="1289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133196</xdr:rowOff>
    </xdr:from>
    <xdr:ext cx="599010" cy="259045"/>
    <xdr:sp macro="" textlink="">
      <xdr:nvSpPr>
        <xdr:cNvPr id="186" name="テキスト ボックス 185"/>
        <xdr:cNvSpPr txBox="1"/>
      </xdr:nvSpPr>
      <xdr:spPr>
        <a:xfrm>
          <a:off x="2608795" y="1299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98116</xdr:rowOff>
    </xdr:from>
    <xdr:to>
      <xdr:col>10</xdr:col>
      <xdr:colOff>114300</xdr:colOff>
      <xdr:row>73</xdr:row>
      <xdr:rowOff>43252</xdr:rowOff>
    </xdr:to>
    <xdr:cxnSp macro="">
      <xdr:nvCxnSpPr>
        <xdr:cNvPr id="187" name="直線コネクタ 186"/>
        <xdr:cNvCxnSpPr/>
      </xdr:nvCxnSpPr>
      <xdr:spPr>
        <a:xfrm flipV="1">
          <a:off x="1130300" y="12099616"/>
          <a:ext cx="889000" cy="45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55633</xdr:rowOff>
    </xdr:from>
    <xdr:to>
      <xdr:col>10</xdr:col>
      <xdr:colOff>165100</xdr:colOff>
      <xdr:row>75</xdr:row>
      <xdr:rowOff>157234</xdr:rowOff>
    </xdr:to>
    <xdr:sp macro="" textlink="">
      <xdr:nvSpPr>
        <xdr:cNvPr id="188" name="フローチャート: 判断 187"/>
        <xdr:cNvSpPr/>
      </xdr:nvSpPr>
      <xdr:spPr>
        <a:xfrm>
          <a:off x="1968500" y="12914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148361</xdr:rowOff>
    </xdr:from>
    <xdr:ext cx="599010" cy="259045"/>
    <xdr:sp macro="" textlink="">
      <xdr:nvSpPr>
        <xdr:cNvPr id="189" name="テキスト ボックス 188"/>
        <xdr:cNvSpPr txBox="1"/>
      </xdr:nvSpPr>
      <xdr:spPr>
        <a:xfrm>
          <a:off x="1719795" y="13007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40339</xdr:rowOff>
    </xdr:from>
    <xdr:to>
      <xdr:col>6</xdr:col>
      <xdr:colOff>38100</xdr:colOff>
      <xdr:row>76</xdr:row>
      <xdr:rowOff>141939</xdr:rowOff>
    </xdr:to>
    <xdr:sp macro="" textlink="">
      <xdr:nvSpPr>
        <xdr:cNvPr id="190" name="フローチャート: 判断 189"/>
        <xdr:cNvSpPr/>
      </xdr:nvSpPr>
      <xdr:spPr>
        <a:xfrm>
          <a:off x="1079500" y="1307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133066</xdr:rowOff>
    </xdr:from>
    <xdr:ext cx="599010" cy="259045"/>
    <xdr:sp macro="" textlink="">
      <xdr:nvSpPr>
        <xdr:cNvPr id="191" name="テキスト ボックス 190"/>
        <xdr:cNvSpPr txBox="1"/>
      </xdr:nvSpPr>
      <xdr:spPr>
        <a:xfrm>
          <a:off x="830795" y="13163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158558</xdr:rowOff>
    </xdr:from>
    <xdr:to>
      <xdr:col>24</xdr:col>
      <xdr:colOff>114300</xdr:colOff>
      <xdr:row>71</xdr:row>
      <xdr:rowOff>88708</xdr:rowOff>
    </xdr:to>
    <xdr:sp macro="" textlink="">
      <xdr:nvSpPr>
        <xdr:cNvPr id="197" name="楕円 196"/>
        <xdr:cNvSpPr/>
      </xdr:nvSpPr>
      <xdr:spPr>
        <a:xfrm>
          <a:off x="4584700" y="1216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9985</xdr:rowOff>
    </xdr:from>
    <xdr:ext cx="599010" cy="259045"/>
    <xdr:sp macro="" textlink="">
      <xdr:nvSpPr>
        <xdr:cNvPr id="198" name="民生費該当値テキスト"/>
        <xdr:cNvSpPr txBox="1"/>
      </xdr:nvSpPr>
      <xdr:spPr>
        <a:xfrm>
          <a:off x="4686300" y="12011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41961</xdr:rowOff>
    </xdr:from>
    <xdr:to>
      <xdr:col>20</xdr:col>
      <xdr:colOff>38100</xdr:colOff>
      <xdr:row>71</xdr:row>
      <xdr:rowOff>143561</xdr:rowOff>
    </xdr:to>
    <xdr:sp macro="" textlink="">
      <xdr:nvSpPr>
        <xdr:cNvPr id="199" name="楕円 198"/>
        <xdr:cNvSpPr/>
      </xdr:nvSpPr>
      <xdr:spPr>
        <a:xfrm>
          <a:off x="3746500" y="1221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160088</xdr:rowOff>
    </xdr:from>
    <xdr:ext cx="599010" cy="259045"/>
    <xdr:sp macro="" textlink="">
      <xdr:nvSpPr>
        <xdr:cNvPr id="200" name="テキスト ボックス 199"/>
        <xdr:cNvSpPr txBox="1"/>
      </xdr:nvSpPr>
      <xdr:spPr>
        <a:xfrm>
          <a:off x="3497795" y="11990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111281</xdr:rowOff>
    </xdr:from>
    <xdr:to>
      <xdr:col>15</xdr:col>
      <xdr:colOff>101600</xdr:colOff>
      <xdr:row>72</xdr:row>
      <xdr:rowOff>41431</xdr:rowOff>
    </xdr:to>
    <xdr:sp macro="" textlink="">
      <xdr:nvSpPr>
        <xdr:cNvPr id="201" name="楕円 200"/>
        <xdr:cNvSpPr/>
      </xdr:nvSpPr>
      <xdr:spPr>
        <a:xfrm>
          <a:off x="2857500" y="1228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57958</xdr:rowOff>
    </xdr:from>
    <xdr:ext cx="599010" cy="259045"/>
    <xdr:sp macro="" textlink="">
      <xdr:nvSpPr>
        <xdr:cNvPr id="202" name="テキスト ボックス 201"/>
        <xdr:cNvSpPr txBox="1"/>
      </xdr:nvSpPr>
      <xdr:spPr>
        <a:xfrm>
          <a:off x="2608795" y="12059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70</xdr:row>
      <xdr:rowOff>47316</xdr:rowOff>
    </xdr:from>
    <xdr:to>
      <xdr:col>10</xdr:col>
      <xdr:colOff>165100</xdr:colOff>
      <xdr:row>70</xdr:row>
      <xdr:rowOff>148916</xdr:rowOff>
    </xdr:to>
    <xdr:sp macro="" textlink="">
      <xdr:nvSpPr>
        <xdr:cNvPr id="203" name="楕円 202"/>
        <xdr:cNvSpPr/>
      </xdr:nvSpPr>
      <xdr:spPr>
        <a:xfrm>
          <a:off x="1968500" y="1204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68</xdr:row>
      <xdr:rowOff>165443</xdr:rowOff>
    </xdr:from>
    <xdr:ext cx="599010" cy="259045"/>
    <xdr:sp macro="" textlink="">
      <xdr:nvSpPr>
        <xdr:cNvPr id="204" name="テキスト ボックス 203"/>
        <xdr:cNvSpPr txBox="1"/>
      </xdr:nvSpPr>
      <xdr:spPr>
        <a:xfrm>
          <a:off x="1719795" y="1182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163902</xdr:rowOff>
    </xdr:from>
    <xdr:to>
      <xdr:col>6</xdr:col>
      <xdr:colOff>38100</xdr:colOff>
      <xdr:row>73</xdr:row>
      <xdr:rowOff>94052</xdr:rowOff>
    </xdr:to>
    <xdr:sp macro="" textlink="">
      <xdr:nvSpPr>
        <xdr:cNvPr id="205" name="楕円 204"/>
        <xdr:cNvSpPr/>
      </xdr:nvSpPr>
      <xdr:spPr>
        <a:xfrm>
          <a:off x="1079500" y="1250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110579</xdr:rowOff>
    </xdr:from>
    <xdr:ext cx="599010" cy="259045"/>
    <xdr:sp macro="" textlink="">
      <xdr:nvSpPr>
        <xdr:cNvPr id="206" name="テキスト ボックス 205"/>
        <xdr:cNvSpPr txBox="1"/>
      </xdr:nvSpPr>
      <xdr:spPr>
        <a:xfrm>
          <a:off x="830795" y="12283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109057</xdr:rowOff>
    </xdr:from>
    <xdr:to>
      <xdr:col>24</xdr:col>
      <xdr:colOff>62865</xdr:colOff>
      <xdr:row>98</xdr:row>
      <xdr:rowOff>121789</xdr:rowOff>
    </xdr:to>
    <xdr:cxnSp macro="">
      <xdr:nvCxnSpPr>
        <xdr:cNvPr id="230" name="直線コネクタ 229"/>
        <xdr:cNvCxnSpPr/>
      </xdr:nvCxnSpPr>
      <xdr:spPr>
        <a:xfrm flipV="1">
          <a:off x="4633595" y="15711007"/>
          <a:ext cx="1270" cy="121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125616</xdr:rowOff>
    </xdr:from>
    <xdr:ext cx="534377" cy="259045"/>
    <xdr:sp macro="" textlink="">
      <xdr:nvSpPr>
        <xdr:cNvPr id="231" name="衛生費最小値テキスト"/>
        <xdr:cNvSpPr txBox="1"/>
      </xdr:nvSpPr>
      <xdr:spPr>
        <a:xfrm>
          <a:off x="4686300" y="1692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121789</xdr:rowOff>
    </xdr:from>
    <xdr:to>
      <xdr:col>24</xdr:col>
      <xdr:colOff>152400</xdr:colOff>
      <xdr:row>98</xdr:row>
      <xdr:rowOff>121789</xdr:rowOff>
    </xdr:to>
    <xdr:cxnSp macro="">
      <xdr:nvCxnSpPr>
        <xdr:cNvPr id="232" name="直線コネクタ 231"/>
        <xdr:cNvCxnSpPr/>
      </xdr:nvCxnSpPr>
      <xdr:spPr>
        <a:xfrm>
          <a:off x="4546600" y="1692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55734</xdr:rowOff>
    </xdr:from>
    <xdr:ext cx="599010" cy="259045"/>
    <xdr:sp macro="" textlink="">
      <xdr:nvSpPr>
        <xdr:cNvPr id="233" name="衛生費最大値テキスト"/>
        <xdr:cNvSpPr txBox="1"/>
      </xdr:nvSpPr>
      <xdr:spPr>
        <a:xfrm>
          <a:off x="4686300" y="15486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343,043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109057</xdr:rowOff>
    </xdr:from>
    <xdr:to>
      <xdr:col>24</xdr:col>
      <xdr:colOff>152400</xdr:colOff>
      <xdr:row>91</xdr:row>
      <xdr:rowOff>109057</xdr:rowOff>
    </xdr:to>
    <xdr:cxnSp macro="">
      <xdr:nvCxnSpPr>
        <xdr:cNvPr id="234" name="直線コネクタ 233"/>
        <xdr:cNvCxnSpPr/>
      </xdr:nvCxnSpPr>
      <xdr:spPr>
        <a:xfrm>
          <a:off x="4546600" y="1571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150360</xdr:rowOff>
    </xdr:from>
    <xdr:to>
      <xdr:col>24</xdr:col>
      <xdr:colOff>63500</xdr:colOff>
      <xdr:row>97</xdr:row>
      <xdr:rowOff>171221</xdr:rowOff>
    </xdr:to>
    <xdr:cxnSp macro="">
      <xdr:nvCxnSpPr>
        <xdr:cNvPr id="235" name="直線コネクタ 234"/>
        <xdr:cNvCxnSpPr/>
      </xdr:nvCxnSpPr>
      <xdr:spPr>
        <a:xfrm flipV="1">
          <a:off x="3797300" y="16781010"/>
          <a:ext cx="838200" cy="2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68222</xdr:rowOff>
    </xdr:from>
    <xdr:ext cx="534377" cy="259045"/>
    <xdr:sp macro="" textlink="">
      <xdr:nvSpPr>
        <xdr:cNvPr id="236" name="衛生費平均値テキスト"/>
        <xdr:cNvSpPr txBox="1"/>
      </xdr:nvSpPr>
      <xdr:spPr>
        <a:xfrm>
          <a:off x="4686300" y="16527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45345</xdr:rowOff>
    </xdr:from>
    <xdr:to>
      <xdr:col>24</xdr:col>
      <xdr:colOff>114300</xdr:colOff>
      <xdr:row>97</xdr:row>
      <xdr:rowOff>146945</xdr:rowOff>
    </xdr:to>
    <xdr:sp macro="" textlink="">
      <xdr:nvSpPr>
        <xdr:cNvPr id="237" name="フローチャート: 判断 236"/>
        <xdr:cNvSpPr/>
      </xdr:nvSpPr>
      <xdr:spPr>
        <a:xfrm>
          <a:off x="4584700" y="1667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167703</xdr:rowOff>
    </xdr:from>
    <xdr:to>
      <xdr:col>19</xdr:col>
      <xdr:colOff>177800</xdr:colOff>
      <xdr:row>97</xdr:row>
      <xdr:rowOff>171221</xdr:rowOff>
    </xdr:to>
    <xdr:cxnSp macro="">
      <xdr:nvCxnSpPr>
        <xdr:cNvPr id="238" name="直線コネクタ 237"/>
        <xdr:cNvCxnSpPr/>
      </xdr:nvCxnSpPr>
      <xdr:spPr>
        <a:xfrm>
          <a:off x="2908300" y="16798353"/>
          <a:ext cx="889000" cy="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39432</xdr:rowOff>
    </xdr:from>
    <xdr:to>
      <xdr:col>20</xdr:col>
      <xdr:colOff>38100</xdr:colOff>
      <xdr:row>97</xdr:row>
      <xdr:rowOff>141032</xdr:rowOff>
    </xdr:to>
    <xdr:sp macro="" textlink="">
      <xdr:nvSpPr>
        <xdr:cNvPr id="239" name="フローチャート: 判断 238"/>
        <xdr:cNvSpPr/>
      </xdr:nvSpPr>
      <xdr:spPr>
        <a:xfrm>
          <a:off x="3746500" y="1667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157559</xdr:rowOff>
    </xdr:from>
    <xdr:ext cx="534377" cy="259045"/>
    <xdr:sp macro="" textlink="">
      <xdr:nvSpPr>
        <xdr:cNvPr id="240" name="テキスト ボックス 239"/>
        <xdr:cNvSpPr txBox="1"/>
      </xdr:nvSpPr>
      <xdr:spPr>
        <a:xfrm>
          <a:off x="3530111" y="1644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164934</xdr:rowOff>
    </xdr:from>
    <xdr:to>
      <xdr:col>15</xdr:col>
      <xdr:colOff>50800</xdr:colOff>
      <xdr:row>97</xdr:row>
      <xdr:rowOff>167703</xdr:rowOff>
    </xdr:to>
    <xdr:cxnSp macro="">
      <xdr:nvCxnSpPr>
        <xdr:cNvPr id="241" name="直線コネクタ 240"/>
        <xdr:cNvCxnSpPr/>
      </xdr:nvCxnSpPr>
      <xdr:spPr>
        <a:xfrm>
          <a:off x="2019300" y="16795584"/>
          <a:ext cx="889000" cy="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67004</xdr:rowOff>
    </xdr:from>
    <xdr:to>
      <xdr:col>15</xdr:col>
      <xdr:colOff>101600</xdr:colOff>
      <xdr:row>97</xdr:row>
      <xdr:rowOff>168604</xdr:rowOff>
    </xdr:to>
    <xdr:sp macro="" textlink="">
      <xdr:nvSpPr>
        <xdr:cNvPr id="242" name="フローチャート: 判断 241"/>
        <xdr:cNvSpPr/>
      </xdr:nvSpPr>
      <xdr:spPr>
        <a:xfrm>
          <a:off x="2857500" y="1669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13681</xdr:rowOff>
    </xdr:from>
    <xdr:ext cx="534377" cy="259045"/>
    <xdr:sp macro="" textlink="">
      <xdr:nvSpPr>
        <xdr:cNvPr id="243" name="テキスト ボックス 242"/>
        <xdr:cNvSpPr txBox="1"/>
      </xdr:nvSpPr>
      <xdr:spPr>
        <a:xfrm>
          <a:off x="2641111" y="1647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164934</xdr:rowOff>
    </xdr:from>
    <xdr:to>
      <xdr:col>10</xdr:col>
      <xdr:colOff>114300</xdr:colOff>
      <xdr:row>97</xdr:row>
      <xdr:rowOff>170176</xdr:rowOff>
    </xdr:to>
    <xdr:cxnSp macro="">
      <xdr:nvCxnSpPr>
        <xdr:cNvPr id="244" name="直線コネクタ 243"/>
        <xdr:cNvCxnSpPr/>
      </xdr:nvCxnSpPr>
      <xdr:spPr>
        <a:xfrm flipV="1">
          <a:off x="1130300" y="16795584"/>
          <a:ext cx="889000" cy="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65145</xdr:rowOff>
    </xdr:from>
    <xdr:to>
      <xdr:col>10</xdr:col>
      <xdr:colOff>165100</xdr:colOff>
      <xdr:row>97</xdr:row>
      <xdr:rowOff>166745</xdr:rowOff>
    </xdr:to>
    <xdr:sp macro="" textlink="">
      <xdr:nvSpPr>
        <xdr:cNvPr id="245" name="フローチャート: 判断 244"/>
        <xdr:cNvSpPr/>
      </xdr:nvSpPr>
      <xdr:spPr>
        <a:xfrm>
          <a:off x="1968500" y="1669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11822</xdr:rowOff>
    </xdr:from>
    <xdr:ext cx="534377" cy="259045"/>
    <xdr:sp macro="" textlink="">
      <xdr:nvSpPr>
        <xdr:cNvPr id="246" name="テキスト ボックス 245"/>
        <xdr:cNvSpPr txBox="1"/>
      </xdr:nvSpPr>
      <xdr:spPr>
        <a:xfrm>
          <a:off x="1752111" y="1647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85860</xdr:rowOff>
    </xdr:from>
    <xdr:to>
      <xdr:col>6</xdr:col>
      <xdr:colOff>38100</xdr:colOff>
      <xdr:row>98</xdr:row>
      <xdr:rowOff>16010</xdr:rowOff>
    </xdr:to>
    <xdr:sp macro="" textlink="">
      <xdr:nvSpPr>
        <xdr:cNvPr id="247" name="フローチャート: 判断 246"/>
        <xdr:cNvSpPr/>
      </xdr:nvSpPr>
      <xdr:spPr>
        <a:xfrm>
          <a:off x="1079500" y="1671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32537</xdr:rowOff>
    </xdr:from>
    <xdr:ext cx="534377" cy="259045"/>
    <xdr:sp macro="" textlink="">
      <xdr:nvSpPr>
        <xdr:cNvPr id="248" name="テキスト ボックス 247"/>
        <xdr:cNvSpPr txBox="1"/>
      </xdr:nvSpPr>
      <xdr:spPr>
        <a:xfrm>
          <a:off x="863111" y="1649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99560</xdr:rowOff>
    </xdr:from>
    <xdr:to>
      <xdr:col>24</xdr:col>
      <xdr:colOff>114300</xdr:colOff>
      <xdr:row>98</xdr:row>
      <xdr:rowOff>29710</xdr:rowOff>
    </xdr:to>
    <xdr:sp macro="" textlink="">
      <xdr:nvSpPr>
        <xdr:cNvPr id="254" name="楕円 253"/>
        <xdr:cNvSpPr/>
      </xdr:nvSpPr>
      <xdr:spPr>
        <a:xfrm>
          <a:off x="4584700" y="1673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77987</xdr:rowOff>
    </xdr:from>
    <xdr:ext cx="534377" cy="259045"/>
    <xdr:sp macro="" textlink="">
      <xdr:nvSpPr>
        <xdr:cNvPr id="255" name="衛生費該当値テキスト"/>
        <xdr:cNvSpPr txBox="1"/>
      </xdr:nvSpPr>
      <xdr:spPr>
        <a:xfrm>
          <a:off x="4686300" y="1670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120421</xdr:rowOff>
    </xdr:from>
    <xdr:to>
      <xdr:col>20</xdr:col>
      <xdr:colOff>38100</xdr:colOff>
      <xdr:row>98</xdr:row>
      <xdr:rowOff>50571</xdr:rowOff>
    </xdr:to>
    <xdr:sp macro="" textlink="">
      <xdr:nvSpPr>
        <xdr:cNvPr id="256" name="楕円 255"/>
        <xdr:cNvSpPr/>
      </xdr:nvSpPr>
      <xdr:spPr>
        <a:xfrm>
          <a:off x="3746500" y="1675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41698</xdr:rowOff>
    </xdr:from>
    <xdr:ext cx="534377" cy="259045"/>
    <xdr:sp macro="" textlink="">
      <xdr:nvSpPr>
        <xdr:cNvPr id="257" name="テキスト ボックス 256"/>
        <xdr:cNvSpPr txBox="1"/>
      </xdr:nvSpPr>
      <xdr:spPr>
        <a:xfrm>
          <a:off x="3530111" y="1684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116903</xdr:rowOff>
    </xdr:from>
    <xdr:to>
      <xdr:col>15</xdr:col>
      <xdr:colOff>101600</xdr:colOff>
      <xdr:row>98</xdr:row>
      <xdr:rowOff>47053</xdr:rowOff>
    </xdr:to>
    <xdr:sp macro="" textlink="">
      <xdr:nvSpPr>
        <xdr:cNvPr id="258" name="楕円 257"/>
        <xdr:cNvSpPr/>
      </xdr:nvSpPr>
      <xdr:spPr>
        <a:xfrm>
          <a:off x="2857500" y="1674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38180</xdr:rowOff>
    </xdr:from>
    <xdr:ext cx="534377" cy="259045"/>
    <xdr:sp macro="" textlink="">
      <xdr:nvSpPr>
        <xdr:cNvPr id="259" name="テキスト ボックス 258"/>
        <xdr:cNvSpPr txBox="1"/>
      </xdr:nvSpPr>
      <xdr:spPr>
        <a:xfrm>
          <a:off x="2641111" y="1684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114134</xdr:rowOff>
    </xdr:from>
    <xdr:to>
      <xdr:col>10</xdr:col>
      <xdr:colOff>165100</xdr:colOff>
      <xdr:row>98</xdr:row>
      <xdr:rowOff>44284</xdr:rowOff>
    </xdr:to>
    <xdr:sp macro="" textlink="">
      <xdr:nvSpPr>
        <xdr:cNvPr id="260" name="楕円 259"/>
        <xdr:cNvSpPr/>
      </xdr:nvSpPr>
      <xdr:spPr>
        <a:xfrm>
          <a:off x="1968500" y="1674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35411</xdr:rowOff>
    </xdr:from>
    <xdr:ext cx="534377" cy="259045"/>
    <xdr:sp macro="" textlink="">
      <xdr:nvSpPr>
        <xdr:cNvPr id="261" name="テキスト ボックス 260"/>
        <xdr:cNvSpPr txBox="1"/>
      </xdr:nvSpPr>
      <xdr:spPr>
        <a:xfrm>
          <a:off x="1752111" y="1683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119376</xdr:rowOff>
    </xdr:from>
    <xdr:to>
      <xdr:col>6</xdr:col>
      <xdr:colOff>38100</xdr:colOff>
      <xdr:row>98</xdr:row>
      <xdr:rowOff>49526</xdr:rowOff>
    </xdr:to>
    <xdr:sp macro="" textlink="">
      <xdr:nvSpPr>
        <xdr:cNvPr id="262" name="楕円 261"/>
        <xdr:cNvSpPr/>
      </xdr:nvSpPr>
      <xdr:spPr>
        <a:xfrm>
          <a:off x="1079500" y="1675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40653</xdr:rowOff>
    </xdr:from>
    <xdr:ext cx="534377" cy="259045"/>
    <xdr:sp macro="" textlink="">
      <xdr:nvSpPr>
        <xdr:cNvPr id="263" name="テキスト ボックス 262"/>
        <xdr:cNvSpPr txBox="1"/>
      </xdr:nvSpPr>
      <xdr:spPr>
        <a:xfrm>
          <a:off x="863111" y="16842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17262</xdr:rowOff>
    </xdr:from>
    <xdr:to>
      <xdr:col>54</xdr:col>
      <xdr:colOff>189865</xdr:colOff>
      <xdr:row>38</xdr:row>
      <xdr:rowOff>139700</xdr:rowOff>
    </xdr:to>
    <xdr:cxnSp macro="">
      <xdr:nvCxnSpPr>
        <xdr:cNvPr id="285" name="直線コネクタ 284"/>
        <xdr:cNvCxnSpPr/>
      </xdr:nvCxnSpPr>
      <xdr:spPr>
        <a:xfrm flipV="1">
          <a:off x="10475595" y="5160762"/>
          <a:ext cx="1270" cy="149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135389</xdr:rowOff>
    </xdr:from>
    <xdr:ext cx="534377" cy="259045"/>
    <xdr:sp macro="" textlink="">
      <xdr:nvSpPr>
        <xdr:cNvPr id="288" name="労働費最大値テキスト"/>
        <xdr:cNvSpPr txBox="1"/>
      </xdr:nvSpPr>
      <xdr:spPr>
        <a:xfrm>
          <a:off x="10528300" y="493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17262</xdr:rowOff>
    </xdr:from>
    <xdr:to>
      <xdr:col>55</xdr:col>
      <xdr:colOff>88900</xdr:colOff>
      <xdr:row>30</xdr:row>
      <xdr:rowOff>17262</xdr:rowOff>
    </xdr:to>
    <xdr:cxnSp macro="">
      <xdr:nvCxnSpPr>
        <xdr:cNvPr id="289" name="直線コネクタ 288"/>
        <xdr:cNvCxnSpPr/>
      </xdr:nvCxnSpPr>
      <xdr:spPr>
        <a:xfrm>
          <a:off x="10388600" y="516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2140</xdr:rowOff>
    </xdr:from>
    <xdr:ext cx="469744" cy="259045"/>
    <xdr:sp macro="" textlink="">
      <xdr:nvSpPr>
        <xdr:cNvPr id="291" name="労働費平均値テキスト"/>
        <xdr:cNvSpPr txBox="1"/>
      </xdr:nvSpPr>
      <xdr:spPr>
        <a:xfrm>
          <a:off x="10528300" y="63457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150713</xdr:rowOff>
    </xdr:from>
    <xdr:to>
      <xdr:col>55</xdr:col>
      <xdr:colOff>50800</xdr:colOff>
      <xdr:row>38</xdr:row>
      <xdr:rowOff>80863</xdr:rowOff>
    </xdr:to>
    <xdr:sp macro="" textlink="">
      <xdr:nvSpPr>
        <xdr:cNvPr id="292" name="フローチャート: 判断 291"/>
        <xdr:cNvSpPr/>
      </xdr:nvSpPr>
      <xdr:spPr>
        <a:xfrm>
          <a:off x="10426700" y="649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142575</xdr:rowOff>
    </xdr:from>
    <xdr:to>
      <xdr:col>50</xdr:col>
      <xdr:colOff>165100</xdr:colOff>
      <xdr:row>38</xdr:row>
      <xdr:rowOff>72726</xdr:rowOff>
    </xdr:to>
    <xdr:sp macro="" textlink="">
      <xdr:nvSpPr>
        <xdr:cNvPr id="294" name="フローチャート: 判断 293"/>
        <xdr:cNvSpPr/>
      </xdr:nvSpPr>
      <xdr:spPr>
        <a:xfrm>
          <a:off x="9588500" y="64862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89252</xdr:rowOff>
    </xdr:from>
    <xdr:ext cx="469744" cy="259045"/>
    <xdr:sp macro="" textlink="">
      <xdr:nvSpPr>
        <xdr:cNvPr id="295" name="テキスト ボックス 294"/>
        <xdr:cNvSpPr txBox="1"/>
      </xdr:nvSpPr>
      <xdr:spPr>
        <a:xfrm>
          <a:off x="9404428" y="626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128676</xdr:rowOff>
    </xdr:from>
    <xdr:to>
      <xdr:col>46</xdr:col>
      <xdr:colOff>38100</xdr:colOff>
      <xdr:row>38</xdr:row>
      <xdr:rowOff>58826</xdr:rowOff>
    </xdr:to>
    <xdr:sp macro="" textlink="">
      <xdr:nvSpPr>
        <xdr:cNvPr id="297" name="フローチャート: 判断 296"/>
        <xdr:cNvSpPr/>
      </xdr:nvSpPr>
      <xdr:spPr>
        <a:xfrm>
          <a:off x="8699500" y="64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75353</xdr:rowOff>
    </xdr:from>
    <xdr:ext cx="469744" cy="259045"/>
    <xdr:sp macro="" textlink="">
      <xdr:nvSpPr>
        <xdr:cNvPr id="298" name="テキスト ボックス 297"/>
        <xdr:cNvSpPr txBox="1"/>
      </xdr:nvSpPr>
      <xdr:spPr>
        <a:xfrm>
          <a:off x="8515428" y="624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26538</xdr:rowOff>
    </xdr:from>
    <xdr:to>
      <xdr:col>41</xdr:col>
      <xdr:colOff>101600</xdr:colOff>
      <xdr:row>37</xdr:row>
      <xdr:rowOff>128138</xdr:rowOff>
    </xdr:to>
    <xdr:sp macro="" textlink="">
      <xdr:nvSpPr>
        <xdr:cNvPr id="300" name="フローチャート: 判断 299"/>
        <xdr:cNvSpPr/>
      </xdr:nvSpPr>
      <xdr:spPr>
        <a:xfrm>
          <a:off x="7810500" y="637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144665</xdr:rowOff>
    </xdr:from>
    <xdr:ext cx="469744" cy="259045"/>
    <xdr:sp macro="" textlink="">
      <xdr:nvSpPr>
        <xdr:cNvPr id="301" name="テキスト ボックス 300"/>
        <xdr:cNvSpPr txBox="1"/>
      </xdr:nvSpPr>
      <xdr:spPr>
        <a:xfrm>
          <a:off x="7626428" y="614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162326</xdr:rowOff>
    </xdr:from>
    <xdr:to>
      <xdr:col>36</xdr:col>
      <xdr:colOff>165100</xdr:colOff>
      <xdr:row>37</xdr:row>
      <xdr:rowOff>92476</xdr:rowOff>
    </xdr:to>
    <xdr:sp macro="" textlink="">
      <xdr:nvSpPr>
        <xdr:cNvPr id="302" name="フローチャート: 判断 301"/>
        <xdr:cNvSpPr/>
      </xdr:nvSpPr>
      <xdr:spPr>
        <a:xfrm>
          <a:off x="6921500" y="633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109003</xdr:rowOff>
    </xdr:from>
    <xdr:ext cx="469744" cy="259045"/>
    <xdr:sp macro="" textlink="">
      <xdr:nvSpPr>
        <xdr:cNvPr id="303" name="テキスト ボックス 302"/>
        <xdr:cNvSpPr txBox="1"/>
      </xdr:nvSpPr>
      <xdr:spPr>
        <a:xfrm>
          <a:off x="6737428" y="610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84158</xdr:rowOff>
    </xdr:from>
    <xdr:to>
      <xdr:col>54</xdr:col>
      <xdr:colOff>189865</xdr:colOff>
      <xdr:row>59</xdr:row>
      <xdr:rowOff>15060</xdr:rowOff>
    </xdr:to>
    <xdr:cxnSp macro="">
      <xdr:nvCxnSpPr>
        <xdr:cNvPr id="342" name="直線コネクタ 341"/>
        <xdr:cNvCxnSpPr/>
      </xdr:nvCxnSpPr>
      <xdr:spPr>
        <a:xfrm flipV="1">
          <a:off x="10475595" y="8656658"/>
          <a:ext cx="1270" cy="147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18887</xdr:rowOff>
    </xdr:from>
    <xdr:ext cx="469744" cy="259045"/>
    <xdr:sp macro="" textlink="">
      <xdr:nvSpPr>
        <xdr:cNvPr id="343" name="農林水産業費最小値テキスト"/>
        <xdr:cNvSpPr txBox="1"/>
      </xdr:nvSpPr>
      <xdr:spPr>
        <a:xfrm>
          <a:off x="10528300" y="10134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15060</xdr:rowOff>
    </xdr:from>
    <xdr:to>
      <xdr:col>55</xdr:col>
      <xdr:colOff>88900</xdr:colOff>
      <xdr:row>59</xdr:row>
      <xdr:rowOff>15060</xdr:rowOff>
    </xdr:to>
    <xdr:cxnSp macro="">
      <xdr:nvCxnSpPr>
        <xdr:cNvPr id="344" name="直線コネクタ 343"/>
        <xdr:cNvCxnSpPr/>
      </xdr:nvCxnSpPr>
      <xdr:spPr>
        <a:xfrm>
          <a:off x="10388600" y="10130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30835</xdr:rowOff>
    </xdr:from>
    <xdr:ext cx="599010" cy="259045"/>
    <xdr:sp macro="" textlink="">
      <xdr:nvSpPr>
        <xdr:cNvPr id="345" name="農林水産業費最大値テキスト"/>
        <xdr:cNvSpPr txBox="1"/>
      </xdr:nvSpPr>
      <xdr:spPr>
        <a:xfrm>
          <a:off x="10528300" y="843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84158</xdr:rowOff>
    </xdr:from>
    <xdr:to>
      <xdr:col>55</xdr:col>
      <xdr:colOff>88900</xdr:colOff>
      <xdr:row>50</xdr:row>
      <xdr:rowOff>84158</xdr:rowOff>
    </xdr:to>
    <xdr:cxnSp macro="">
      <xdr:nvCxnSpPr>
        <xdr:cNvPr id="346" name="直線コネクタ 345"/>
        <xdr:cNvCxnSpPr/>
      </xdr:nvCxnSpPr>
      <xdr:spPr>
        <a:xfrm>
          <a:off x="10388600" y="865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62723</xdr:rowOff>
    </xdr:from>
    <xdr:to>
      <xdr:col>55</xdr:col>
      <xdr:colOff>0</xdr:colOff>
      <xdr:row>57</xdr:row>
      <xdr:rowOff>71897</xdr:rowOff>
    </xdr:to>
    <xdr:cxnSp macro="">
      <xdr:nvCxnSpPr>
        <xdr:cNvPr id="347" name="直線コネクタ 346"/>
        <xdr:cNvCxnSpPr/>
      </xdr:nvCxnSpPr>
      <xdr:spPr>
        <a:xfrm>
          <a:off x="9639300" y="9835373"/>
          <a:ext cx="838200" cy="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1668</xdr:rowOff>
    </xdr:from>
    <xdr:ext cx="534377" cy="259045"/>
    <xdr:sp macro="" textlink="">
      <xdr:nvSpPr>
        <xdr:cNvPr id="348" name="農林水産業費平均値テキスト"/>
        <xdr:cNvSpPr txBox="1"/>
      </xdr:nvSpPr>
      <xdr:spPr>
        <a:xfrm>
          <a:off x="10528300" y="9602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150241</xdr:rowOff>
    </xdr:from>
    <xdr:to>
      <xdr:col>55</xdr:col>
      <xdr:colOff>50800</xdr:colOff>
      <xdr:row>57</xdr:row>
      <xdr:rowOff>80391</xdr:rowOff>
    </xdr:to>
    <xdr:sp macro="" textlink="">
      <xdr:nvSpPr>
        <xdr:cNvPr id="349" name="フローチャート: 判断 348"/>
        <xdr:cNvSpPr/>
      </xdr:nvSpPr>
      <xdr:spPr>
        <a:xfrm>
          <a:off x="10426700" y="975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21552</xdr:rowOff>
    </xdr:from>
    <xdr:to>
      <xdr:col>50</xdr:col>
      <xdr:colOff>114300</xdr:colOff>
      <xdr:row>57</xdr:row>
      <xdr:rowOff>62723</xdr:rowOff>
    </xdr:to>
    <xdr:cxnSp macro="">
      <xdr:nvCxnSpPr>
        <xdr:cNvPr id="350" name="直線コネクタ 349"/>
        <xdr:cNvCxnSpPr/>
      </xdr:nvCxnSpPr>
      <xdr:spPr>
        <a:xfrm>
          <a:off x="8750300" y="9794202"/>
          <a:ext cx="889000" cy="4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35080</xdr:rowOff>
    </xdr:from>
    <xdr:to>
      <xdr:col>50</xdr:col>
      <xdr:colOff>165100</xdr:colOff>
      <xdr:row>57</xdr:row>
      <xdr:rowOff>136680</xdr:rowOff>
    </xdr:to>
    <xdr:sp macro="" textlink="">
      <xdr:nvSpPr>
        <xdr:cNvPr id="351" name="フローチャート: 判断 350"/>
        <xdr:cNvSpPr/>
      </xdr:nvSpPr>
      <xdr:spPr>
        <a:xfrm>
          <a:off x="9588500" y="980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127807</xdr:rowOff>
    </xdr:from>
    <xdr:ext cx="534377" cy="259045"/>
    <xdr:sp macro="" textlink="">
      <xdr:nvSpPr>
        <xdr:cNvPr id="352" name="テキスト ボックス 351"/>
        <xdr:cNvSpPr txBox="1"/>
      </xdr:nvSpPr>
      <xdr:spPr>
        <a:xfrm>
          <a:off x="9372111" y="990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21552</xdr:rowOff>
    </xdr:from>
    <xdr:to>
      <xdr:col>45</xdr:col>
      <xdr:colOff>177800</xdr:colOff>
      <xdr:row>57</xdr:row>
      <xdr:rowOff>89027</xdr:rowOff>
    </xdr:to>
    <xdr:cxnSp macro="">
      <xdr:nvCxnSpPr>
        <xdr:cNvPr id="353" name="直線コネクタ 352"/>
        <xdr:cNvCxnSpPr/>
      </xdr:nvCxnSpPr>
      <xdr:spPr>
        <a:xfrm flipV="1">
          <a:off x="7861300" y="9794202"/>
          <a:ext cx="889000" cy="6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38440</xdr:rowOff>
    </xdr:from>
    <xdr:to>
      <xdr:col>46</xdr:col>
      <xdr:colOff>38100</xdr:colOff>
      <xdr:row>57</xdr:row>
      <xdr:rowOff>140040</xdr:rowOff>
    </xdr:to>
    <xdr:sp macro="" textlink="">
      <xdr:nvSpPr>
        <xdr:cNvPr id="354" name="フローチャート: 判断 353"/>
        <xdr:cNvSpPr/>
      </xdr:nvSpPr>
      <xdr:spPr>
        <a:xfrm>
          <a:off x="8699500" y="981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131167</xdr:rowOff>
    </xdr:from>
    <xdr:ext cx="534377" cy="259045"/>
    <xdr:sp macro="" textlink="">
      <xdr:nvSpPr>
        <xdr:cNvPr id="355" name="テキスト ボックス 354"/>
        <xdr:cNvSpPr txBox="1"/>
      </xdr:nvSpPr>
      <xdr:spPr>
        <a:xfrm>
          <a:off x="8483111" y="990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88112</xdr:rowOff>
    </xdr:from>
    <xdr:to>
      <xdr:col>41</xdr:col>
      <xdr:colOff>50800</xdr:colOff>
      <xdr:row>57</xdr:row>
      <xdr:rowOff>89027</xdr:rowOff>
    </xdr:to>
    <xdr:cxnSp macro="">
      <xdr:nvCxnSpPr>
        <xdr:cNvPr id="356" name="直線コネクタ 355"/>
        <xdr:cNvCxnSpPr/>
      </xdr:nvCxnSpPr>
      <xdr:spPr>
        <a:xfrm>
          <a:off x="6972300" y="9860762"/>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43935</xdr:rowOff>
    </xdr:from>
    <xdr:to>
      <xdr:col>41</xdr:col>
      <xdr:colOff>101600</xdr:colOff>
      <xdr:row>57</xdr:row>
      <xdr:rowOff>145535</xdr:rowOff>
    </xdr:to>
    <xdr:sp macro="" textlink="">
      <xdr:nvSpPr>
        <xdr:cNvPr id="357" name="フローチャート: 判断 356"/>
        <xdr:cNvSpPr/>
      </xdr:nvSpPr>
      <xdr:spPr>
        <a:xfrm>
          <a:off x="7810500" y="981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136662</xdr:rowOff>
    </xdr:from>
    <xdr:ext cx="534377" cy="259045"/>
    <xdr:sp macro="" textlink="">
      <xdr:nvSpPr>
        <xdr:cNvPr id="358" name="テキスト ボックス 357"/>
        <xdr:cNvSpPr txBox="1"/>
      </xdr:nvSpPr>
      <xdr:spPr>
        <a:xfrm>
          <a:off x="7594111" y="990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39926</xdr:rowOff>
    </xdr:from>
    <xdr:to>
      <xdr:col>36</xdr:col>
      <xdr:colOff>165100</xdr:colOff>
      <xdr:row>57</xdr:row>
      <xdr:rowOff>141526</xdr:rowOff>
    </xdr:to>
    <xdr:sp macro="" textlink="">
      <xdr:nvSpPr>
        <xdr:cNvPr id="359" name="フローチャート: 判断 358"/>
        <xdr:cNvSpPr/>
      </xdr:nvSpPr>
      <xdr:spPr>
        <a:xfrm>
          <a:off x="6921500" y="9812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132653</xdr:rowOff>
    </xdr:from>
    <xdr:ext cx="534377" cy="259045"/>
    <xdr:sp macro="" textlink="">
      <xdr:nvSpPr>
        <xdr:cNvPr id="360" name="テキスト ボックス 359"/>
        <xdr:cNvSpPr txBox="1"/>
      </xdr:nvSpPr>
      <xdr:spPr>
        <a:xfrm>
          <a:off x="6705111" y="990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21097</xdr:rowOff>
    </xdr:from>
    <xdr:to>
      <xdr:col>55</xdr:col>
      <xdr:colOff>50800</xdr:colOff>
      <xdr:row>57</xdr:row>
      <xdr:rowOff>122697</xdr:rowOff>
    </xdr:to>
    <xdr:sp macro="" textlink="">
      <xdr:nvSpPr>
        <xdr:cNvPr id="366" name="楕円 365"/>
        <xdr:cNvSpPr/>
      </xdr:nvSpPr>
      <xdr:spPr>
        <a:xfrm>
          <a:off x="10426700" y="979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170974</xdr:rowOff>
    </xdr:from>
    <xdr:ext cx="534377" cy="259045"/>
    <xdr:sp macro="" textlink="">
      <xdr:nvSpPr>
        <xdr:cNvPr id="367" name="農林水産業費該当値テキスト"/>
        <xdr:cNvSpPr txBox="1"/>
      </xdr:nvSpPr>
      <xdr:spPr>
        <a:xfrm>
          <a:off x="10528300" y="977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11923</xdr:rowOff>
    </xdr:from>
    <xdr:to>
      <xdr:col>50</xdr:col>
      <xdr:colOff>165100</xdr:colOff>
      <xdr:row>57</xdr:row>
      <xdr:rowOff>113523</xdr:rowOff>
    </xdr:to>
    <xdr:sp macro="" textlink="">
      <xdr:nvSpPr>
        <xdr:cNvPr id="368" name="楕円 367"/>
        <xdr:cNvSpPr/>
      </xdr:nvSpPr>
      <xdr:spPr>
        <a:xfrm>
          <a:off x="9588500" y="978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130050</xdr:rowOff>
    </xdr:from>
    <xdr:ext cx="534377" cy="259045"/>
    <xdr:sp macro="" textlink="">
      <xdr:nvSpPr>
        <xdr:cNvPr id="369" name="テキスト ボックス 368"/>
        <xdr:cNvSpPr txBox="1"/>
      </xdr:nvSpPr>
      <xdr:spPr>
        <a:xfrm>
          <a:off x="9372111" y="9559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142202</xdr:rowOff>
    </xdr:from>
    <xdr:to>
      <xdr:col>46</xdr:col>
      <xdr:colOff>38100</xdr:colOff>
      <xdr:row>57</xdr:row>
      <xdr:rowOff>72352</xdr:rowOff>
    </xdr:to>
    <xdr:sp macro="" textlink="">
      <xdr:nvSpPr>
        <xdr:cNvPr id="370" name="楕円 369"/>
        <xdr:cNvSpPr/>
      </xdr:nvSpPr>
      <xdr:spPr>
        <a:xfrm>
          <a:off x="8699500" y="974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88879</xdr:rowOff>
    </xdr:from>
    <xdr:ext cx="534377" cy="259045"/>
    <xdr:sp macro="" textlink="">
      <xdr:nvSpPr>
        <xdr:cNvPr id="371" name="テキスト ボックス 370"/>
        <xdr:cNvSpPr txBox="1"/>
      </xdr:nvSpPr>
      <xdr:spPr>
        <a:xfrm>
          <a:off x="8483111" y="9518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38227</xdr:rowOff>
    </xdr:from>
    <xdr:to>
      <xdr:col>41</xdr:col>
      <xdr:colOff>101600</xdr:colOff>
      <xdr:row>57</xdr:row>
      <xdr:rowOff>139827</xdr:rowOff>
    </xdr:to>
    <xdr:sp macro="" textlink="">
      <xdr:nvSpPr>
        <xdr:cNvPr id="372" name="楕円 371"/>
        <xdr:cNvSpPr/>
      </xdr:nvSpPr>
      <xdr:spPr>
        <a:xfrm>
          <a:off x="7810500" y="981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156354</xdr:rowOff>
    </xdr:from>
    <xdr:ext cx="534377" cy="259045"/>
    <xdr:sp macro="" textlink="">
      <xdr:nvSpPr>
        <xdr:cNvPr id="373" name="テキスト ボックス 372"/>
        <xdr:cNvSpPr txBox="1"/>
      </xdr:nvSpPr>
      <xdr:spPr>
        <a:xfrm>
          <a:off x="7594111" y="958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37312</xdr:rowOff>
    </xdr:from>
    <xdr:to>
      <xdr:col>36</xdr:col>
      <xdr:colOff>165100</xdr:colOff>
      <xdr:row>57</xdr:row>
      <xdr:rowOff>138912</xdr:rowOff>
    </xdr:to>
    <xdr:sp macro="" textlink="">
      <xdr:nvSpPr>
        <xdr:cNvPr id="374" name="楕円 373"/>
        <xdr:cNvSpPr/>
      </xdr:nvSpPr>
      <xdr:spPr>
        <a:xfrm>
          <a:off x="6921500" y="980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155439</xdr:rowOff>
    </xdr:from>
    <xdr:ext cx="534377" cy="259045"/>
    <xdr:sp macro="" textlink="">
      <xdr:nvSpPr>
        <xdr:cNvPr id="375" name="テキスト ボックス 374"/>
        <xdr:cNvSpPr txBox="1"/>
      </xdr:nvSpPr>
      <xdr:spPr>
        <a:xfrm>
          <a:off x="6705111" y="958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97409</xdr:rowOff>
    </xdr:from>
    <xdr:to>
      <xdr:col>54</xdr:col>
      <xdr:colOff>189865</xdr:colOff>
      <xdr:row>79</xdr:row>
      <xdr:rowOff>91019</xdr:rowOff>
    </xdr:to>
    <xdr:cxnSp macro="">
      <xdr:nvCxnSpPr>
        <xdr:cNvPr id="401" name="直線コネクタ 400"/>
        <xdr:cNvCxnSpPr/>
      </xdr:nvCxnSpPr>
      <xdr:spPr>
        <a:xfrm flipV="1">
          <a:off x="10475595" y="12098909"/>
          <a:ext cx="1270" cy="15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94846</xdr:rowOff>
    </xdr:from>
    <xdr:ext cx="378565" cy="259045"/>
    <xdr:sp macro="" textlink="">
      <xdr:nvSpPr>
        <xdr:cNvPr id="402" name="商工費最小値テキスト"/>
        <xdr:cNvSpPr txBox="1"/>
      </xdr:nvSpPr>
      <xdr:spPr>
        <a:xfrm>
          <a:off x="10528300" y="13639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91019</xdr:rowOff>
    </xdr:from>
    <xdr:to>
      <xdr:col>55</xdr:col>
      <xdr:colOff>88900</xdr:colOff>
      <xdr:row>79</xdr:row>
      <xdr:rowOff>91019</xdr:rowOff>
    </xdr:to>
    <xdr:cxnSp macro="">
      <xdr:nvCxnSpPr>
        <xdr:cNvPr id="403" name="直線コネクタ 402"/>
        <xdr:cNvCxnSpPr/>
      </xdr:nvCxnSpPr>
      <xdr:spPr>
        <a:xfrm>
          <a:off x="10388600" y="13635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44086</xdr:rowOff>
    </xdr:from>
    <xdr:ext cx="599010" cy="259045"/>
    <xdr:sp macro="" textlink="">
      <xdr:nvSpPr>
        <xdr:cNvPr id="404" name="商工費最大値テキスト"/>
        <xdr:cNvSpPr txBox="1"/>
      </xdr:nvSpPr>
      <xdr:spPr>
        <a:xfrm>
          <a:off x="10528300" y="11874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141,885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97409</xdr:rowOff>
    </xdr:from>
    <xdr:to>
      <xdr:col>55</xdr:col>
      <xdr:colOff>88900</xdr:colOff>
      <xdr:row>70</xdr:row>
      <xdr:rowOff>97409</xdr:rowOff>
    </xdr:to>
    <xdr:cxnSp macro="">
      <xdr:nvCxnSpPr>
        <xdr:cNvPr id="405" name="直線コネクタ 404"/>
        <xdr:cNvCxnSpPr/>
      </xdr:nvCxnSpPr>
      <xdr:spPr>
        <a:xfrm>
          <a:off x="10388600" y="1209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165336</xdr:rowOff>
    </xdr:from>
    <xdr:to>
      <xdr:col>55</xdr:col>
      <xdr:colOff>0</xdr:colOff>
      <xdr:row>79</xdr:row>
      <xdr:rowOff>8080</xdr:rowOff>
    </xdr:to>
    <xdr:cxnSp macro="">
      <xdr:nvCxnSpPr>
        <xdr:cNvPr id="406" name="直線コネクタ 405"/>
        <xdr:cNvCxnSpPr/>
      </xdr:nvCxnSpPr>
      <xdr:spPr>
        <a:xfrm flipV="1">
          <a:off x="9639300" y="13538436"/>
          <a:ext cx="838200" cy="1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107108</xdr:rowOff>
    </xdr:from>
    <xdr:ext cx="534377" cy="259045"/>
    <xdr:sp macro="" textlink="">
      <xdr:nvSpPr>
        <xdr:cNvPr id="407" name="商工費平均値テキスト"/>
        <xdr:cNvSpPr txBox="1"/>
      </xdr:nvSpPr>
      <xdr:spPr>
        <a:xfrm>
          <a:off x="10528300" y="13137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84231</xdr:rowOff>
    </xdr:from>
    <xdr:to>
      <xdr:col>55</xdr:col>
      <xdr:colOff>50800</xdr:colOff>
      <xdr:row>78</xdr:row>
      <xdr:rowOff>14381</xdr:rowOff>
    </xdr:to>
    <xdr:sp macro="" textlink="">
      <xdr:nvSpPr>
        <xdr:cNvPr id="408" name="フローチャート: 判断 407"/>
        <xdr:cNvSpPr/>
      </xdr:nvSpPr>
      <xdr:spPr>
        <a:xfrm>
          <a:off x="10426700" y="1328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3933</xdr:rowOff>
    </xdr:from>
    <xdr:to>
      <xdr:col>50</xdr:col>
      <xdr:colOff>114300</xdr:colOff>
      <xdr:row>79</xdr:row>
      <xdr:rowOff>8080</xdr:rowOff>
    </xdr:to>
    <xdr:cxnSp macro="">
      <xdr:nvCxnSpPr>
        <xdr:cNvPr id="409" name="直線コネクタ 408"/>
        <xdr:cNvCxnSpPr/>
      </xdr:nvCxnSpPr>
      <xdr:spPr>
        <a:xfrm>
          <a:off x="8750300" y="13548483"/>
          <a:ext cx="889000" cy="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125259</xdr:rowOff>
    </xdr:from>
    <xdr:to>
      <xdr:col>50</xdr:col>
      <xdr:colOff>165100</xdr:colOff>
      <xdr:row>78</xdr:row>
      <xdr:rowOff>55409</xdr:rowOff>
    </xdr:to>
    <xdr:sp macro="" textlink="">
      <xdr:nvSpPr>
        <xdr:cNvPr id="410" name="フローチャート: 判断 409"/>
        <xdr:cNvSpPr/>
      </xdr:nvSpPr>
      <xdr:spPr>
        <a:xfrm>
          <a:off x="9588500" y="13326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71936</xdr:rowOff>
    </xdr:from>
    <xdr:ext cx="534377" cy="259045"/>
    <xdr:sp macro="" textlink="">
      <xdr:nvSpPr>
        <xdr:cNvPr id="411" name="テキスト ボックス 410"/>
        <xdr:cNvSpPr txBox="1"/>
      </xdr:nvSpPr>
      <xdr:spPr>
        <a:xfrm>
          <a:off x="9372111" y="1310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131612</xdr:rowOff>
    </xdr:from>
    <xdr:to>
      <xdr:col>45</xdr:col>
      <xdr:colOff>177800</xdr:colOff>
      <xdr:row>79</xdr:row>
      <xdr:rowOff>3933</xdr:rowOff>
    </xdr:to>
    <xdr:cxnSp macro="">
      <xdr:nvCxnSpPr>
        <xdr:cNvPr id="412" name="直線コネクタ 411"/>
        <xdr:cNvCxnSpPr/>
      </xdr:nvCxnSpPr>
      <xdr:spPr>
        <a:xfrm>
          <a:off x="7861300" y="13504712"/>
          <a:ext cx="889000" cy="4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128219</xdr:rowOff>
    </xdr:from>
    <xdr:to>
      <xdr:col>46</xdr:col>
      <xdr:colOff>38100</xdr:colOff>
      <xdr:row>78</xdr:row>
      <xdr:rowOff>58369</xdr:rowOff>
    </xdr:to>
    <xdr:sp macro="" textlink="">
      <xdr:nvSpPr>
        <xdr:cNvPr id="413" name="フローチャート: 判断 412"/>
        <xdr:cNvSpPr/>
      </xdr:nvSpPr>
      <xdr:spPr>
        <a:xfrm>
          <a:off x="8699500" y="1332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74896</xdr:rowOff>
    </xdr:from>
    <xdr:ext cx="534377" cy="259045"/>
    <xdr:sp macro="" textlink="">
      <xdr:nvSpPr>
        <xdr:cNvPr id="414" name="テキスト ボックス 413"/>
        <xdr:cNvSpPr txBox="1"/>
      </xdr:nvSpPr>
      <xdr:spPr>
        <a:xfrm>
          <a:off x="8483111" y="1310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131612</xdr:rowOff>
    </xdr:from>
    <xdr:to>
      <xdr:col>41</xdr:col>
      <xdr:colOff>50800</xdr:colOff>
      <xdr:row>79</xdr:row>
      <xdr:rowOff>636</xdr:rowOff>
    </xdr:to>
    <xdr:cxnSp macro="">
      <xdr:nvCxnSpPr>
        <xdr:cNvPr id="415" name="直線コネクタ 414"/>
        <xdr:cNvCxnSpPr/>
      </xdr:nvCxnSpPr>
      <xdr:spPr>
        <a:xfrm flipV="1">
          <a:off x="6972300" y="13504712"/>
          <a:ext cx="889000" cy="40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163826</xdr:rowOff>
    </xdr:from>
    <xdr:to>
      <xdr:col>41</xdr:col>
      <xdr:colOff>101600</xdr:colOff>
      <xdr:row>78</xdr:row>
      <xdr:rowOff>93976</xdr:rowOff>
    </xdr:to>
    <xdr:sp macro="" textlink="">
      <xdr:nvSpPr>
        <xdr:cNvPr id="416" name="フローチャート: 判断 415"/>
        <xdr:cNvSpPr/>
      </xdr:nvSpPr>
      <xdr:spPr>
        <a:xfrm>
          <a:off x="7810500" y="1336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110503</xdr:rowOff>
    </xdr:from>
    <xdr:ext cx="534377" cy="259045"/>
    <xdr:sp macro="" textlink="">
      <xdr:nvSpPr>
        <xdr:cNvPr id="417" name="テキスト ボックス 416"/>
        <xdr:cNvSpPr txBox="1"/>
      </xdr:nvSpPr>
      <xdr:spPr>
        <a:xfrm>
          <a:off x="7594111" y="1314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26591</xdr:rowOff>
    </xdr:from>
    <xdr:to>
      <xdr:col>36</xdr:col>
      <xdr:colOff>165100</xdr:colOff>
      <xdr:row>78</xdr:row>
      <xdr:rowOff>128191</xdr:rowOff>
    </xdr:to>
    <xdr:sp macro="" textlink="">
      <xdr:nvSpPr>
        <xdr:cNvPr id="418" name="フローチャート: 判断 417"/>
        <xdr:cNvSpPr/>
      </xdr:nvSpPr>
      <xdr:spPr>
        <a:xfrm>
          <a:off x="6921500" y="133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144718</xdr:rowOff>
    </xdr:from>
    <xdr:ext cx="534377" cy="259045"/>
    <xdr:sp macro="" textlink="">
      <xdr:nvSpPr>
        <xdr:cNvPr id="419" name="テキスト ボックス 418"/>
        <xdr:cNvSpPr txBox="1"/>
      </xdr:nvSpPr>
      <xdr:spPr>
        <a:xfrm>
          <a:off x="6705111" y="1317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114536</xdr:rowOff>
    </xdr:from>
    <xdr:to>
      <xdr:col>55</xdr:col>
      <xdr:colOff>50800</xdr:colOff>
      <xdr:row>79</xdr:row>
      <xdr:rowOff>44686</xdr:rowOff>
    </xdr:to>
    <xdr:sp macro="" textlink="">
      <xdr:nvSpPr>
        <xdr:cNvPr id="425" name="楕円 424"/>
        <xdr:cNvSpPr/>
      </xdr:nvSpPr>
      <xdr:spPr>
        <a:xfrm>
          <a:off x="10426700" y="1348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29463</xdr:rowOff>
    </xdr:from>
    <xdr:ext cx="469744" cy="259045"/>
    <xdr:sp macro="" textlink="">
      <xdr:nvSpPr>
        <xdr:cNvPr id="426" name="商工費該当値テキスト"/>
        <xdr:cNvSpPr txBox="1"/>
      </xdr:nvSpPr>
      <xdr:spPr>
        <a:xfrm>
          <a:off x="10528300" y="13402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128730</xdr:rowOff>
    </xdr:from>
    <xdr:to>
      <xdr:col>50</xdr:col>
      <xdr:colOff>165100</xdr:colOff>
      <xdr:row>79</xdr:row>
      <xdr:rowOff>58880</xdr:rowOff>
    </xdr:to>
    <xdr:sp macro="" textlink="">
      <xdr:nvSpPr>
        <xdr:cNvPr id="427" name="楕円 426"/>
        <xdr:cNvSpPr/>
      </xdr:nvSpPr>
      <xdr:spPr>
        <a:xfrm>
          <a:off x="9588500" y="1350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50007</xdr:rowOff>
    </xdr:from>
    <xdr:ext cx="469744" cy="259045"/>
    <xdr:sp macro="" textlink="">
      <xdr:nvSpPr>
        <xdr:cNvPr id="428" name="テキスト ボックス 427"/>
        <xdr:cNvSpPr txBox="1"/>
      </xdr:nvSpPr>
      <xdr:spPr>
        <a:xfrm>
          <a:off x="9404428" y="13594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124583</xdr:rowOff>
    </xdr:from>
    <xdr:to>
      <xdr:col>46</xdr:col>
      <xdr:colOff>38100</xdr:colOff>
      <xdr:row>79</xdr:row>
      <xdr:rowOff>54733</xdr:rowOff>
    </xdr:to>
    <xdr:sp macro="" textlink="">
      <xdr:nvSpPr>
        <xdr:cNvPr id="429" name="楕円 428"/>
        <xdr:cNvSpPr/>
      </xdr:nvSpPr>
      <xdr:spPr>
        <a:xfrm>
          <a:off x="8699500" y="1349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45860</xdr:rowOff>
    </xdr:from>
    <xdr:ext cx="469744" cy="259045"/>
    <xdr:sp macro="" textlink="">
      <xdr:nvSpPr>
        <xdr:cNvPr id="430" name="テキスト ボックス 429"/>
        <xdr:cNvSpPr txBox="1"/>
      </xdr:nvSpPr>
      <xdr:spPr>
        <a:xfrm>
          <a:off x="8515428" y="13590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80812</xdr:rowOff>
    </xdr:from>
    <xdr:to>
      <xdr:col>41</xdr:col>
      <xdr:colOff>101600</xdr:colOff>
      <xdr:row>79</xdr:row>
      <xdr:rowOff>10962</xdr:rowOff>
    </xdr:to>
    <xdr:sp macro="" textlink="">
      <xdr:nvSpPr>
        <xdr:cNvPr id="431" name="楕円 430"/>
        <xdr:cNvSpPr/>
      </xdr:nvSpPr>
      <xdr:spPr>
        <a:xfrm>
          <a:off x="7810500" y="1345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2089</xdr:rowOff>
    </xdr:from>
    <xdr:ext cx="534377" cy="259045"/>
    <xdr:sp macro="" textlink="">
      <xdr:nvSpPr>
        <xdr:cNvPr id="432" name="テキスト ボックス 431"/>
        <xdr:cNvSpPr txBox="1"/>
      </xdr:nvSpPr>
      <xdr:spPr>
        <a:xfrm>
          <a:off x="7594111" y="1354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121286</xdr:rowOff>
    </xdr:from>
    <xdr:to>
      <xdr:col>36</xdr:col>
      <xdr:colOff>165100</xdr:colOff>
      <xdr:row>79</xdr:row>
      <xdr:rowOff>51436</xdr:rowOff>
    </xdr:to>
    <xdr:sp macro="" textlink="">
      <xdr:nvSpPr>
        <xdr:cNvPr id="433" name="楕円 432"/>
        <xdr:cNvSpPr/>
      </xdr:nvSpPr>
      <xdr:spPr>
        <a:xfrm>
          <a:off x="6921500" y="1349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42563</xdr:rowOff>
    </xdr:from>
    <xdr:ext cx="469744" cy="259045"/>
    <xdr:sp macro="" textlink="">
      <xdr:nvSpPr>
        <xdr:cNvPr id="434" name="テキスト ボックス 433"/>
        <xdr:cNvSpPr txBox="1"/>
      </xdr:nvSpPr>
      <xdr:spPr>
        <a:xfrm>
          <a:off x="6737428" y="1358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44634</xdr:rowOff>
    </xdr:from>
    <xdr:to>
      <xdr:col>54</xdr:col>
      <xdr:colOff>189865</xdr:colOff>
      <xdr:row>98</xdr:row>
      <xdr:rowOff>70479</xdr:rowOff>
    </xdr:to>
    <xdr:cxnSp macro="">
      <xdr:nvCxnSpPr>
        <xdr:cNvPr id="456" name="直線コネクタ 455"/>
        <xdr:cNvCxnSpPr/>
      </xdr:nvCxnSpPr>
      <xdr:spPr>
        <a:xfrm flipV="1">
          <a:off x="10475595" y="15475134"/>
          <a:ext cx="1270" cy="1397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74306</xdr:rowOff>
    </xdr:from>
    <xdr:ext cx="534377" cy="259045"/>
    <xdr:sp macro="" textlink="">
      <xdr:nvSpPr>
        <xdr:cNvPr id="457" name="土木費最小値テキスト"/>
        <xdr:cNvSpPr txBox="1"/>
      </xdr:nvSpPr>
      <xdr:spPr>
        <a:xfrm>
          <a:off x="10528300" y="1687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70479</xdr:rowOff>
    </xdr:from>
    <xdr:to>
      <xdr:col>55</xdr:col>
      <xdr:colOff>88900</xdr:colOff>
      <xdr:row>98</xdr:row>
      <xdr:rowOff>70479</xdr:rowOff>
    </xdr:to>
    <xdr:cxnSp macro="">
      <xdr:nvCxnSpPr>
        <xdr:cNvPr id="458" name="直線コネクタ 457"/>
        <xdr:cNvCxnSpPr/>
      </xdr:nvCxnSpPr>
      <xdr:spPr>
        <a:xfrm>
          <a:off x="10388600" y="1687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162761</xdr:rowOff>
    </xdr:from>
    <xdr:ext cx="599010" cy="259045"/>
    <xdr:sp macro="" textlink="">
      <xdr:nvSpPr>
        <xdr:cNvPr id="459" name="土木費最大値テキスト"/>
        <xdr:cNvSpPr txBox="1"/>
      </xdr:nvSpPr>
      <xdr:spPr>
        <a:xfrm>
          <a:off x="10528300" y="1525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320,793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44634</xdr:rowOff>
    </xdr:from>
    <xdr:to>
      <xdr:col>55</xdr:col>
      <xdr:colOff>88900</xdr:colOff>
      <xdr:row>90</xdr:row>
      <xdr:rowOff>44634</xdr:rowOff>
    </xdr:to>
    <xdr:cxnSp macro="">
      <xdr:nvCxnSpPr>
        <xdr:cNvPr id="460" name="直線コネクタ 459"/>
        <xdr:cNvCxnSpPr/>
      </xdr:nvCxnSpPr>
      <xdr:spPr>
        <a:xfrm>
          <a:off x="10388600" y="1547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55507</xdr:rowOff>
    </xdr:from>
    <xdr:to>
      <xdr:col>55</xdr:col>
      <xdr:colOff>0</xdr:colOff>
      <xdr:row>97</xdr:row>
      <xdr:rowOff>30260</xdr:rowOff>
    </xdr:to>
    <xdr:cxnSp macro="">
      <xdr:nvCxnSpPr>
        <xdr:cNvPr id="461" name="直線コネクタ 460"/>
        <xdr:cNvCxnSpPr/>
      </xdr:nvCxnSpPr>
      <xdr:spPr>
        <a:xfrm>
          <a:off x="9639300" y="16514707"/>
          <a:ext cx="838200" cy="14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106135</xdr:rowOff>
    </xdr:from>
    <xdr:ext cx="534377" cy="259045"/>
    <xdr:sp macro="" textlink="">
      <xdr:nvSpPr>
        <xdr:cNvPr id="462" name="土木費平均値テキスト"/>
        <xdr:cNvSpPr txBox="1"/>
      </xdr:nvSpPr>
      <xdr:spPr>
        <a:xfrm>
          <a:off x="10528300" y="16393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83258</xdr:rowOff>
    </xdr:from>
    <xdr:to>
      <xdr:col>55</xdr:col>
      <xdr:colOff>50800</xdr:colOff>
      <xdr:row>97</xdr:row>
      <xdr:rowOff>13408</xdr:rowOff>
    </xdr:to>
    <xdr:sp macro="" textlink="">
      <xdr:nvSpPr>
        <xdr:cNvPr id="463" name="フローチャート: 判断 462"/>
        <xdr:cNvSpPr/>
      </xdr:nvSpPr>
      <xdr:spPr>
        <a:xfrm>
          <a:off x="104267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72551</xdr:rowOff>
    </xdr:from>
    <xdr:to>
      <xdr:col>50</xdr:col>
      <xdr:colOff>114300</xdr:colOff>
      <xdr:row>96</xdr:row>
      <xdr:rowOff>55507</xdr:rowOff>
    </xdr:to>
    <xdr:cxnSp macro="">
      <xdr:nvCxnSpPr>
        <xdr:cNvPr id="464" name="直線コネクタ 463"/>
        <xdr:cNvCxnSpPr/>
      </xdr:nvCxnSpPr>
      <xdr:spPr>
        <a:xfrm>
          <a:off x="8750300" y="16360301"/>
          <a:ext cx="889000" cy="154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74805</xdr:rowOff>
    </xdr:from>
    <xdr:to>
      <xdr:col>50</xdr:col>
      <xdr:colOff>165100</xdr:colOff>
      <xdr:row>97</xdr:row>
      <xdr:rowOff>4955</xdr:rowOff>
    </xdr:to>
    <xdr:sp macro="" textlink="">
      <xdr:nvSpPr>
        <xdr:cNvPr id="465" name="フローチャート: 判断 464"/>
        <xdr:cNvSpPr/>
      </xdr:nvSpPr>
      <xdr:spPr>
        <a:xfrm>
          <a:off x="9588500" y="165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167532</xdr:rowOff>
    </xdr:from>
    <xdr:ext cx="534377" cy="259045"/>
    <xdr:sp macro="" textlink="">
      <xdr:nvSpPr>
        <xdr:cNvPr id="466" name="テキスト ボックス 465"/>
        <xdr:cNvSpPr txBox="1"/>
      </xdr:nvSpPr>
      <xdr:spPr>
        <a:xfrm>
          <a:off x="9372111" y="1662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48315</xdr:rowOff>
    </xdr:from>
    <xdr:to>
      <xdr:col>45</xdr:col>
      <xdr:colOff>177800</xdr:colOff>
      <xdr:row>95</xdr:row>
      <xdr:rowOff>72551</xdr:rowOff>
    </xdr:to>
    <xdr:cxnSp macro="">
      <xdr:nvCxnSpPr>
        <xdr:cNvPr id="467" name="直線コネクタ 466"/>
        <xdr:cNvCxnSpPr/>
      </xdr:nvCxnSpPr>
      <xdr:spPr>
        <a:xfrm>
          <a:off x="7861300" y="16336065"/>
          <a:ext cx="889000" cy="24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97633</xdr:rowOff>
    </xdr:from>
    <xdr:to>
      <xdr:col>46</xdr:col>
      <xdr:colOff>38100</xdr:colOff>
      <xdr:row>97</xdr:row>
      <xdr:rowOff>27783</xdr:rowOff>
    </xdr:to>
    <xdr:sp macro="" textlink="">
      <xdr:nvSpPr>
        <xdr:cNvPr id="468" name="フローチャート: 判断 467"/>
        <xdr:cNvSpPr/>
      </xdr:nvSpPr>
      <xdr:spPr>
        <a:xfrm>
          <a:off x="86995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18910</xdr:rowOff>
    </xdr:from>
    <xdr:ext cx="534377" cy="259045"/>
    <xdr:sp macro="" textlink="">
      <xdr:nvSpPr>
        <xdr:cNvPr id="469" name="テキスト ボックス 468"/>
        <xdr:cNvSpPr txBox="1"/>
      </xdr:nvSpPr>
      <xdr:spPr>
        <a:xfrm>
          <a:off x="8483111" y="1664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48315</xdr:rowOff>
    </xdr:from>
    <xdr:to>
      <xdr:col>41</xdr:col>
      <xdr:colOff>50800</xdr:colOff>
      <xdr:row>95</xdr:row>
      <xdr:rowOff>132280</xdr:rowOff>
    </xdr:to>
    <xdr:cxnSp macro="">
      <xdr:nvCxnSpPr>
        <xdr:cNvPr id="470" name="直線コネクタ 469"/>
        <xdr:cNvCxnSpPr/>
      </xdr:nvCxnSpPr>
      <xdr:spPr>
        <a:xfrm flipV="1">
          <a:off x="6972300" y="16336065"/>
          <a:ext cx="889000" cy="83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90390</xdr:rowOff>
    </xdr:from>
    <xdr:to>
      <xdr:col>41</xdr:col>
      <xdr:colOff>101600</xdr:colOff>
      <xdr:row>97</xdr:row>
      <xdr:rowOff>20540</xdr:rowOff>
    </xdr:to>
    <xdr:sp macro="" textlink="">
      <xdr:nvSpPr>
        <xdr:cNvPr id="471" name="フローチャート: 判断 470"/>
        <xdr:cNvSpPr/>
      </xdr:nvSpPr>
      <xdr:spPr>
        <a:xfrm>
          <a:off x="7810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11667</xdr:rowOff>
    </xdr:from>
    <xdr:ext cx="534377" cy="259045"/>
    <xdr:sp macro="" textlink="">
      <xdr:nvSpPr>
        <xdr:cNvPr id="472" name="テキスト ボックス 471"/>
        <xdr:cNvSpPr txBox="1"/>
      </xdr:nvSpPr>
      <xdr:spPr>
        <a:xfrm>
          <a:off x="7594111" y="1664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86189</xdr:rowOff>
    </xdr:from>
    <xdr:to>
      <xdr:col>36</xdr:col>
      <xdr:colOff>165100</xdr:colOff>
      <xdr:row>97</xdr:row>
      <xdr:rowOff>16339</xdr:rowOff>
    </xdr:to>
    <xdr:sp macro="" textlink="">
      <xdr:nvSpPr>
        <xdr:cNvPr id="473" name="フローチャート: 判断 472"/>
        <xdr:cNvSpPr/>
      </xdr:nvSpPr>
      <xdr:spPr>
        <a:xfrm>
          <a:off x="6921500" y="165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7466</xdr:rowOff>
    </xdr:from>
    <xdr:ext cx="534377" cy="259045"/>
    <xdr:sp macro="" textlink="">
      <xdr:nvSpPr>
        <xdr:cNvPr id="474" name="テキスト ボックス 473"/>
        <xdr:cNvSpPr txBox="1"/>
      </xdr:nvSpPr>
      <xdr:spPr>
        <a:xfrm>
          <a:off x="6705111" y="1663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150910</xdr:rowOff>
    </xdr:from>
    <xdr:to>
      <xdr:col>55</xdr:col>
      <xdr:colOff>50800</xdr:colOff>
      <xdr:row>97</xdr:row>
      <xdr:rowOff>81060</xdr:rowOff>
    </xdr:to>
    <xdr:sp macro="" textlink="">
      <xdr:nvSpPr>
        <xdr:cNvPr id="480" name="楕円 479"/>
        <xdr:cNvSpPr/>
      </xdr:nvSpPr>
      <xdr:spPr>
        <a:xfrm>
          <a:off x="10426700" y="1661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129337</xdr:rowOff>
    </xdr:from>
    <xdr:ext cx="534377" cy="259045"/>
    <xdr:sp macro="" textlink="">
      <xdr:nvSpPr>
        <xdr:cNvPr id="481" name="土木費該当値テキスト"/>
        <xdr:cNvSpPr txBox="1"/>
      </xdr:nvSpPr>
      <xdr:spPr>
        <a:xfrm>
          <a:off x="10528300" y="1658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4707</xdr:rowOff>
    </xdr:from>
    <xdr:to>
      <xdr:col>50</xdr:col>
      <xdr:colOff>165100</xdr:colOff>
      <xdr:row>96</xdr:row>
      <xdr:rowOff>106307</xdr:rowOff>
    </xdr:to>
    <xdr:sp macro="" textlink="">
      <xdr:nvSpPr>
        <xdr:cNvPr id="482" name="楕円 481"/>
        <xdr:cNvSpPr/>
      </xdr:nvSpPr>
      <xdr:spPr>
        <a:xfrm>
          <a:off x="9588500" y="1646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122834</xdr:rowOff>
    </xdr:from>
    <xdr:ext cx="534377" cy="259045"/>
    <xdr:sp macro="" textlink="">
      <xdr:nvSpPr>
        <xdr:cNvPr id="483" name="テキスト ボックス 482"/>
        <xdr:cNvSpPr txBox="1"/>
      </xdr:nvSpPr>
      <xdr:spPr>
        <a:xfrm>
          <a:off x="9372111" y="1623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21751</xdr:rowOff>
    </xdr:from>
    <xdr:to>
      <xdr:col>46</xdr:col>
      <xdr:colOff>38100</xdr:colOff>
      <xdr:row>95</xdr:row>
      <xdr:rowOff>123351</xdr:rowOff>
    </xdr:to>
    <xdr:sp macro="" textlink="">
      <xdr:nvSpPr>
        <xdr:cNvPr id="484" name="楕円 483"/>
        <xdr:cNvSpPr/>
      </xdr:nvSpPr>
      <xdr:spPr>
        <a:xfrm>
          <a:off x="8699500" y="1630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139878</xdr:rowOff>
    </xdr:from>
    <xdr:ext cx="599010" cy="259045"/>
    <xdr:sp macro="" textlink="">
      <xdr:nvSpPr>
        <xdr:cNvPr id="485" name="テキスト ボックス 484"/>
        <xdr:cNvSpPr txBox="1"/>
      </xdr:nvSpPr>
      <xdr:spPr>
        <a:xfrm>
          <a:off x="8450795" y="16084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168965</xdr:rowOff>
    </xdr:from>
    <xdr:to>
      <xdr:col>41</xdr:col>
      <xdr:colOff>101600</xdr:colOff>
      <xdr:row>95</xdr:row>
      <xdr:rowOff>99115</xdr:rowOff>
    </xdr:to>
    <xdr:sp macro="" textlink="">
      <xdr:nvSpPr>
        <xdr:cNvPr id="486" name="楕円 485"/>
        <xdr:cNvSpPr/>
      </xdr:nvSpPr>
      <xdr:spPr>
        <a:xfrm>
          <a:off x="7810500" y="1628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115642</xdr:rowOff>
    </xdr:from>
    <xdr:ext cx="599010" cy="259045"/>
    <xdr:sp macro="" textlink="">
      <xdr:nvSpPr>
        <xdr:cNvPr id="487" name="テキスト ボックス 486"/>
        <xdr:cNvSpPr txBox="1"/>
      </xdr:nvSpPr>
      <xdr:spPr>
        <a:xfrm>
          <a:off x="7561795" y="16060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81480</xdr:rowOff>
    </xdr:from>
    <xdr:to>
      <xdr:col>36</xdr:col>
      <xdr:colOff>165100</xdr:colOff>
      <xdr:row>96</xdr:row>
      <xdr:rowOff>11630</xdr:rowOff>
    </xdr:to>
    <xdr:sp macro="" textlink="">
      <xdr:nvSpPr>
        <xdr:cNvPr id="488" name="楕円 487"/>
        <xdr:cNvSpPr/>
      </xdr:nvSpPr>
      <xdr:spPr>
        <a:xfrm>
          <a:off x="6921500" y="1636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28157</xdr:rowOff>
    </xdr:from>
    <xdr:ext cx="599010" cy="259045"/>
    <xdr:sp macro="" textlink="">
      <xdr:nvSpPr>
        <xdr:cNvPr id="489" name="テキスト ボックス 488"/>
        <xdr:cNvSpPr txBox="1"/>
      </xdr:nvSpPr>
      <xdr:spPr>
        <a:xfrm>
          <a:off x="6672795" y="16144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119400</xdr:rowOff>
    </xdr:from>
    <xdr:to>
      <xdr:col>85</xdr:col>
      <xdr:colOff>126364</xdr:colOff>
      <xdr:row>39</xdr:row>
      <xdr:rowOff>60468</xdr:rowOff>
    </xdr:to>
    <xdr:cxnSp macro="">
      <xdr:nvCxnSpPr>
        <xdr:cNvPr id="512" name="直線コネクタ 511"/>
        <xdr:cNvCxnSpPr/>
      </xdr:nvCxnSpPr>
      <xdr:spPr>
        <a:xfrm flipV="1">
          <a:off x="16317595" y="5434350"/>
          <a:ext cx="1269" cy="131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64295</xdr:rowOff>
    </xdr:from>
    <xdr:ext cx="534377" cy="259045"/>
    <xdr:sp macro="" textlink="">
      <xdr:nvSpPr>
        <xdr:cNvPr id="513" name="消防費最小値テキスト"/>
        <xdr:cNvSpPr txBox="1"/>
      </xdr:nvSpPr>
      <xdr:spPr>
        <a:xfrm>
          <a:off x="16370300" y="675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60468</xdr:rowOff>
    </xdr:from>
    <xdr:to>
      <xdr:col>86</xdr:col>
      <xdr:colOff>25400</xdr:colOff>
      <xdr:row>39</xdr:row>
      <xdr:rowOff>60468</xdr:rowOff>
    </xdr:to>
    <xdr:cxnSp macro="">
      <xdr:nvCxnSpPr>
        <xdr:cNvPr id="514" name="直線コネクタ 513"/>
        <xdr:cNvCxnSpPr/>
      </xdr:nvCxnSpPr>
      <xdr:spPr>
        <a:xfrm>
          <a:off x="16230600" y="6747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66077</xdr:rowOff>
    </xdr:from>
    <xdr:ext cx="534377" cy="259045"/>
    <xdr:sp macro="" textlink="">
      <xdr:nvSpPr>
        <xdr:cNvPr id="515" name="消防費最大値テキスト"/>
        <xdr:cNvSpPr txBox="1"/>
      </xdr:nvSpPr>
      <xdr:spPr>
        <a:xfrm>
          <a:off x="16370300" y="520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119400</xdr:rowOff>
    </xdr:from>
    <xdr:to>
      <xdr:col>86</xdr:col>
      <xdr:colOff>25400</xdr:colOff>
      <xdr:row>31</xdr:row>
      <xdr:rowOff>119400</xdr:rowOff>
    </xdr:to>
    <xdr:cxnSp macro="">
      <xdr:nvCxnSpPr>
        <xdr:cNvPr id="516" name="直線コネクタ 515"/>
        <xdr:cNvCxnSpPr/>
      </xdr:nvCxnSpPr>
      <xdr:spPr>
        <a:xfrm>
          <a:off x="16230600" y="543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156365</xdr:rowOff>
    </xdr:from>
    <xdr:to>
      <xdr:col>85</xdr:col>
      <xdr:colOff>127000</xdr:colOff>
      <xdr:row>37</xdr:row>
      <xdr:rowOff>134534</xdr:rowOff>
    </xdr:to>
    <xdr:cxnSp macro="">
      <xdr:nvCxnSpPr>
        <xdr:cNvPr id="517" name="直線コネクタ 516"/>
        <xdr:cNvCxnSpPr/>
      </xdr:nvCxnSpPr>
      <xdr:spPr>
        <a:xfrm>
          <a:off x="15481300" y="6328565"/>
          <a:ext cx="838200" cy="149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158823</xdr:rowOff>
    </xdr:from>
    <xdr:ext cx="534377" cy="259045"/>
    <xdr:sp macro="" textlink="">
      <xdr:nvSpPr>
        <xdr:cNvPr id="518" name="消防費平均値テキスト"/>
        <xdr:cNvSpPr txBox="1"/>
      </xdr:nvSpPr>
      <xdr:spPr>
        <a:xfrm>
          <a:off x="16370300" y="61595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135946</xdr:rowOff>
    </xdr:from>
    <xdr:to>
      <xdr:col>85</xdr:col>
      <xdr:colOff>177800</xdr:colOff>
      <xdr:row>37</xdr:row>
      <xdr:rowOff>66096</xdr:rowOff>
    </xdr:to>
    <xdr:sp macro="" textlink="">
      <xdr:nvSpPr>
        <xdr:cNvPr id="519" name="フローチャート: 判断 518"/>
        <xdr:cNvSpPr/>
      </xdr:nvSpPr>
      <xdr:spPr>
        <a:xfrm>
          <a:off x="16268700" y="63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156365</xdr:rowOff>
    </xdr:from>
    <xdr:to>
      <xdr:col>81</xdr:col>
      <xdr:colOff>50800</xdr:colOff>
      <xdr:row>37</xdr:row>
      <xdr:rowOff>43985</xdr:rowOff>
    </xdr:to>
    <xdr:cxnSp macro="">
      <xdr:nvCxnSpPr>
        <xdr:cNvPr id="520" name="直線コネクタ 519"/>
        <xdr:cNvCxnSpPr/>
      </xdr:nvCxnSpPr>
      <xdr:spPr>
        <a:xfrm flipV="1">
          <a:off x="14592300" y="6328565"/>
          <a:ext cx="889000" cy="5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100124</xdr:rowOff>
    </xdr:from>
    <xdr:to>
      <xdr:col>81</xdr:col>
      <xdr:colOff>101600</xdr:colOff>
      <xdr:row>37</xdr:row>
      <xdr:rowOff>30274</xdr:rowOff>
    </xdr:to>
    <xdr:sp macro="" textlink="">
      <xdr:nvSpPr>
        <xdr:cNvPr id="521" name="フローチャート: 判断 520"/>
        <xdr:cNvSpPr/>
      </xdr:nvSpPr>
      <xdr:spPr>
        <a:xfrm>
          <a:off x="15430500" y="627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46801</xdr:rowOff>
    </xdr:from>
    <xdr:ext cx="534377" cy="259045"/>
    <xdr:sp macro="" textlink="">
      <xdr:nvSpPr>
        <xdr:cNvPr id="522" name="テキスト ボックス 521"/>
        <xdr:cNvSpPr txBox="1"/>
      </xdr:nvSpPr>
      <xdr:spPr>
        <a:xfrm>
          <a:off x="15214111" y="604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155771</xdr:rowOff>
    </xdr:from>
    <xdr:to>
      <xdr:col>76</xdr:col>
      <xdr:colOff>114300</xdr:colOff>
      <xdr:row>37</xdr:row>
      <xdr:rowOff>43985</xdr:rowOff>
    </xdr:to>
    <xdr:cxnSp macro="">
      <xdr:nvCxnSpPr>
        <xdr:cNvPr id="523" name="直線コネクタ 522"/>
        <xdr:cNvCxnSpPr/>
      </xdr:nvCxnSpPr>
      <xdr:spPr>
        <a:xfrm>
          <a:off x="13703300" y="6327971"/>
          <a:ext cx="889000" cy="5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169710</xdr:rowOff>
    </xdr:from>
    <xdr:to>
      <xdr:col>76</xdr:col>
      <xdr:colOff>165100</xdr:colOff>
      <xdr:row>36</xdr:row>
      <xdr:rowOff>99860</xdr:rowOff>
    </xdr:to>
    <xdr:sp macro="" textlink="">
      <xdr:nvSpPr>
        <xdr:cNvPr id="524" name="フローチャート: 判断 523"/>
        <xdr:cNvSpPr/>
      </xdr:nvSpPr>
      <xdr:spPr>
        <a:xfrm>
          <a:off x="14541500" y="61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116387</xdr:rowOff>
    </xdr:from>
    <xdr:ext cx="534377" cy="259045"/>
    <xdr:sp macro="" textlink="">
      <xdr:nvSpPr>
        <xdr:cNvPr id="525" name="テキスト ボックス 524"/>
        <xdr:cNvSpPr txBox="1"/>
      </xdr:nvSpPr>
      <xdr:spPr>
        <a:xfrm>
          <a:off x="14325111" y="594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155771</xdr:rowOff>
    </xdr:from>
    <xdr:to>
      <xdr:col>71</xdr:col>
      <xdr:colOff>177800</xdr:colOff>
      <xdr:row>37</xdr:row>
      <xdr:rowOff>47185</xdr:rowOff>
    </xdr:to>
    <xdr:cxnSp macro="">
      <xdr:nvCxnSpPr>
        <xdr:cNvPr id="526" name="直線コネクタ 525"/>
        <xdr:cNvCxnSpPr/>
      </xdr:nvCxnSpPr>
      <xdr:spPr>
        <a:xfrm flipV="1">
          <a:off x="12814300" y="6327971"/>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117909</xdr:rowOff>
    </xdr:from>
    <xdr:to>
      <xdr:col>72</xdr:col>
      <xdr:colOff>38100</xdr:colOff>
      <xdr:row>37</xdr:row>
      <xdr:rowOff>48059</xdr:rowOff>
    </xdr:to>
    <xdr:sp macro="" textlink="">
      <xdr:nvSpPr>
        <xdr:cNvPr id="527" name="フローチャート: 判断 526"/>
        <xdr:cNvSpPr/>
      </xdr:nvSpPr>
      <xdr:spPr>
        <a:xfrm>
          <a:off x="13652500" y="62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39186</xdr:rowOff>
    </xdr:from>
    <xdr:ext cx="534377" cy="259045"/>
    <xdr:sp macro="" textlink="">
      <xdr:nvSpPr>
        <xdr:cNvPr id="528" name="テキスト ボックス 527"/>
        <xdr:cNvSpPr txBox="1"/>
      </xdr:nvSpPr>
      <xdr:spPr>
        <a:xfrm>
          <a:off x="13436111" y="638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136723</xdr:rowOff>
    </xdr:from>
    <xdr:to>
      <xdr:col>67</xdr:col>
      <xdr:colOff>101600</xdr:colOff>
      <xdr:row>37</xdr:row>
      <xdr:rowOff>66873</xdr:rowOff>
    </xdr:to>
    <xdr:sp macro="" textlink="">
      <xdr:nvSpPr>
        <xdr:cNvPr id="529" name="フローチャート: 判断 528"/>
        <xdr:cNvSpPr/>
      </xdr:nvSpPr>
      <xdr:spPr>
        <a:xfrm>
          <a:off x="12763500" y="630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83400</xdr:rowOff>
    </xdr:from>
    <xdr:ext cx="534377" cy="259045"/>
    <xdr:sp macro="" textlink="">
      <xdr:nvSpPr>
        <xdr:cNvPr id="530" name="テキスト ボックス 529"/>
        <xdr:cNvSpPr txBox="1"/>
      </xdr:nvSpPr>
      <xdr:spPr>
        <a:xfrm>
          <a:off x="12547111" y="608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83734</xdr:rowOff>
    </xdr:from>
    <xdr:to>
      <xdr:col>85</xdr:col>
      <xdr:colOff>177800</xdr:colOff>
      <xdr:row>38</xdr:row>
      <xdr:rowOff>13884</xdr:rowOff>
    </xdr:to>
    <xdr:sp macro="" textlink="">
      <xdr:nvSpPr>
        <xdr:cNvPr id="536" name="楕円 535"/>
        <xdr:cNvSpPr/>
      </xdr:nvSpPr>
      <xdr:spPr>
        <a:xfrm>
          <a:off x="16268700" y="642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62161</xdr:rowOff>
    </xdr:from>
    <xdr:ext cx="534377" cy="259045"/>
    <xdr:sp macro="" textlink="">
      <xdr:nvSpPr>
        <xdr:cNvPr id="537" name="消防費該当値テキスト"/>
        <xdr:cNvSpPr txBox="1"/>
      </xdr:nvSpPr>
      <xdr:spPr>
        <a:xfrm>
          <a:off x="16370300" y="640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105565</xdr:rowOff>
    </xdr:from>
    <xdr:to>
      <xdr:col>81</xdr:col>
      <xdr:colOff>101600</xdr:colOff>
      <xdr:row>37</xdr:row>
      <xdr:rowOff>35715</xdr:rowOff>
    </xdr:to>
    <xdr:sp macro="" textlink="">
      <xdr:nvSpPr>
        <xdr:cNvPr id="538" name="楕円 537"/>
        <xdr:cNvSpPr/>
      </xdr:nvSpPr>
      <xdr:spPr>
        <a:xfrm>
          <a:off x="15430500" y="627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26842</xdr:rowOff>
    </xdr:from>
    <xdr:ext cx="534377" cy="259045"/>
    <xdr:sp macro="" textlink="">
      <xdr:nvSpPr>
        <xdr:cNvPr id="539" name="テキスト ボックス 538"/>
        <xdr:cNvSpPr txBox="1"/>
      </xdr:nvSpPr>
      <xdr:spPr>
        <a:xfrm>
          <a:off x="15214111" y="637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164635</xdr:rowOff>
    </xdr:from>
    <xdr:to>
      <xdr:col>76</xdr:col>
      <xdr:colOff>165100</xdr:colOff>
      <xdr:row>37</xdr:row>
      <xdr:rowOff>94785</xdr:rowOff>
    </xdr:to>
    <xdr:sp macro="" textlink="">
      <xdr:nvSpPr>
        <xdr:cNvPr id="540" name="楕円 539"/>
        <xdr:cNvSpPr/>
      </xdr:nvSpPr>
      <xdr:spPr>
        <a:xfrm>
          <a:off x="14541500" y="633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85912</xdr:rowOff>
    </xdr:from>
    <xdr:ext cx="534377" cy="259045"/>
    <xdr:sp macro="" textlink="">
      <xdr:nvSpPr>
        <xdr:cNvPr id="541" name="テキスト ボックス 540"/>
        <xdr:cNvSpPr txBox="1"/>
      </xdr:nvSpPr>
      <xdr:spPr>
        <a:xfrm>
          <a:off x="14325111" y="6429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104971</xdr:rowOff>
    </xdr:from>
    <xdr:to>
      <xdr:col>72</xdr:col>
      <xdr:colOff>38100</xdr:colOff>
      <xdr:row>37</xdr:row>
      <xdr:rowOff>35121</xdr:rowOff>
    </xdr:to>
    <xdr:sp macro="" textlink="">
      <xdr:nvSpPr>
        <xdr:cNvPr id="542" name="楕円 541"/>
        <xdr:cNvSpPr/>
      </xdr:nvSpPr>
      <xdr:spPr>
        <a:xfrm>
          <a:off x="13652500" y="627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51648</xdr:rowOff>
    </xdr:from>
    <xdr:ext cx="534377" cy="259045"/>
    <xdr:sp macro="" textlink="">
      <xdr:nvSpPr>
        <xdr:cNvPr id="543" name="テキスト ボックス 542"/>
        <xdr:cNvSpPr txBox="1"/>
      </xdr:nvSpPr>
      <xdr:spPr>
        <a:xfrm>
          <a:off x="13436111" y="605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167835</xdr:rowOff>
    </xdr:from>
    <xdr:to>
      <xdr:col>67</xdr:col>
      <xdr:colOff>101600</xdr:colOff>
      <xdr:row>37</xdr:row>
      <xdr:rowOff>97985</xdr:rowOff>
    </xdr:to>
    <xdr:sp macro="" textlink="">
      <xdr:nvSpPr>
        <xdr:cNvPr id="544" name="楕円 543"/>
        <xdr:cNvSpPr/>
      </xdr:nvSpPr>
      <xdr:spPr>
        <a:xfrm>
          <a:off x="12763500" y="63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89112</xdr:rowOff>
    </xdr:from>
    <xdr:ext cx="534377" cy="259045"/>
    <xdr:sp macro="" textlink="">
      <xdr:nvSpPr>
        <xdr:cNvPr id="545" name="テキスト ボックス 544"/>
        <xdr:cNvSpPr txBox="1"/>
      </xdr:nvSpPr>
      <xdr:spPr>
        <a:xfrm>
          <a:off x="12547111" y="643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80828</xdr:rowOff>
    </xdr:from>
    <xdr:to>
      <xdr:col>85</xdr:col>
      <xdr:colOff>126364</xdr:colOff>
      <xdr:row>57</xdr:row>
      <xdr:rowOff>137414</xdr:rowOff>
    </xdr:to>
    <xdr:cxnSp macro="">
      <xdr:nvCxnSpPr>
        <xdr:cNvPr id="569" name="直線コネクタ 568"/>
        <xdr:cNvCxnSpPr/>
      </xdr:nvCxnSpPr>
      <xdr:spPr>
        <a:xfrm flipV="1">
          <a:off x="16317595" y="8653328"/>
          <a:ext cx="1269" cy="125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141241</xdr:rowOff>
    </xdr:from>
    <xdr:ext cx="534377" cy="259045"/>
    <xdr:sp macro="" textlink="">
      <xdr:nvSpPr>
        <xdr:cNvPr id="570" name="教育費最小値テキスト"/>
        <xdr:cNvSpPr txBox="1"/>
      </xdr:nvSpPr>
      <xdr:spPr>
        <a:xfrm>
          <a:off x="16370300" y="991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137414</xdr:rowOff>
    </xdr:from>
    <xdr:to>
      <xdr:col>86</xdr:col>
      <xdr:colOff>25400</xdr:colOff>
      <xdr:row>57</xdr:row>
      <xdr:rowOff>137414</xdr:rowOff>
    </xdr:to>
    <xdr:cxnSp macro="">
      <xdr:nvCxnSpPr>
        <xdr:cNvPr id="571" name="直線コネクタ 570"/>
        <xdr:cNvCxnSpPr/>
      </xdr:nvCxnSpPr>
      <xdr:spPr>
        <a:xfrm>
          <a:off x="16230600" y="991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27505</xdr:rowOff>
    </xdr:from>
    <xdr:ext cx="599010" cy="259045"/>
    <xdr:sp macro="" textlink="">
      <xdr:nvSpPr>
        <xdr:cNvPr id="572" name="教育費最大値テキスト"/>
        <xdr:cNvSpPr txBox="1"/>
      </xdr:nvSpPr>
      <xdr:spPr>
        <a:xfrm>
          <a:off x="16370300" y="8428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197,726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80828</xdr:rowOff>
    </xdr:from>
    <xdr:to>
      <xdr:col>86</xdr:col>
      <xdr:colOff>25400</xdr:colOff>
      <xdr:row>50</xdr:row>
      <xdr:rowOff>80828</xdr:rowOff>
    </xdr:to>
    <xdr:cxnSp macro="">
      <xdr:nvCxnSpPr>
        <xdr:cNvPr id="573" name="直線コネクタ 572"/>
        <xdr:cNvCxnSpPr/>
      </xdr:nvCxnSpPr>
      <xdr:spPr>
        <a:xfrm>
          <a:off x="16230600" y="865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30155</xdr:rowOff>
    </xdr:from>
    <xdr:to>
      <xdr:col>85</xdr:col>
      <xdr:colOff>127000</xdr:colOff>
      <xdr:row>56</xdr:row>
      <xdr:rowOff>64415</xdr:rowOff>
    </xdr:to>
    <xdr:cxnSp macro="">
      <xdr:nvCxnSpPr>
        <xdr:cNvPr id="574" name="直線コネクタ 573"/>
        <xdr:cNvCxnSpPr/>
      </xdr:nvCxnSpPr>
      <xdr:spPr>
        <a:xfrm flipV="1">
          <a:off x="15481300" y="9631355"/>
          <a:ext cx="838200" cy="34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171297</xdr:rowOff>
    </xdr:from>
    <xdr:ext cx="534377" cy="259045"/>
    <xdr:sp macro="" textlink="">
      <xdr:nvSpPr>
        <xdr:cNvPr id="575" name="教育費平均値テキスト"/>
        <xdr:cNvSpPr txBox="1"/>
      </xdr:nvSpPr>
      <xdr:spPr>
        <a:xfrm>
          <a:off x="16370300" y="94295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148420</xdr:rowOff>
    </xdr:from>
    <xdr:to>
      <xdr:col>85</xdr:col>
      <xdr:colOff>177800</xdr:colOff>
      <xdr:row>56</xdr:row>
      <xdr:rowOff>78570</xdr:rowOff>
    </xdr:to>
    <xdr:sp macro="" textlink="">
      <xdr:nvSpPr>
        <xdr:cNvPr id="576" name="フローチャート: 判断 575"/>
        <xdr:cNvSpPr/>
      </xdr:nvSpPr>
      <xdr:spPr>
        <a:xfrm>
          <a:off x="16268700" y="957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31176</xdr:rowOff>
    </xdr:from>
    <xdr:to>
      <xdr:col>81</xdr:col>
      <xdr:colOff>50800</xdr:colOff>
      <xdr:row>56</xdr:row>
      <xdr:rowOff>64415</xdr:rowOff>
    </xdr:to>
    <xdr:cxnSp macro="">
      <xdr:nvCxnSpPr>
        <xdr:cNvPr id="577" name="直線コネクタ 576"/>
        <xdr:cNvCxnSpPr/>
      </xdr:nvCxnSpPr>
      <xdr:spPr>
        <a:xfrm>
          <a:off x="14592300" y="9632376"/>
          <a:ext cx="889000" cy="3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167904</xdr:rowOff>
    </xdr:from>
    <xdr:to>
      <xdr:col>81</xdr:col>
      <xdr:colOff>101600</xdr:colOff>
      <xdr:row>56</xdr:row>
      <xdr:rowOff>98054</xdr:rowOff>
    </xdr:to>
    <xdr:sp macro="" textlink="">
      <xdr:nvSpPr>
        <xdr:cNvPr id="578" name="フローチャート: 判断 577"/>
        <xdr:cNvSpPr/>
      </xdr:nvSpPr>
      <xdr:spPr>
        <a:xfrm>
          <a:off x="15430500" y="959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114581</xdr:rowOff>
    </xdr:from>
    <xdr:ext cx="534377" cy="259045"/>
    <xdr:sp macro="" textlink="">
      <xdr:nvSpPr>
        <xdr:cNvPr id="579" name="テキスト ボックス 578"/>
        <xdr:cNvSpPr txBox="1"/>
      </xdr:nvSpPr>
      <xdr:spPr>
        <a:xfrm>
          <a:off x="15214111" y="937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26779</xdr:rowOff>
    </xdr:from>
    <xdr:to>
      <xdr:col>76</xdr:col>
      <xdr:colOff>114300</xdr:colOff>
      <xdr:row>56</xdr:row>
      <xdr:rowOff>31176</xdr:rowOff>
    </xdr:to>
    <xdr:cxnSp macro="">
      <xdr:nvCxnSpPr>
        <xdr:cNvPr id="580" name="直線コネクタ 579"/>
        <xdr:cNvCxnSpPr/>
      </xdr:nvCxnSpPr>
      <xdr:spPr>
        <a:xfrm>
          <a:off x="13703300" y="9456529"/>
          <a:ext cx="889000" cy="17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148282</xdr:rowOff>
    </xdr:from>
    <xdr:to>
      <xdr:col>76</xdr:col>
      <xdr:colOff>165100</xdr:colOff>
      <xdr:row>56</xdr:row>
      <xdr:rowOff>78432</xdr:rowOff>
    </xdr:to>
    <xdr:sp macro="" textlink="">
      <xdr:nvSpPr>
        <xdr:cNvPr id="581" name="フローチャート: 判断 580"/>
        <xdr:cNvSpPr/>
      </xdr:nvSpPr>
      <xdr:spPr>
        <a:xfrm>
          <a:off x="14541500" y="957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94959</xdr:rowOff>
    </xdr:from>
    <xdr:ext cx="534377" cy="259045"/>
    <xdr:sp macro="" textlink="">
      <xdr:nvSpPr>
        <xdr:cNvPr id="582" name="テキスト ボックス 581"/>
        <xdr:cNvSpPr txBox="1"/>
      </xdr:nvSpPr>
      <xdr:spPr>
        <a:xfrm>
          <a:off x="14325111" y="935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26779</xdr:rowOff>
    </xdr:from>
    <xdr:to>
      <xdr:col>71</xdr:col>
      <xdr:colOff>177800</xdr:colOff>
      <xdr:row>55</xdr:row>
      <xdr:rowOff>166035</xdr:rowOff>
    </xdr:to>
    <xdr:cxnSp macro="">
      <xdr:nvCxnSpPr>
        <xdr:cNvPr id="583" name="直線コネクタ 582"/>
        <xdr:cNvCxnSpPr/>
      </xdr:nvCxnSpPr>
      <xdr:spPr>
        <a:xfrm flipV="1">
          <a:off x="12814300" y="9456529"/>
          <a:ext cx="889000" cy="139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110411</xdr:rowOff>
    </xdr:from>
    <xdr:to>
      <xdr:col>72</xdr:col>
      <xdr:colOff>38100</xdr:colOff>
      <xdr:row>56</xdr:row>
      <xdr:rowOff>40561</xdr:rowOff>
    </xdr:to>
    <xdr:sp macro="" textlink="">
      <xdr:nvSpPr>
        <xdr:cNvPr id="584" name="フローチャート: 判断 583"/>
        <xdr:cNvSpPr/>
      </xdr:nvSpPr>
      <xdr:spPr>
        <a:xfrm>
          <a:off x="13652500" y="954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31688</xdr:rowOff>
    </xdr:from>
    <xdr:ext cx="534377" cy="259045"/>
    <xdr:sp macro="" textlink="">
      <xdr:nvSpPr>
        <xdr:cNvPr id="585" name="テキスト ボックス 584"/>
        <xdr:cNvSpPr txBox="1"/>
      </xdr:nvSpPr>
      <xdr:spPr>
        <a:xfrm>
          <a:off x="13436111" y="963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127297</xdr:rowOff>
    </xdr:from>
    <xdr:to>
      <xdr:col>67</xdr:col>
      <xdr:colOff>101600</xdr:colOff>
      <xdr:row>56</xdr:row>
      <xdr:rowOff>57447</xdr:rowOff>
    </xdr:to>
    <xdr:sp macro="" textlink="">
      <xdr:nvSpPr>
        <xdr:cNvPr id="586" name="フローチャート: 判断 585"/>
        <xdr:cNvSpPr/>
      </xdr:nvSpPr>
      <xdr:spPr>
        <a:xfrm>
          <a:off x="12763500" y="955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48574</xdr:rowOff>
    </xdr:from>
    <xdr:ext cx="534377" cy="259045"/>
    <xdr:sp macro="" textlink="">
      <xdr:nvSpPr>
        <xdr:cNvPr id="587" name="テキスト ボックス 586"/>
        <xdr:cNvSpPr txBox="1"/>
      </xdr:nvSpPr>
      <xdr:spPr>
        <a:xfrm>
          <a:off x="12547111" y="964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150805</xdr:rowOff>
    </xdr:from>
    <xdr:to>
      <xdr:col>85</xdr:col>
      <xdr:colOff>177800</xdr:colOff>
      <xdr:row>56</xdr:row>
      <xdr:rowOff>80955</xdr:rowOff>
    </xdr:to>
    <xdr:sp macro="" textlink="">
      <xdr:nvSpPr>
        <xdr:cNvPr id="593" name="楕円 592"/>
        <xdr:cNvSpPr/>
      </xdr:nvSpPr>
      <xdr:spPr>
        <a:xfrm>
          <a:off x="16268700" y="958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129232</xdr:rowOff>
    </xdr:from>
    <xdr:ext cx="534377" cy="259045"/>
    <xdr:sp macro="" textlink="">
      <xdr:nvSpPr>
        <xdr:cNvPr id="594" name="教育費該当値テキスト"/>
        <xdr:cNvSpPr txBox="1"/>
      </xdr:nvSpPr>
      <xdr:spPr>
        <a:xfrm>
          <a:off x="16370300" y="95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13615</xdr:rowOff>
    </xdr:from>
    <xdr:to>
      <xdr:col>81</xdr:col>
      <xdr:colOff>101600</xdr:colOff>
      <xdr:row>56</xdr:row>
      <xdr:rowOff>115215</xdr:rowOff>
    </xdr:to>
    <xdr:sp macro="" textlink="">
      <xdr:nvSpPr>
        <xdr:cNvPr id="595" name="楕円 594"/>
        <xdr:cNvSpPr/>
      </xdr:nvSpPr>
      <xdr:spPr>
        <a:xfrm>
          <a:off x="15430500" y="961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106342</xdr:rowOff>
    </xdr:from>
    <xdr:ext cx="534377" cy="259045"/>
    <xdr:sp macro="" textlink="">
      <xdr:nvSpPr>
        <xdr:cNvPr id="596" name="テキスト ボックス 595"/>
        <xdr:cNvSpPr txBox="1"/>
      </xdr:nvSpPr>
      <xdr:spPr>
        <a:xfrm>
          <a:off x="15214111" y="970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151826</xdr:rowOff>
    </xdr:from>
    <xdr:to>
      <xdr:col>76</xdr:col>
      <xdr:colOff>165100</xdr:colOff>
      <xdr:row>56</xdr:row>
      <xdr:rowOff>81976</xdr:rowOff>
    </xdr:to>
    <xdr:sp macro="" textlink="">
      <xdr:nvSpPr>
        <xdr:cNvPr id="597" name="楕円 596"/>
        <xdr:cNvSpPr/>
      </xdr:nvSpPr>
      <xdr:spPr>
        <a:xfrm>
          <a:off x="14541500" y="958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73103</xdr:rowOff>
    </xdr:from>
    <xdr:ext cx="534377" cy="259045"/>
    <xdr:sp macro="" textlink="">
      <xdr:nvSpPr>
        <xdr:cNvPr id="598" name="テキスト ボックス 597"/>
        <xdr:cNvSpPr txBox="1"/>
      </xdr:nvSpPr>
      <xdr:spPr>
        <a:xfrm>
          <a:off x="14325111" y="967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147429</xdr:rowOff>
    </xdr:from>
    <xdr:to>
      <xdr:col>72</xdr:col>
      <xdr:colOff>38100</xdr:colOff>
      <xdr:row>55</xdr:row>
      <xdr:rowOff>77579</xdr:rowOff>
    </xdr:to>
    <xdr:sp macro="" textlink="">
      <xdr:nvSpPr>
        <xdr:cNvPr id="599" name="楕円 598"/>
        <xdr:cNvSpPr/>
      </xdr:nvSpPr>
      <xdr:spPr>
        <a:xfrm>
          <a:off x="13652500" y="940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94106</xdr:rowOff>
    </xdr:from>
    <xdr:ext cx="534377" cy="259045"/>
    <xdr:sp macro="" textlink="">
      <xdr:nvSpPr>
        <xdr:cNvPr id="600" name="テキスト ボックス 599"/>
        <xdr:cNvSpPr txBox="1"/>
      </xdr:nvSpPr>
      <xdr:spPr>
        <a:xfrm>
          <a:off x="13436111" y="918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115235</xdr:rowOff>
    </xdr:from>
    <xdr:to>
      <xdr:col>67</xdr:col>
      <xdr:colOff>101600</xdr:colOff>
      <xdr:row>56</xdr:row>
      <xdr:rowOff>45385</xdr:rowOff>
    </xdr:to>
    <xdr:sp macro="" textlink="">
      <xdr:nvSpPr>
        <xdr:cNvPr id="601" name="楕円 600"/>
        <xdr:cNvSpPr/>
      </xdr:nvSpPr>
      <xdr:spPr>
        <a:xfrm>
          <a:off x="12763500" y="954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61912</xdr:rowOff>
    </xdr:from>
    <xdr:ext cx="534377" cy="259045"/>
    <xdr:sp macro="" textlink="">
      <xdr:nvSpPr>
        <xdr:cNvPr id="602" name="テキスト ボックス 601"/>
        <xdr:cNvSpPr txBox="1"/>
      </xdr:nvSpPr>
      <xdr:spPr>
        <a:xfrm>
          <a:off x="12547111" y="932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71692</xdr:rowOff>
    </xdr:from>
    <xdr:to>
      <xdr:col>85</xdr:col>
      <xdr:colOff>126364</xdr:colOff>
      <xdr:row>79</xdr:row>
      <xdr:rowOff>44450</xdr:rowOff>
    </xdr:to>
    <xdr:cxnSp macro="">
      <xdr:nvCxnSpPr>
        <xdr:cNvPr id="626" name="直線コネクタ 625"/>
        <xdr:cNvCxnSpPr/>
      </xdr:nvCxnSpPr>
      <xdr:spPr>
        <a:xfrm flipV="1">
          <a:off x="16317595" y="12244642"/>
          <a:ext cx="1269" cy="1344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18369</xdr:rowOff>
    </xdr:from>
    <xdr:ext cx="599010" cy="259045"/>
    <xdr:sp macro="" textlink="">
      <xdr:nvSpPr>
        <xdr:cNvPr id="629" name="災害復旧費最大値テキスト"/>
        <xdr:cNvSpPr txBox="1"/>
      </xdr:nvSpPr>
      <xdr:spPr>
        <a:xfrm>
          <a:off x="16370300" y="1201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71692</xdr:rowOff>
    </xdr:from>
    <xdr:to>
      <xdr:col>86</xdr:col>
      <xdr:colOff>25400</xdr:colOff>
      <xdr:row>71</xdr:row>
      <xdr:rowOff>71692</xdr:rowOff>
    </xdr:to>
    <xdr:cxnSp macro="">
      <xdr:nvCxnSpPr>
        <xdr:cNvPr id="630" name="直線コネクタ 629"/>
        <xdr:cNvCxnSpPr/>
      </xdr:nvCxnSpPr>
      <xdr:spPr>
        <a:xfrm>
          <a:off x="16230600" y="12244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68669</xdr:rowOff>
    </xdr:from>
    <xdr:to>
      <xdr:col>85</xdr:col>
      <xdr:colOff>127000</xdr:colOff>
      <xdr:row>79</xdr:row>
      <xdr:rowOff>44450</xdr:rowOff>
    </xdr:to>
    <xdr:cxnSp macro="">
      <xdr:nvCxnSpPr>
        <xdr:cNvPr id="631" name="直線コネクタ 630"/>
        <xdr:cNvCxnSpPr/>
      </xdr:nvCxnSpPr>
      <xdr:spPr>
        <a:xfrm flipV="1">
          <a:off x="15481300" y="13441769"/>
          <a:ext cx="838200" cy="147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5466</xdr:rowOff>
    </xdr:from>
    <xdr:ext cx="534377" cy="259045"/>
    <xdr:sp macro="" textlink="">
      <xdr:nvSpPr>
        <xdr:cNvPr id="632" name="災害復旧費平均値テキスト"/>
        <xdr:cNvSpPr txBox="1"/>
      </xdr:nvSpPr>
      <xdr:spPr>
        <a:xfrm>
          <a:off x="16370300" y="13378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27039</xdr:rowOff>
    </xdr:from>
    <xdr:to>
      <xdr:col>85</xdr:col>
      <xdr:colOff>177800</xdr:colOff>
      <xdr:row>78</xdr:row>
      <xdr:rowOff>128639</xdr:rowOff>
    </xdr:to>
    <xdr:sp macro="" textlink="">
      <xdr:nvSpPr>
        <xdr:cNvPr id="633" name="フローチャート: 判断 632"/>
        <xdr:cNvSpPr/>
      </xdr:nvSpPr>
      <xdr:spPr>
        <a:xfrm>
          <a:off x="16268700" y="13400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4" name="直線コネクタ 633"/>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1436</xdr:rowOff>
    </xdr:from>
    <xdr:to>
      <xdr:col>81</xdr:col>
      <xdr:colOff>101600</xdr:colOff>
      <xdr:row>78</xdr:row>
      <xdr:rowOff>103036</xdr:rowOff>
    </xdr:to>
    <xdr:sp macro="" textlink="">
      <xdr:nvSpPr>
        <xdr:cNvPr id="635" name="フローチャート: 判断 634"/>
        <xdr:cNvSpPr/>
      </xdr:nvSpPr>
      <xdr:spPr>
        <a:xfrm>
          <a:off x="15430500" y="1337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119563</xdr:rowOff>
    </xdr:from>
    <xdr:ext cx="534377" cy="259045"/>
    <xdr:sp macro="" textlink="">
      <xdr:nvSpPr>
        <xdr:cNvPr id="636" name="テキスト ボックス 635"/>
        <xdr:cNvSpPr txBox="1"/>
      </xdr:nvSpPr>
      <xdr:spPr>
        <a:xfrm>
          <a:off x="15214111" y="1314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7" name="直線コネクタ 636"/>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42520</xdr:rowOff>
    </xdr:from>
    <xdr:to>
      <xdr:col>76</xdr:col>
      <xdr:colOff>165100</xdr:colOff>
      <xdr:row>78</xdr:row>
      <xdr:rowOff>144120</xdr:rowOff>
    </xdr:to>
    <xdr:sp macro="" textlink="">
      <xdr:nvSpPr>
        <xdr:cNvPr id="638" name="フローチャート: 判断 637"/>
        <xdr:cNvSpPr/>
      </xdr:nvSpPr>
      <xdr:spPr>
        <a:xfrm>
          <a:off x="14541500" y="134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160647</xdr:rowOff>
    </xdr:from>
    <xdr:ext cx="469744" cy="259045"/>
    <xdr:sp macro="" textlink="">
      <xdr:nvSpPr>
        <xdr:cNvPr id="639" name="テキスト ボックス 638"/>
        <xdr:cNvSpPr txBox="1"/>
      </xdr:nvSpPr>
      <xdr:spPr>
        <a:xfrm>
          <a:off x="14357428" y="1319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59004</xdr:rowOff>
    </xdr:from>
    <xdr:to>
      <xdr:col>71</xdr:col>
      <xdr:colOff>177800</xdr:colOff>
      <xdr:row>79</xdr:row>
      <xdr:rowOff>44450</xdr:rowOff>
    </xdr:to>
    <xdr:cxnSp macro="">
      <xdr:nvCxnSpPr>
        <xdr:cNvPr id="640" name="直線コネクタ 639"/>
        <xdr:cNvCxnSpPr/>
      </xdr:nvCxnSpPr>
      <xdr:spPr>
        <a:xfrm>
          <a:off x="12814300" y="13260654"/>
          <a:ext cx="889000" cy="3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8916</xdr:rowOff>
    </xdr:from>
    <xdr:to>
      <xdr:col>72</xdr:col>
      <xdr:colOff>38100</xdr:colOff>
      <xdr:row>78</xdr:row>
      <xdr:rowOff>110516</xdr:rowOff>
    </xdr:to>
    <xdr:sp macro="" textlink="">
      <xdr:nvSpPr>
        <xdr:cNvPr id="641" name="フローチャート: 判断 640"/>
        <xdr:cNvSpPr/>
      </xdr:nvSpPr>
      <xdr:spPr>
        <a:xfrm>
          <a:off x="13652500" y="133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127043</xdr:rowOff>
    </xdr:from>
    <xdr:ext cx="534377" cy="259045"/>
    <xdr:sp macro="" textlink="">
      <xdr:nvSpPr>
        <xdr:cNvPr id="642" name="テキスト ボックス 641"/>
        <xdr:cNvSpPr txBox="1"/>
      </xdr:nvSpPr>
      <xdr:spPr>
        <a:xfrm>
          <a:off x="13436111" y="131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48400</xdr:rowOff>
    </xdr:from>
    <xdr:to>
      <xdr:col>67</xdr:col>
      <xdr:colOff>101600</xdr:colOff>
      <xdr:row>78</xdr:row>
      <xdr:rowOff>150000</xdr:rowOff>
    </xdr:to>
    <xdr:sp macro="" textlink="">
      <xdr:nvSpPr>
        <xdr:cNvPr id="643" name="フローチャート: 判断 642"/>
        <xdr:cNvSpPr/>
      </xdr:nvSpPr>
      <xdr:spPr>
        <a:xfrm>
          <a:off x="12763500" y="134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141127</xdr:rowOff>
    </xdr:from>
    <xdr:ext cx="469744" cy="259045"/>
    <xdr:sp macro="" textlink="">
      <xdr:nvSpPr>
        <xdr:cNvPr id="644" name="テキスト ボックス 643"/>
        <xdr:cNvSpPr txBox="1"/>
      </xdr:nvSpPr>
      <xdr:spPr>
        <a:xfrm>
          <a:off x="12579428" y="135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17869</xdr:rowOff>
    </xdr:from>
    <xdr:to>
      <xdr:col>85</xdr:col>
      <xdr:colOff>177800</xdr:colOff>
      <xdr:row>78</xdr:row>
      <xdr:rowOff>119469</xdr:rowOff>
    </xdr:to>
    <xdr:sp macro="" textlink="">
      <xdr:nvSpPr>
        <xdr:cNvPr id="650" name="楕円 649"/>
        <xdr:cNvSpPr/>
      </xdr:nvSpPr>
      <xdr:spPr>
        <a:xfrm>
          <a:off x="16268700" y="1339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40746</xdr:rowOff>
    </xdr:from>
    <xdr:ext cx="534377" cy="259045"/>
    <xdr:sp macro="" textlink="">
      <xdr:nvSpPr>
        <xdr:cNvPr id="651" name="災害復旧費該当値テキスト"/>
        <xdr:cNvSpPr txBox="1"/>
      </xdr:nvSpPr>
      <xdr:spPr>
        <a:xfrm>
          <a:off x="16370300" y="1324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2" name="楕円 651"/>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3" name="テキスト ボックス 652"/>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4" name="楕円 653"/>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5" name="テキスト ボックス 654"/>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6" name="楕円 655"/>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7" name="テキスト ボックス 656"/>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8204</xdr:rowOff>
    </xdr:from>
    <xdr:to>
      <xdr:col>67</xdr:col>
      <xdr:colOff>101600</xdr:colOff>
      <xdr:row>77</xdr:row>
      <xdr:rowOff>109804</xdr:rowOff>
    </xdr:to>
    <xdr:sp macro="" textlink="">
      <xdr:nvSpPr>
        <xdr:cNvPr id="658" name="楕円 657"/>
        <xdr:cNvSpPr/>
      </xdr:nvSpPr>
      <xdr:spPr>
        <a:xfrm>
          <a:off x="12763500" y="1320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126331</xdr:rowOff>
    </xdr:from>
    <xdr:ext cx="534377" cy="259045"/>
    <xdr:sp macro="" textlink="">
      <xdr:nvSpPr>
        <xdr:cNvPr id="659" name="テキスト ボックス 658"/>
        <xdr:cNvSpPr txBox="1"/>
      </xdr:nvSpPr>
      <xdr:spPr>
        <a:xfrm>
          <a:off x="12547111" y="1298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87068</xdr:rowOff>
    </xdr:from>
    <xdr:to>
      <xdr:col>85</xdr:col>
      <xdr:colOff>126364</xdr:colOff>
      <xdr:row>98</xdr:row>
      <xdr:rowOff>82944</xdr:rowOff>
    </xdr:to>
    <xdr:cxnSp macro="">
      <xdr:nvCxnSpPr>
        <xdr:cNvPr id="681" name="直線コネクタ 680"/>
        <xdr:cNvCxnSpPr/>
      </xdr:nvCxnSpPr>
      <xdr:spPr>
        <a:xfrm flipV="1">
          <a:off x="16317595" y="15860468"/>
          <a:ext cx="1269" cy="1024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86771</xdr:rowOff>
    </xdr:from>
    <xdr:ext cx="534377" cy="259045"/>
    <xdr:sp macro="" textlink="">
      <xdr:nvSpPr>
        <xdr:cNvPr id="682" name="公債費最小値テキスト"/>
        <xdr:cNvSpPr txBox="1"/>
      </xdr:nvSpPr>
      <xdr:spPr>
        <a:xfrm>
          <a:off x="16370300" y="1688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82944</xdr:rowOff>
    </xdr:from>
    <xdr:to>
      <xdr:col>86</xdr:col>
      <xdr:colOff>25400</xdr:colOff>
      <xdr:row>98</xdr:row>
      <xdr:rowOff>82944</xdr:rowOff>
    </xdr:to>
    <xdr:cxnSp macro="">
      <xdr:nvCxnSpPr>
        <xdr:cNvPr id="683" name="直線コネクタ 682"/>
        <xdr:cNvCxnSpPr/>
      </xdr:nvCxnSpPr>
      <xdr:spPr>
        <a:xfrm>
          <a:off x="16230600" y="1688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33745</xdr:rowOff>
    </xdr:from>
    <xdr:ext cx="599010" cy="259045"/>
    <xdr:sp macro="" textlink="">
      <xdr:nvSpPr>
        <xdr:cNvPr id="684" name="公債費最大値テキスト"/>
        <xdr:cNvSpPr txBox="1"/>
      </xdr:nvSpPr>
      <xdr:spPr>
        <a:xfrm>
          <a:off x="16370300" y="15635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236,512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87068</xdr:rowOff>
    </xdr:from>
    <xdr:to>
      <xdr:col>86</xdr:col>
      <xdr:colOff>25400</xdr:colOff>
      <xdr:row>92</xdr:row>
      <xdr:rowOff>87068</xdr:rowOff>
    </xdr:to>
    <xdr:cxnSp macro="">
      <xdr:nvCxnSpPr>
        <xdr:cNvPr id="685" name="直線コネクタ 684"/>
        <xdr:cNvCxnSpPr/>
      </xdr:nvCxnSpPr>
      <xdr:spPr>
        <a:xfrm>
          <a:off x="16230600" y="15860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91278</xdr:rowOff>
    </xdr:from>
    <xdr:to>
      <xdr:col>85</xdr:col>
      <xdr:colOff>127000</xdr:colOff>
      <xdr:row>95</xdr:row>
      <xdr:rowOff>92421</xdr:rowOff>
    </xdr:to>
    <xdr:cxnSp macro="">
      <xdr:nvCxnSpPr>
        <xdr:cNvPr id="686" name="直線コネクタ 685"/>
        <xdr:cNvCxnSpPr/>
      </xdr:nvCxnSpPr>
      <xdr:spPr>
        <a:xfrm flipV="1">
          <a:off x="15481300" y="16379028"/>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66508</xdr:rowOff>
    </xdr:from>
    <xdr:ext cx="534377" cy="259045"/>
    <xdr:sp macro="" textlink="">
      <xdr:nvSpPr>
        <xdr:cNvPr id="687" name="公債費平均値テキスト"/>
        <xdr:cNvSpPr txBox="1"/>
      </xdr:nvSpPr>
      <xdr:spPr>
        <a:xfrm>
          <a:off x="16370300" y="1652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88081</xdr:rowOff>
    </xdr:from>
    <xdr:to>
      <xdr:col>85</xdr:col>
      <xdr:colOff>177800</xdr:colOff>
      <xdr:row>97</xdr:row>
      <xdr:rowOff>18231</xdr:rowOff>
    </xdr:to>
    <xdr:sp macro="" textlink="">
      <xdr:nvSpPr>
        <xdr:cNvPr id="688" name="フローチャート: 判断 687"/>
        <xdr:cNvSpPr/>
      </xdr:nvSpPr>
      <xdr:spPr>
        <a:xfrm>
          <a:off x="162687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92421</xdr:rowOff>
    </xdr:from>
    <xdr:to>
      <xdr:col>81</xdr:col>
      <xdr:colOff>50800</xdr:colOff>
      <xdr:row>95</xdr:row>
      <xdr:rowOff>120493</xdr:rowOff>
    </xdr:to>
    <xdr:cxnSp macro="">
      <xdr:nvCxnSpPr>
        <xdr:cNvPr id="689" name="直線コネクタ 688"/>
        <xdr:cNvCxnSpPr/>
      </xdr:nvCxnSpPr>
      <xdr:spPr>
        <a:xfrm flipV="1">
          <a:off x="14592300" y="16380171"/>
          <a:ext cx="889000" cy="2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102904</xdr:rowOff>
    </xdr:from>
    <xdr:to>
      <xdr:col>81</xdr:col>
      <xdr:colOff>101600</xdr:colOff>
      <xdr:row>97</xdr:row>
      <xdr:rowOff>33054</xdr:rowOff>
    </xdr:to>
    <xdr:sp macro="" textlink="">
      <xdr:nvSpPr>
        <xdr:cNvPr id="690" name="フローチャート: 判断 689"/>
        <xdr:cNvSpPr/>
      </xdr:nvSpPr>
      <xdr:spPr>
        <a:xfrm>
          <a:off x="15430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24181</xdr:rowOff>
    </xdr:from>
    <xdr:ext cx="534377" cy="259045"/>
    <xdr:sp macro="" textlink="">
      <xdr:nvSpPr>
        <xdr:cNvPr id="691" name="テキスト ボックス 690"/>
        <xdr:cNvSpPr txBox="1"/>
      </xdr:nvSpPr>
      <xdr:spPr>
        <a:xfrm>
          <a:off x="15214111" y="1665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114946</xdr:rowOff>
    </xdr:from>
    <xdr:to>
      <xdr:col>76</xdr:col>
      <xdr:colOff>114300</xdr:colOff>
      <xdr:row>95</xdr:row>
      <xdr:rowOff>120493</xdr:rowOff>
    </xdr:to>
    <xdr:cxnSp macro="">
      <xdr:nvCxnSpPr>
        <xdr:cNvPr id="692" name="直線コネクタ 691"/>
        <xdr:cNvCxnSpPr/>
      </xdr:nvCxnSpPr>
      <xdr:spPr>
        <a:xfrm>
          <a:off x="13703300" y="16402696"/>
          <a:ext cx="889000" cy="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122816</xdr:rowOff>
    </xdr:from>
    <xdr:to>
      <xdr:col>76</xdr:col>
      <xdr:colOff>165100</xdr:colOff>
      <xdr:row>97</xdr:row>
      <xdr:rowOff>52966</xdr:rowOff>
    </xdr:to>
    <xdr:sp macro="" textlink="">
      <xdr:nvSpPr>
        <xdr:cNvPr id="693" name="フローチャート: 判断 692"/>
        <xdr:cNvSpPr/>
      </xdr:nvSpPr>
      <xdr:spPr>
        <a:xfrm>
          <a:off x="14541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44093</xdr:rowOff>
    </xdr:from>
    <xdr:ext cx="534377" cy="259045"/>
    <xdr:sp macro="" textlink="">
      <xdr:nvSpPr>
        <xdr:cNvPr id="694" name="テキスト ボックス 693"/>
        <xdr:cNvSpPr txBox="1"/>
      </xdr:nvSpPr>
      <xdr:spPr>
        <a:xfrm>
          <a:off x="14325111" y="1667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114946</xdr:rowOff>
    </xdr:from>
    <xdr:to>
      <xdr:col>71</xdr:col>
      <xdr:colOff>177800</xdr:colOff>
      <xdr:row>95</xdr:row>
      <xdr:rowOff>118134</xdr:rowOff>
    </xdr:to>
    <xdr:cxnSp macro="">
      <xdr:nvCxnSpPr>
        <xdr:cNvPr id="695" name="直線コネクタ 694"/>
        <xdr:cNvCxnSpPr/>
      </xdr:nvCxnSpPr>
      <xdr:spPr>
        <a:xfrm flipV="1">
          <a:off x="12814300" y="16402696"/>
          <a:ext cx="889000" cy="3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106352</xdr:rowOff>
    </xdr:from>
    <xdr:to>
      <xdr:col>72</xdr:col>
      <xdr:colOff>38100</xdr:colOff>
      <xdr:row>97</xdr:row>
      <xdr:rowOff>36502</xdr:rowOff>
    </xdr:to>
    <xdr:sp macro="" textlink="">
      <xdr:nvSpPr>
        <xdr:cNvPr id="696" name="フローチャート: 判断 695"/>
        <xdr:cNvSpPr/>
      </xdr:nvSpPr>
      <xdr:spPr>
        <a:xfrm>
          <a:off x="136525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27629</xdr:rowOff>
    </xdr:from>
    <xdr:ext cx="534377" cy="259045"/>
    <xdr:sp macro="" textlink="">
      <xdr:nvSpPr>
        <xdr:cNvPr id="697" name="テキスト ボックス 696"/>
        <xdr:cNvSpPr txBox="1"/>
      </xdr:nvSpPr>
      <xdr:spPr>
        <a:xfrm>
          <a:off x="13436111" y="1665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96106</xdr:rowOff>
    </xdr:from>
    <xdr:to>
      <xdr:col>67</xdr:col>
      <xdr:colOff>101600</xdr:colOff>
      <xdr:row>97</xdr:row>
      <xdr:rowOff>26256</xdr:rowOff>
    </xdr:to>
    <xdr:sp macro="" textlink="">
      <xdr:nvSpPr>
        <xdr:cNvPr id="698" name="フローチャート: 判断 697"/>
        <xdr:cNvSpPr/>
      </xdr:nvSpPr>
      <xdr:spPr>
        <a:xfrm>
          <a:off x="12763500" y="16555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17383</xdr:rowOff>
    </xdr:from>
    <xdr:ext cx="534377" cy="259045"/>
    <xdr:sp macro="" textlink="">
      <xdr:nvSpPr>
        <xdr:cNvPr id="699" name="テキスト ボックス 698"/>
        <xdr:cNvSpPr txBox="1"/>
      </xdr:nvSpPr>
      <xdr:spPr>
        <a:xfrm>
          <a:off x="12547111" y="1664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40478</xdr:rowOff>
    </xdr:from>
    <xdr:to>
      <xdr:col>85</xdr:col>
      <xdr:colOff>177800</xdr:colOff>
      <xdr:row>95</xdr:row>
      <xdr:rowOff>142078</xdr:rowOff>
    </xdr:to>
    <xdr:sp macro="" textlink="">
      <xdr:nvSpPr>
        <xdr:cNvPr id="705" name="楕円 704"/>
        <xdr:cNvSpPr/>
      </xdr:nvSpPr>
      <xdr:spPr>
        <a:xfrm>
          <a:off x="16268700" y="1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63355</xdr:rowOff>
    </xdr:from>
    <xdr:ext cx="599010" cy="259045"/>
    <xdr:sp macro="" textlink="">
      <xdr:nvSpPr>
        <xdr:cNvPr id="706" name="公債費該当値テキスト"/>
        <xdr:cNvSpPr txBox="1"/>
      </xdr:nvSpPr>
      <xdr:spPr>
        <a:xfrm>
          <a:off x="16370300" y="1617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41621</xdr:rowOff>
    </xdr:from>
    <xdr:to>
      <xdr:col>81</xdr:col>
      <xdr:colOff>101600</xdr:colOff>
      <xdr:row>95</xdr:row>
      <xdr:rowOff>143221</xdr:rowOff>
    </xdr:to>
    <xdr:sp macro="" textlink="">
      <xdr:nvSpPr>
        <xdr:cNvPr id="707" name="楕円 706"/>
        <xdr:cNvSpPr/>
      </xdr:nvSpPr>
      <xdr:spPr>
        <a:xfrm>
          <a:off x="15430500" y="1632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159748</xdr:rowOff>
    </xdr:from>
    <xdr:ext cx="599010" cy="259045"/>
    <xdr:sp macro="" textlink="">
      <xdr:nvSpPr>
        <xdr:cNvPr id="708" name="テキスト ボックス 707"/>
        <xdr:cNvSpPr txBox="1"/>
      </xdr:nvSpPr>
      <xdr:spPr>
        <a:xfrm>
          <a:off x="15181795" y="16104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69693</xdr:rowOff>
    </xdr:from>
    <xdr:to>
      <xdr:col>76</xdr:col>
      <xdr:colOff>165100</xdr:colOff>
      <xdr:row>95</xdr:row>
      <xdr:rowOff>171293</xdr:rowOff>
    </xdr:to>
    <xdr:sp macro="" textlink="">
      <xdr:nvSpPr>
        <xdr:cNvPr id="709" name="楕円 708"/>
        <xdr:cNvSpPr/>
      </xdr:nvSpPr>
      <xdr:spPr>
        <a:xfrm>
          <a:off x="14541500" y="1635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16370</xdr:rowOff>
    </xdr:from>
    <xdr:ext cx="599010" cy="259045"/>
    <xdr:sp macro="" textlink="">
      <xdr:nvSpPr>
        <xdr:cNvPr id="710" name="テキスト ボックス 709"/>
        <xdr:cNvSpPr txBox="1"/>
      </xdr:nvSpPr>
      <xdr:spPr>
        <a:xfrm>
          <a:off x="14292795" y="16132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64146</xdr:rowOff>
    </xdr:from>
    <xdr:to>
      <xdr:col>72</xdr:col>
      <xdr:colOff>38100</xdr:colOff>
      <xdr:row>95</xdr:row>
      <xdr:rowOff>165746</xdr:rowOff>
    </xdr:to>
    <xdr:sp macro="" textlink="">
      <xdr:nvSpPr>
        <xdr:cNvPr id="711" name="楕円 710"/>
        <xdr:cNvSpPr/>
      </xdr:nvSpPr>
      <xdr:spPr>
        <a:xfrm>
          <a:off x="13652500" y="1635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10823</xdr:rowOff>
    </xdr:from>
    <xdr:ext cx="599010" cy="259045"/>
    <xdr:sp macro="" textlink="">
      <xdr:nvSpPr>
        <xdr:cNvPr id="712" name="テキスト ボックス 711"/>
        <xdr:cNvSpPr txBox="1"/>
      </xdr:nvSpPr>
      <xdr:spPr>
        <a:xfrm>
          <a:off x="13403795" y="16127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67334</xdr:rowOff>
    </xdr:from>
    <xdr:to>
      <xdr:col>67</xdr:col>
      <xdr:colOff>101600</xdr:colOff>
      <xdr:row>95</xdr:row>
      <xdr:rowOff>168934</xdr:rowOff>
    </xdr:to>
    <xdr:sp macro="" textlink="">
      <xdr:nvSpPr>
        <xdr:cNvPr id="713" name="楕円 712"/>
        <xdr:cNvSpPr/>
      </xdr:nvSpPr>
      <xdr:spPr>
        <a:xfrm>
          <a:off x="12763500" y="1635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14011</xdr:rowOff>
    </xdr:from>
    <xdr:ext cx="599010" cy="259045"/>
    <xdr:sp macro="" textlink="">
      <xdr:nvSpPr>
        <xdr:cNvPr id="714" name="テキスト ボックス 713"/>
        <xdr:cNvSpPr txBox="1"/>
      </xdr:nvSpPr>
      <xdr:spPr>
        <a:xfrm>
          <a:off x="12514795" y="16130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43840</xdr:rowOff>
    </xdr:from>
    <xdr:to>
      <xdr:col>116</xdr:col>
      <xdr:colOff>62864</xdr:colOff>
      <xdr:row>39</xdr:row>
      <xdr:rowOff>44450</xdr:rowOff>
    </xdr:to>
    <xdr:cxnSp macro="">
      <xdr:nvCxnSpPr>
        <xdr:cNvPr id="738" name="直線コネクタ 737"/>
        <xdr:cNvCxnSpPr/>
      </xdr:nvCxnSpPr>
      <xdr:spPr>
        <a:xfrm flipV="1">
          <a:off x="22159595" y="5358790"/>
          <a:ext cx="1269" cy="137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75836</xdr:rowOff>
    </xdr:from>
    <xdr:ext cx="249299" cy="259045"/>
    <xdr:sp macro="" textlink="">
      <xdr:nvSpPr>
        <xdr:cNvPr id="739" name="諸支出金最小値テキスト"/>
        <xdr:cNvSpPr txBox="1"/>
      </xdr:nvSpPr>
      <xdr:spPr>
        <a:xfrm>
          <a:off x="22212300" y="67623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161967</xdr:rowOff>
    </xdr:from>
    <xdr:ext cx="534377" cy="259045"/>
    <xdr:sp macro="" textlink="">
      <xdr:nvSpPr>
        <xdr:cNvPr id="741" name="諸支出金最大値テキスト"/>
        <xdr:cNvSpPr txBox="1"/>
      </xdr:nvSpPr>
      <xdr:spPr>
        <a:xfrm>
          <a:off x="22212300" y="513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36,016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43840</xdr:rowOff>
    </xdr:from>
    <xdr:to>
      <xdr:col>116</xdr:col>
      <xdr:colOff>152400</xdr:colOff>
      <xdr:row>31</xdr:row>
      <xdr:rowOff>43840</xdr:rowOff>
    </xdr:to>
    <xdr:cxnSp macro="">
      <xdr:nvCxnSpPr>
        <xdr:cNvPr id="742" name="直線コネクタ 741"/>
        <xdr:cNvCxnSpPr/>
      </xdr:nvCxnSpPr>
      <xdr:spPr>
        <a:xfrm>
          <a:off x="22072600" y="535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164736</xdr:rowOff>
    </xdr:from>
    <xdr:ext cx="378565" cy="259045"/>
    <xdr:sp macro="" textlink="">
      <xdr:nvSpPr>
        <xdr:cNvPr id="744" name="諸支出金平均値テキスト"/>
        <xdr:cNvSpPr txBox="1"/>
      </xdr:nvSpPr>
      <xdr:spPr>
        <a:xfrm>
          <a:off x="22212300" y="65083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141859</xdr:rowOff>
    </xdr:from>
    <xdr:to>
      <xdr:col>116</xdr:col>
      <xdr:colOff>114300</xdr:colOff>
      <xdr:row>39</xdr:row>
      <xdr:rowOff>72009</xdr:rowOff>
    </xdr:to>
    <xdr:sp macro="" textlink="">
      <xdr:nvSpPr>
        <xdr:cNvPr id="745" name="フローチャート: 判断 744"/>
        <xdr:cNvSpPr/>
      </xdr:nvSpPr>
      <xdr:spPr>
        <a:xfrm>
          <a:off x="22110700" y="665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135230</xdr:rowOff>
    </xdr:from>
    <xdr:to>
      <xdr:col>112</xdr:col>
      <xdr:colOff>38100</xdr:colOff>
      <xdr:row>39</xdr:row>
      <xdr:rowOff>65380</xdr:rowOff>
    </xdr:to>
    <xdr:sp macro="" textlink="">
      <xdr:nvSpPr>
        <xdr:cNvPr id="747" name="フローチャート: 判断 746"/>
        <xdr:cNvSpPr/>
      </xdr:nvSpPr>
      <xdr:spPr>
        <a:xfrm>
          <a:off x="21272500" y="66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81907</xdr:rowOff>
    </xdr:from>
    <xdr:ext cx="378565" cy="259045"/>
    <xdr:sp macro="" textlink="">
      <xdr:nvSpPr>
        <xdr:cNvPr id="748" name="テキスト ボックス 747"/>
        <xdr:cNvSpPr txBox="1"/>
      </xdr:nvSpPr>
      <xdr:spPr>
        <a:xfrm>
          <a:off x="21134017" y="6425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131458</xdr:rowOff>
    </xdr:from>
    <xdr:to>
      <xdr:col>107</xdr:col>
      <xdr:colOff>101600</xdr:colOff>
      <xdr:row>39</xdr:row>
      <xdr:rowOff>61608</xdr:rowOff>
    </xdr:to>
    <xdr:sp macro="" textlink="">
      <xdr:nvSpPr>
        <xdr:cNvPr id="750" name="フローチャート: 判断 749"/>
        <xdr:cNvSpPr/>
      </xdr:nvSpPr>
      <xdr:spPr>
        <a:xfrm>
          <a:off x="20383500" y="66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78135</xdr:rowOff>
    </xdr:from>
    <xdr:ext cx="378565" cy="259045"/>
    <xdr:sp macro="" textlink="">
      <xdr:nvSpPr>
        <xdr:cNvPr id="751" name="テキスト ボックス 750"/>
        <xdr:cNvSpPr txBox="1"/>
      </xdr:nvSpPr>
      <xdr:spPr>
        <a:xfrm>
          <a:off x="20245017" y="6421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139154</xdr:rowOff>
    </xdr:from>
    <xdr:to>
      <xdr:col>102</xdr:col>
      <xdr:colOff>165100</xdr:colOff>
      <xdr:row>39</xdr:row>
      <xdr:rowOff>69304</xdr:rowOff>
    </xdr:to>
    <xdr:sp macro="" textlink="">
      <xdr:nvSpPr>
        <xdr:cNvPr id="753" name="フローチャート: 判断 752"/>
        <xdr:cNvSpPr/>
      </xdr:nvSpPr>
      <xdr:spPr>
        <a:xfrm>
          <a:off x="19494500" y="66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85831</xdr:rowOff>
    </xdr:from>
    <xdr:ext cx="378565" cy="259045"/>
    <xdr:sp macro="" textlink="">
      <xdr:nvSpPr>
        <xdr:cNvPr id="754" name="テキスト ボックス 753"/>
        <xdr:cNvSpPr txBox="1"/>
      </xdr:nvSpPr>
      <xdr:spPr>
        <a:xfrm>
          <a:off x="19356017" y="6429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108026</xdr:rowOff>
    </xdr:from>
    <xdr:to>
      <xdr:col>98</xdr:col>
      <xdr:colOff>38100</xdr:colOff>
      <xdr:row>39</xdr:row>
      <xdr:rowOff>38176</xdr:rowOff>
    </xdr:to>
    <xdr:sp macro="" textlink="">
      <xdr:nvSpPr>
        <xdr:cNvPr id="755" name="フローチャート: 判断 754"/>
        <xdr:cNvSpPr/>
      </xdr:nvSpPr>
      <xdr:spPr>
        <a:xfrm>
          <a:off x="18605500" y="662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54703</xdr:rowOff>
    </xdr:from>
    <xdr:ext cx="469744" cy="259045"/>
    <xdr:sp macro="" textlink="">
      <xdr:nvSpPr>
        <xdr:cNvPr id="756" name="テキスト ボックス 755"/>
        <xdr:cNvSpPr txBox="1"/>
      </xdr:nvSpPr>
      <xdr:spPr>
        <a:xfrm>
          <a:off x="18421428" y="639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120286</xdr:rowOff>
    </xdr:from>
    <xdr:ext cx="249299" cy="259045"/>
    <xdr:sp macro="" textlink="">
      <xdr:nvSpPr>
        <xdr:cNvPr id="763" name="諸支出金該当値テキスト"/>
        <xdr:cNvSpPr txBox="1"/>
      </xdr:nvSpPr>
      <xdr:spPr>
        <a:xfrm>
          <a:off x="22212300" y="66353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類似団体平均値より高くなっている経費のうち主な構成項目は、民生費と公債費である。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民生費については、住民一人当たり</a:t>
          </a:r>
          <a:r>
            <a:rPr kumimoji="1" lang="en-US" altLang="ja-JP" sz="1300">
              <a:latin typeface="ＭＳ Ｐゴシック" panose="020B0600070205080204" pitchFamily="50" charset="-128"/>
              <a:ea typeface="ＭＳ Ｐゴシック" panose="020B0600070205080204" pitchFamily="50" charset="-128"/>
            </a:rPr>
            <a:t>221,601</a:t>
          </a:r>
          <a:r>
            <a:rPr kumimoji="1" lang="ja-JP" altLang="en-US" sz="1300">
              <a:latin typeface="ＭＳ Ｐゴシック" panose="020B0600070205080204" pitchFamily="50" charset="-128"/>
              <a:ea typeface="ＭＳ Ｐゴシック" panose="020B0600070205080204" pitchFamily="50" charset="-128"/>
            </a:rPr>
            <a:t>円となっており、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類似団体平均値と比較して住民一人当たりのコストが高い水準となっている。</a:t>
          </a:r>
          <a:r>
            <a:rPr kumimoji="1" lang="ja-JP" altLang="en-US" sz="1300">
              <a:latin typeface="ＭＳ Ｐゴシック" panose="020B0600070205080204" pitchFamily="50" charset="-128"/>
              <a:ea typeface="ＭＳ Ｐゴシック" panose="020B0600070205080204" pitchFamily="50" charset="-128"/>
            </a:rPr>
            <a:t>少子高齢化、障害福祉サービス費及び放課後児童クラブ施設整備事業を実施したことが主な要因となっている。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公債費については、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123,091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円となっており、類似団体平均値と比較して住民一人当たりのコストが高い水準となっている。保有する公共施設及び町道の改良・機能強化に係る地方債が増加していることが主な要因となっている。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鹿児島県龍郷町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財政調整基金残高は、前年度余剰金等により</a:t>
          </a:r>
          <a:r>
            <a:rPr kumimoji="1" lang="en-US" altLang="ja-JP" sz="1100">
              <a:latin typeface="ＭＳ ゴシック" pitchFamily="49" charset="-128"/>
              <a:ea typeface="ＭＳ ゴシック" pitchFamily="49" charset="-128"/>
            </a:rPr>
            <a:t>251,000</a:t>
          </a:r>
          <a:r>
            <a:rPr kumimoji="1" lang="ja-JP" altLang="en-US" sz="1100">
              <a:latin typeface="ＭＳ ゴシック" pitchFamily="49" charset="-128"/>
              <a:ea typeface="ＭＳ ゴシック" pitchFamily="49" charset="-128"/>
            </a:rPr>
            <a:t>千円積立を行ったため残高が</a:t>
          </a:r>
          <a:r>
            <a:rPr kumimoji="1" lang="en-US" altLang="ja-JP" sz="1100">
              <a:latin typeface="ＭＳ ゴシック" pitchFamily="49" charset="-128"/>
              <a:ea typeface="ＭＳ ゴシック" pitchFamily="49" charset="-128"/>
            </a:rPr>
            <a:t>2,593,750</a:t>
          </a:r>
          <a:r>
            <a:rPr kumimoji="1" lang="ja-JP" altLang="en-US" sz="1100">
              <a:latin typeface="ＭＳ ゴシック" pitchFamily="49" charset="-128"/>
              <a:ea typeface="ＭＳ ゴシック" pitchFamily="49" charset="-128"/>
            </a:rPr>
            <a:t>千円となり前年度より標準財政規模比は、</a:t>
          </a:r>
          <a:r>
            <a:rPr kumimoji="1" lang="en-US" altLang="ja-JP" sz="1100">
              <a:latin typeface="ＭＳ ゴシック" pitchFamily="49" charset="-128"/>
              <a:ea typeface="ＭＳ ゴシック" pitchFamily="49" charset="-128"/>
            </a:rPr>
            <a:t>7.08</a:t>
          </a:r>
          <a:r>
            <a:rPr kumimoji="1" lang="ja-JP" altLang="en-US" sz="1100">
              <a:latin typeface="ＭＳ ゴシック" pitchFamily="49" charset="-128"/>
              <a:ea typeface="ＭＳ ゴシック" pitchFamily="49" charset="-128"/>
            </a:rPr>
            <a:t>ポイント増となった。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実質収支額は、翌年度へ繰り越すべき財源</a:t>
          </a:r>
          <a:r>
            <a:rPr kumimoji="1" lang="en-US" altLang="ja-JP" sz="1100">
              <a:latin typeface="ＭＳ ゴシック" pitchFamily="49" charset="-128"/>
              <a:ea typeface="ＭＳ ゴシック" pitchFamily="49" charset="-128"/>
            </a:rPr>
            <a:t>56,290</a:t>
          </a:r>
          <a:r>
            <a:rPr kumimoji="1" lang="ja-JP" altLang="en-US" sz="1100">
              <a:latin typeface="ＭＳ ゴシック" pitchFamily="49" charset="-128"/>
              <a:ea typeface="ＭＳ ゴシック" pitchFamily="49" charset="-128"/>
            </a:rPr>
            <a:t>千円を除いた</a:t>
          </a:r>
          <a:r>
            <a:rPr kumimoji="1" lang="en-US" altLang="ja-JP" sz="1100">
              <a:latin typeface="ＭＳ ゴシック" pitchFamily="49" charset="-128"/>
              <a:ea typeface="ＭＳ ゴシック" pitchFamily="49" charset="-128"/>
            </a:rPr>
            <a:t>85,314</a:t>
          </a:r>
          <a:r>
            <a:rPr kumimoji="1" lang="ja-JP" altLang="en-US" sz="1100">
              <a:latin typeface="ＭＳ ゴシック" pitchFamily="49" charset="-128"/>
              <a:ea typeface="ＭＳ ゴシック" pitchFamily="49" charset="-128"/>
            </a:rPr>
            <a:t>千円となり、前年度より標準財政規模比は、</a:t>
          </a:r>
          <a:r>
            <a:rPr kumimoji="1" lang="en-US" altLang="ja-JP" sz="1100">
              <a:latin typeface="ＭＳ ゴシック" pitchFamily="49" charset="-128"/>
              <a:ea typeface="ＭＳ ゴシック" pitchFamily="49" charset="-128"/>
            </a:rPr>
            <a:t>0.29</a:t>
          </a:r>
          <a:r>
            <a:rPr kumimoji="1" lang="ja-JP" altLang="en-US" sz="1100">
              <a:latin typeface="ＭＳ ゴシック" pitchFamily="49" charset="-128"/>
              <a:ea typeface="ＭＳ ゴシック" pitchFamily="49" charset="-128"/>
            </a:rPr>
            <a:t>ポイント増となった。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実質単年度収支は、単年度収支</a:t>
          </a:r>
          <a:r>
            <a:rPr kumimoji="1" lang="en-US" altLang="ja-JP" sz="1100">
              <a:latin typeface="ＭＳ ゴシック" pitchFamily="49" charset="-128"/>
              <a:ea typeface="ＭＳ ゴシック" pitchFamily="49" charset="-128"/>
            </a:rPr>
            <a:t>10,035</a:t>
          </a:r>
          <a:r>
            <a:rPr kumimoji="1" lang="ja-JP" altLang="en-US" sz="1100">
              <a:latin typeface="ＭＳ ゴシック" pitchFamily="49" charset="-128"/>
              <a:ea typeface="ＭＳ ゴシック" pitchFamily="49" charset="-128"/>
            </a:rPr>
            <a:t>千円に積立金</a:t>
          </a:r>
          <a:r>
            <a:rPr kumimoji="1" lang="en-US" altLang="ja-JP" sz="1100">
              <a:latin typeface="ＭＳ ゴシック" pitchFamily="49" charset="-128"/>
              <a:ea typeface="ＭＳ ゴシック" pitchFamily="49" charset="-128"/>
            </a:rPr>
            <a:t>251,000</a:t>
          </a:r>
          <a:r>
            <a:rPr kumimoji="1" lang="ja-JP" altLang="en-US" sz="1100">
              <a:latin typeface="ＭＳ ゴシック" pitchFamily="49" charset="-128"/>
              <a:ea typeface="ＭＳ ゴシック" pitchFamily="49" charset="-128"/>
            </a:rPr>
            <a:t>千円を追加した</a:t>
          </a:r>
          <a:r>
            <a:rPr kumimoji="1" lang="en-US" altLang="ja-JP" sz="1100">
              <a:latin typeface="ＭＳ ゴシック" pitchFamily="49" charset="-128"/>
              <a:ea typeface="ＭＳ ゴシック" pitchFamily="49" charset="-128"/>
            </a:rPr>
            <a:t>261,035</a:t>
          </a:r>
          <a:r>
            <a:rPr kumimoji="1" lang="ja-JP" altLang="en-US" sz="1100">
              <a:latin typeface="ＭＳ ゴシック" pitchFamily="49" charset="-128"/>
              <a:ea typeface="ＭＳ ゴシック" pitchFamily="49" charset="-128"/>
            </a:rPr>
            <a:t>千円で、前年度より標準財政規模比は、</a:t>
          </a:r>
          <a:r>
            <a:rPr kumimoji="1" lang="en-US" altLang="ja-JP" sz="1100">
              <a:latin typeface="ＭＳ ゴシック" pitchFamily="49" charset="-128"/>
              <a:ea typeface="ＭＳ ゴシック" pitchFamily="49" charset="-128"/>
            </a:rPr>
            <a:t>1.64</a:t>
          </a:r>
          <a:r>
            <a:rPr kumimoji="1" lang="ja-JP" altLang="en-US" sz="1100">
              <a:latin typeface="ＭＳ ゴシック" pitchFamily="49" charset="-128"/>
              <a:ea typeface="ＭＳ ゴシック" pitchFamily="49" charset="-128"/>
            </a:rPr>
            <a:t>ポイント減となった。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鹿児島県龍郷町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一般会計及び特別会計ともに黒字であるが、一般会計において各特別会計への繰出金への負担が大きい。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特別会計において、今後も事業の効率的な執行に努め、財政運営の安定性・継続性の確保に努めるとともに、特別会計の独立採算制の原則のもと財政健全化に向けた取り組みを強化し、一般会計の負担軽減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5029304</v>
      </c>
      <c r="BO4" s="410"/>
      <c r="BP4" s="410"/>
      <c r="BQ4" s="410"/>
      <c r="BR4" s="410"/>
      <c r="BS4" s="410"/>
      <c r="BT4" s="410"/>
      <c r="BU4" s="411"/>
      <c r="BV4" s="409">
        <v>5887969</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2.6</v>
      </c>
      <c r="CU4" s="416"/>
      <c r="CV4" s="416"/>
      <c r="CW4" s="416"/>
      <c r="CX4" s="416"/>
      <c r="CY4" s="416"/>
      <c r="CZ4" s="416"/>
      <c r="DA4" s="417"/>
      <c r="DB4" s="415">
        <v>2.4</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4887700</v>
      </c>
      <c r="BO5" s="447"/>
      <c r="BP5" s="447"/>
      <c r="BQ5" s="447"/>
      <c r="BR5" s="447"/>
      <c r="BS5" s="447"/>
      <c r="BT5" s="447"/>
      <c r="BU5" s="448"/>
      <c r="BV5" s="446">
        <v>5807859</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88.7</v>
      </c>
      <c r="CU5" s="444"/>
      <c r="CV5" s="444"/>
      <c r="CW5" s="444"/>
      <c r="CX5" s="444"/>
      <c r="CY5" s="444"/>
      <c r="CZ5" s="444"/>
      <c r="DA5" s="445"/>
      <c r="DB5" s="443">
        <v>88.9</v>
      </c>
      <c r="DC5" s="444"/>
      <c r="DD5" s="444"/>
      <c r="DE5" s="444"/>
      <c r="DF5" s="444"/>
      <c r="DG5" s="444"/>
      <c r="DH5" s="444"/>
      <c r="DI5" s="445"/>
      <c r="DJ5" s="165"/>
      <c r="DK5" s="165"/>
      <c r="DL5" s="165"/>
      <c r="DM5" s="165"/>
      <c r="DN5" s="165"/>
      <c r="DO5" s="165"/>
    </row>
    <row r="6" spans="1:119" ht="18.75" customHeight="1">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88</v>
      </c>
      <c r="AV6" s="479"/>
      <c r="AW6" s="479"/>
      <c r="AX6" s="479"/>
      <c r="AY6" s="480" t="s">
        <v>96</v>
      </c>
      <c r="AZ6" s="481"/>
      <c r="BA6" s="481"/>
      <c r="BB6" s="481"/>
      <c r="BC6" s="481"/>
      <c r="BD6" s="481"/>
      <c r="BE6" s="481"/>
      <c r="BF6" s="481"/>
      <c r="BG6" s="481"/>
      <c r="BH6" s="481"/>
      <c r="BI6" s="481"/>
      <c r="BJ6" s="481"/>
      <c r="BK6" s="481"/>
      <c r="BL6" s="481"/>
      <c r="BM6" s="482"/>
      <c r="BN6" s="446">
        <v>141604</v>
      </c>
      <c r="BO6" s="447"/>
      <c r="BP6" s="447"/>
      <c r="BQ6" s="447"/>
      <c r="BR6" s="447"/>
      <c r="BS6" s="447"/>
      <c r="BT6" s="447"/>
      <c r="BU6" s="448"/>
      <c r="BV6" s="446">
        <v>80110</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92.3</v>
      </c>
      <c r="CU6" s="484"/>
      <c r="CV6" s="484"/>
      <c r="CW6" s="484"/>
      <c r="CX6" s="484"/>
      <c r="CY6" s="484"/>
      <c r="CZ6" s="484"/>
      <c r="DA6" s="485"/>
      <c r="DB6" s="483">
        <v>92.5</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99</v>
      </c>
      <c r="AV7" s="479"/>
      <c r="AW7" s="479"/>
      <c r="AX7" s="479"/>
      <c r="AY7" s="480" t="s">
        <v>100</v>
      </c>
      <c r="AZ7" s="481"/>
      <c r="BA7" s="481"/>
      <c r="BB7" s="481"/>
      <c r="BC7" s="481"/>
      <c r="BD7" s="481"/>
      <c r="BE7" s="481"/>
      <c r="BF7" s="481"/>
      <c r="BG7" s="481"/>
      <c r="BH7" s="481"/>
      <c r="BI7" s="481"/>
      <c r="BJ7" s="481"/>
      <c r="BK7" s="481"/>
      <c r="BL7" s="481"/>
      <c r="BM7" s="482"/>
      <c r="BN7" s="446">
        <v>56290</v>
      </c>
      <c r="BO7" s="447"/>
      <c r="BP7" s="447"/>
      <c r="BQ7" s="447"/>
      <c r="BR7" s="447"/>
      <c r="BS7" s="447"/>
      <c r="BT7" s="447"/>
      <c r="BU7" s="448"/>
      <c r="BV7" s="446">
        <v>4831</v>
      </c>
      <c r="BW7" s="447"/>
      <c r="BX7" s="447"/>
      <c r="BY7" s="447"/>
      <c r="BZ7" s="447"/>
      <c r="CA7" s="447"/>
      <c r="CB7" s="447"/>
      <c r="CC7" s="448"/>
      <c r="CD7" s="449" t="s">
        <v>101</v>
      </c>
      <c r="CE7" s="450"/>
      <c r="CF7" s="450"/>
      <c r="CG7" s="450"/>
      <c r="CH7" s="450"/>
      <c r="CI7" s="450"/>
      <c r="CJ7" s="450"/>
      <c r="CK7" s="450"/>
      <c r="CL7" s="450"/>
      <c r="CM7" s="450"/>
      <c r="CN7" s="450"/>
      <c r="CO7" s="450"/>
      <c r="CP7" s="450"/>
      <c r="CQ7" s="450"/>
      <c r="CR7" s="450"/>
      <c r="CS7" s="451"/>
      <c r="CT7" s="446">
        <v>3225177</v>
      </c>
      <c r="CU7" s="447"/>
      <c r="CV7" s="447"/>
      <c r="CW7" s="447"/>
      <c r="CX7" s="447"/>
      <c r="CY7" s="447"/>
      <c r="CZ7" s="447"/>
      <c r="DA7" s="448"/>
      <c r="DB7" s="446">
        <v>3194267</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102</v>
      </c>
      <c r="AN8" s="476"/>
      <c r="AO8" s="476"/>
      <c r="AP8" s="476"/>
      <c r="AQ8" s="476"/>
      <c r="AR8" s="476"/>
      <c r="AS8" s="476"/>
      <c r="AT8" s="477"/>
      <c r="AU8" s="478" t="s">
        <v>103</v>
      </c>
      <c r="AV8" s="479"/>
      <c r="AW8" s="479"/>
      <c r="AX8" s="479"/>
      <c r="AY8" s="480" t="s">
        <v>104</v>
      </c>
      <c r="AZ8" s="481"/>
      <c r="BA8" s="481"/>
      <c r="BB8" s="481"/>
      <c r="BC8" s="481"/>
      <c r="BD8" s="481"/>
      <c r="BE8" s="481"/>
      <c r="BF8" s="481"/>
      <c r="BG8" s="481"/>
      <c r="BH8" s="481"/>
      <c r="BI8" s="481"/>
      <c r="BJ8" s="481"/>
      <c r="BK8" s="481"/>
      <c r="BL8" s="481"/>
      <c r="BM8" s="482"/>
      <c r="BN8" s="446">
        <v>85314</v>
      </c>
      <c r="BO8" s="447"/>
      <c r="BP8" s="447"/>
      <c r="BQ8" s="447"/>
      <c r="BR8" s="447"/>
      <c r="BS8" s="447"/>
      <c r="BT8" s="447"/>
      <c r="BU8" s="448"/>
      <c r="BV8" s="446">
        <v>75279</v>
      </c>
      <c r="BW8" s="447"/>
      <c r="BX8" s="447"/>
      <c r="BY8" s="447"/>
      <c r="BZ8" s="447"/>
      <c r="CA8" s="447"/>
      <c r="CB8" s="447"/>
      <c r="CC8" s="448"/>
      <c r="CD8" s="449" t="s">
        <v>105</v>
      </c>
      <c r="CE8" s="450"/>
      <c r="CF8" s="450"/>
      <c r="CG8" s="450"/>
      <c r="CH8" s="450"/>
      <c r="CI8" s="450"/>
      <c r="CJ8" s="450"/>
      <c r="CK8" s="450"/>
      <c r="CL8" s="450"/>
      <c r="CM8" s="450"/>
      <c r="CN8" s="450"/>
      <c r="CO8" s="450"/>
      <c r="CP8" s="450"/>
      <c r="CQ8" s="450"/>
      <c r="CR8" s="450"/>
      <c r="CS8" s="451"/>
      <c r="CT8" s="486">
        <v>0.17</v>
      </c>
      <c r="CU8" s="487"/>
      <c r="CV8" s="487"/>
      <c r="CW8" s="487"/>
      <c r="CX8" s="487"/>
      <c r="CY8" s="487"/>
      <c r="CZ8" s="487"/>
      <c r="DA8" s="488"/>
      <c r="DB8" s="486">
        <v>0.17</v>
      </c>
      <c r="DC8" s="487"/>
      <c r="DD8" s="487"/>
      <c r="DE8" s="487"/>
      <c r="DF8" s="487"/>
      <c r="DG8" s="487"/>
      <c r="DH8" s="487"/>
      <c r="DI8" s="488"/>
      <c r="DJ8" s="165"/>
      <c r="DK8" s="165"/>
      <c r="DL8" s="165"/>
      <c r="DM8" s="165"/>
      <c r="DN8" s="165"/>
      <c r="DO8" s="165"/>
    </row>
    <row r="9" spans="1:119" ht="18.75" customHeight="1" thickBot="1">
      <c r="A9" s="166"/>
      <c r="B9" s="440" t="s">
        <v>106</v>
      </c>
      <c r="C9" s="441"/>
      <c r="D9" s="441"/>
      <c r="E9" s="441"/>
      <c r="F9" s="441"/>
      <c r="G9" s="441"/>
      <c r="H9" s="441"/>
      <c r="I9" s="441"/>
      <c r="J9" s="441"/>
      <c r="K9" s="489"/>
      <c r="L9" s="490" t="s">
        <v>107</v>
      </c>
      <c r="M9" s="491"/>
      <c r="N9" s="491"/>
      <c r="O9" s="491"/>
      <c r="P9" s="491"/>
      <c r="Q9" s="492"/>
      <c r="R9" s="493">
        <v>5806</v>
      </c>
      <c r="S9" s="494"/>
      <c r="T9" s="494"/>
      <c r="U9" s="494"/>
      <c r="V9" s="495"/>
      <c r="W9" s="403" t="s">
        <v>108</v>
      </c>
      <c r="X9" s="404"/>
      <c r="Y9" s="404"/>
      <c r="Z9" s="404"/>
      <c r="AA9" s="404"/>
      <c r="AB9" s="404"/>
      <c r="AC9" s="404"/>
      <c r="AD9" s="404"/>
      <c r="AE9" s="404"/>
      <c r="AF9" s="404"/>
      <c r="AG9" s="404"/>
      <c r="AH9" s="404"/>
      <c r="AI9" s="404"/>
      <c r="AJ9" s="404"/>
      <c r="AK9" s="404"/>
      <c r="AL9" s="405"/>
      <c r="AM9" s="475" t="s">
        <v>109</v>
      </c>
      <c r="AN9" s="476"/>
      <c r="AO9" s="476"/>
      <c r="AP9" s="476"/>
      <c r="AQ9" s="476"/>
      <c r="AR9" s="476"/>
      <c r="AS9" s="476"/>
      <c r="AT9" s="477"/>
      <c r="AU9" s="478" t="s">
        <v>110</v>
      </c>
      <c r="AV9" s="479"/>
      <c r="AW9" s="479"/>
      <c r="AX9" s="479"/>
      <c r="AY9" s="480" t="s">
        <v>111</v>
      </c>
      <c r="AZ9" s="481"/>
      <c r="BA9" s="481"/>
      <c r="BB9" s="481"/>
      <c r="BC9" s="481"/>
      <c r="BD9" s="481"/>
      <c r="BE9" s="481"/>
      <c r="BF9" s="481"/>
      <c r="BG9" s="481"/>
      <c r="BH9" s="481"/>
      <c r="BI9" s="481"/>
      <c r="BJ9" s="481"/>
      <c r="BK9" s="481"/>
      <c r="BL9" s="481"/>
      <c r="BM9" s="482"/>
      <c r="BN9" s="446">
        <v>10035</v>
      </c>
      <c r="BO9" s="447"/>
      <c r="BP9" s="447"/>
      <c r="BQ9" s="447"/>
      <c r="BR9" s="447"/>
      <c r="BS9" s="447"/>
      <c r="BT9" s="447"/>
      <c r="BU9" s="448"/>
      <c r="BV9" s="446">
        <v>-2043</v>
      </c>
      <c r="BW9" s="447"/>
      <c r="BX9" s="447"/>
      <c r="BY9" s="447"/>
      <c r="BZ9" s="447"/>
      <c r="CA9" s="447"/>
      <c r="CB9" s="447"/>
      <c r="CC9" s="448"/>
      <c r="CD9" s="449" t="s">
        <v>112</v>
      </c>
      <c r="CE9" s="450"/>
      <c r="CF9" s="450"/>
      <c r="CG9" s="450"/>
      <c r="CH9" s="450"/>
      <c r="CI9" s="450"/>
      <c r="CJ9" s="450"/>
      <c r="CK9" s="450"/>
      <c r="CL9" s="450"/>
      <c r="CM9" s="450"/>
      <c r="CN9" s="450"/>
      <c r="CO9" s="450"/>
      <c r="CP9" s="450"/>
      <c r="CQ9" s="450"/>
      <c r="CR9" s="450"/>
      <c r="CS9" s="451"/>
      <c r="CT9" s="443">
        <v>18.899999999999999</v>
      </c>
      <c r="CU9" s="444"/>
      <c r="CV9" s="444"/>
      <c r="CW9" s="444"/>
      <c r="CX9" s="444"/>
      <c r="CY9" s="444"/>
      <c r="CZ9" s="444"/>
      <c r="DA9" s="445"/>
      <c r="DB9" s="443">
        <v>18.7</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113</v>
      </c>
      <c r="M10" s="476"/>
      <c r="N10" s="476"/>
      <c r="O10" s="476"/>
      <c r="P10" s="476"/>
      <c r="Q10" s="477"/>
      <c r="R10" s="497">
        <v>6078</v>
      </c>
      <c r="S10" s="498"/>
      <c r="T10" s="498"/>
      <c r="U10" s="498"/>
      <c r="V10" s="499"/>
      <c r="W10" s="434"/>
      <c r="X10" s="435"/>
      <c r="Y10" s="435"/>
      <c r="Z10" s="435"/>
      <c r="AA10" s="435"/>
      <c r="AB10" s="435"/>
      <c r="AC10" s="435"/>
      <c r="AD10" s="435"/>
      <c r="AE10" s="435"/>
      <c r="AF10" s="435"/>
      <c r="AG10" s="435"/>
      <c r="AH10" s="435"/>
      <c r="AI10" s="435"/>
      <c r="AJ10" s="435"/>
      <c r="AK10" s="435"/>
      <c r="AL10" s="438"/>
      <c r="AM10" s="475" t="s">
        <v>114</v>
      </c>
      <c r="AN10" s="476"/>
      <c r="AO10" s="476"/>
      <c r="AP10" s="476"/>
      <c r="AQ10" s="476"/>
      <c r="AR10" s="476"/>
      <c r="AS10" s="476"/>
      <c r="AT10" s="477"/>
      <c r="AU10" s="478" t="s">
        <v>115</v>
      </c>
      <c r="AV10" s="479"/>
      <c r="AW10" s="479"/>
      <c r="AX10" s="479"/>
      <c r="AY10" s="480" t="s">
        <v>116</v>
      </c>
      <c r="AZ10" s="481"/>
      <c r="BA10" s="481"/>
      <c r="BB10" s="481"/>
      <c r="BC10" s="481"/>
      <c r="BD10" s="481"/>
      <c r="BE10" s="481"/>
      <c r="BF10" s="481"/>
      <c r="BG10" s="481"/>
      <c r="BH10" s="481"/>
      <c r="BI10" s="481"/>
      <c r="BJ10" s="481"/>
      <c r="BK10" s="481"/>
      <c r="BL10" s="481"/>
      <c r="BM10" s="482"/>
      <c r="BN10" s="446">
        <v>251000</v>
      </c>
      <c r="BO10" s="447"/>
      <c r="BP10" s="447"/>
      <c r="BQ10" s="447"/>
      <c r="BR10" s="447"/>
      <c r="BS10" s="447"/>
      <c r="BT10" s="447"/>
      <c r="BU10" s="448"/>
      <c r="BV10" s="446">
        <v>313000</v>
      </c>
      <c r="BW10" s="447"/>
      <c r="BX10" s="447"/>
      <c r="BY10" s="447"/>
      <c r="BZ10" s="447"/>
      <c r="CA10" s="447"/>
      <c r="CB10" s="447"/>
      <c r="CC10" s="448"/>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118</v>
      </c>
      <c r="M11" s="501"/>
      <c r="N11" s="501"/>
      <c r="O11" s="501"/>
      <c r="P11" s="501"/>
      <c r="Q11" s="502"/>
      <c r="R11" s="503" t="s">
        <v>119</v>
      </c>
      <c r="S11" s="504"/>
      <c r="T11" s="504"/>
      <c r="U11" s="504"/>
      <c r="V11" s="505"/>
      <c r="W11" s="434"/>
      <c r="X11" s="435"/>
      <c r="Y11" s="435"/>
      <c r="Z11" s="435"/>
      <c r="AA11" s="435"/>
      <c r="AB11" s="435"/>
      <c r="AC11" s="435"/>
      <c r="AD11" s="435"/>
      <c r="AE11" s="435"/>
      <c r="AF11" s="435"/>
      <c r="AG11" s="435"/>
      <c r="AH11" s="435"/>
      <c r="AI11" s="435"/>
      <c r="AJ11" s="435"/>
      <c r="AK11" s="435"/>
      <c r="AL11" s="438"/>
      <c r="AM11" s="475" t="s">
        <v>120</v>
      </c>
      <c r="AN11" s="476"/>
      <c r="AO11" s="476"/>
      <c r="AP11" s="476"/>
      <c r="AQ11" s="476"/>
      <c r="AR11" s="476"/>
      <c r="AS11" s="476"/>
      <c r="AT11" s="477"/>
      <c r="AU11" s="478" t="s">
        <v>110</v>
      </c>
      <c r="AV11" s="479"/>
      <c r="AW11" s="479"/>
      <c r="AX11" s="479"/>
      <c r="AY11" s="480" t="s">
        <v>121</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122</v>
      </c>
      <c r="CE11" s="450"/>
      <c r="CF11" s="450"/>
      <c r="CG11" s="450"/>
      <c r="CH11" s="450"/>
      <c r="CI11" s="450"/>
      <c r="CJ11" s="450"/>
      <c r="CK11" s="450"/>
      <c r="CL11" s="450"/>
      <c r="CM11" s="450"/>
      <c r="CN11" s="450"/>
      <c r="CO11" s="450"/>
      <c r="CP11" s="450"/>
      <c r="CQ11" s="450"/>
      <c r="CR11" s="450"/>
      <c r="CS11" s="451"/>
      <c r="CT11" s="486" t="s">
        <v>123</v>
      </c>
      <c r="CU11" s="487"/>
      <c r="CV11" s="487"/>
      <c r="CW11" s="487"/>
      <c r="CX11" s="487"/>
      <c r="CY11" s="487"/>
      <c r="CZ11" s="487"/>
      <c r="DA11" s="488"/>
      <c r="DB11" s="486" t="s">
        <v>124</v>
      </c>
      <c r="DC11" s="487"/>
      <c r="DD11" s="487"/>
      <c r="DE11" s="487"/>
      <c r="DF11" s="487"/>
      <c r="DG11" s="487"/>
      <c r="DH11" s="487"/>
      <c r="DI11" s="488"/>
      <c r="DJ11" s="165"/>
      <c r="DK11" s="165"/>
      <c r="DL11" s="165"/>
      <c r="DM11" s="165"/>
      <c r="DN11" s="165"/>
      <c r="DO11" s="165"/>
    </row>
    <row r="12" spans="1:119" ht="18.75" customHeight="1">
      <c r="A12" s="166"/>
      <c r="B12" s="506" t="s">
        <v>125</v>
      </c>
      <c r="C12" s="507"/>
      <c r="D12" s="507"/>
      <c r="E12" s="507"/>
      <c r="F12" s="507"/>
      <c r="G12" s="507"/>
      <c r="H12" s="507"/>
      <c r="I12" s="507"/>
      <c r="J12" s="507"/>
      <c r="K12" s="508"/>
      <c r="L12" s="515" t="s">
        <v>126</v>
      </c>
      <c r="M12" s="516"/>
      <c r="N12" s="516"/>
      <c r="O12" s="516"/>
      <c r="P12" s="516"/>
      <c r="Q12" s="517"/>
      <c r="R12" s="518">
        <v>6043</v>
      </c>
      <c r="S12" s="519"/>
      <c r="T12" s="519"/>
      <c r="U12" s="519"/>
      <c r="V12" s="520"/>
      <c r="W12" s="521" t="s">
        <v>1</v>
      </c>
      <c r="X12" s="479"/>
      <c r="Y12" s="479"/>
      <c r="Z12" s="479"/>
      <c r="AA12" s="479"/>
      <c r="AB12" s="522"/>
      <c r="AC12" s="478" t="s">
        <v>127</v>
      </c>
      <c r="AD12" s="479"/>
      <c r="AE12" s="479"/>
      <c r="AF12" s="479"/>
      <c r="AG12" s="522"/>
      <c r="AH12" s="478" t="s">
        <v>128</v>
      </c>
      <c r="AI12" s="479"/>
      <c r="AJ12" s="479"/>
      <c r="AK12" s="479"/>
      <c r="AL12" s="523"/>
      <c r="AM12" s="475" t="s">
        <v>129</v>
      </c>
      <c r="AN12" s="476"/>
      <c r="AO12" s="476"/>
      <c r="AP12" s="476"/>
      <c r="AQ12" s="476"/>
      <c r="AR12" s="476"/>
      <c r="AS12" s="476"/>
      <c r="AT12" s="477"/>
      <c r="AU12" s="478" t="s">
        <v>130</v>
      </c>
      <c r="AV12" s="479"/>
      <c r="AW12" s="479"/>
      <c r="AX12" s="479"/>
      <c r="AY12" s="480" t="s">
        <v>131</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0</v>
      </c>
      <c r="BW12" s="447"/>
      <c r="BX12" s="447"/>
      <c r="BY12" s="447"/>
      <c r="BZ12" s="447"/>
      <c r="CA12" s="447"/>
      <c r="CB12" s="447"/>
      <c r="CC12" s="448"/>
      <c r="CD12" s="449" t="s">
        <v>132</v>
      </c>
      <c r="CE12" s="450"/>
      <c r="CF12" s="450"/>
      <c r="CG12" s="450"/>
      <c r="CH12" s="450"/>
      <c r="CI12" s="450"/>
      <c r="CJ12" s="450"/>
      <c r="CK12" s="450"/>
      <c r="CL12" s="450"/>
      <c r="CM12" s="450"/>
      <c r="CN12" s="450"/>
      <c r="CO12" s="450"/>
      <c r="CP12" s="450"/>
      <c r="CQ12" s="450"/>
      <c r="CR12" s="450"/>
      <c r="CS12" s="451"/>
      <c r="CT12" s="486" t="s">
        <v>133</v>
      </c>
      <c r="CU12" s="487"/>
      <c r="CV12" s="487"/>
      <c r="CW12" s="487"/>
      <c r="CX12" s="487"/>
      <c r="CY12" s="487"/>
      <c r="CZ12" s="487"/>
      <c r="DA12" s="488"/>
      <c r="DB12" s="486" t="s">
        <v>133</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134</v>
      </c>
      <c r="N13" s="535"/>
      <c r="O13" s="535"/>
      <c r="P13" s="535"/>
      <c r="Q13" s="536"/>
      <c r="R13" s="527">
        <v>6029</v>
      </c>
      <c r="S13" s="528"/>
      <c r="T13" s="528"/>
      <c r="U13" s="528"/>
      <c r="V13" s="529"/>
      <c r="W13" s="462" t="s">
        <v>135</v>
      </c>
      <c r="X13" s="463"/>
      <c r="Y13" s="463"/>
      <c r="Z13" s="463"/>
      <c r="AA13" s="463"/>
      <c r="AB13" s="453"/>
      <c r="AC13" s="497">
        <v>135</v>
      </c>
      <c r="AD13" s="498"/>
      <c r="AE13" s="498"/>
      <c r="AF13" s="498"/>
      <c r="AG13" s="537"/>
      <c r="AH13" s="497">
        <v>159</v>
      </c>
      <c r="AI13" s="498"/>
      <c r="AJ13" s="498"/>
      <c r="AK13" s="498"/>
      <c r="AL13" s="499"/>
      <c r="AM13" s="475" t="s">
        <v>136</v>
      </c>
      <c r="AN13" s="476"/>
      <c r="AO13" s="476"/>
      <c r="AP13" s="476"/>
      <c r="AQ13" s="476"/>
      <c r="AR13" s="476"/>
      <c r="AS13" s="476"/>
      <c r="AT13" s="477"/>
      <c r="AU13" s="478" t="s">
        <v>115</v>
      </c>
      <c r="AV13" s="479"/>
      <c r="AW13" s="479"/>
      <c r="AX13" s="479"/>
      <c r="AY13" s="480" t="s">
        <v>137</v>
      </c>
      <c r="AZ13" s="481"/>
      <c r="BA13" s="481"/>
      <c r="BB13" s="481"/>
      <c r="BC13" s="481"/>
      <c r="BD13" s="481"/>
      <c r="BE13" s="481"/>
      <c r="BF13" s="481"/>
      <c r="BG13" s="481"/>
      <c r="BH13" s="481"/>
      <c r="BI13" s="481"/>
      <c r="BJ13" s="481"/>
      <c r="BK13" s="481"/>
      <c r="BL13" s="481"/>
      <c r="BM13" s="482"/>
      <c r="BN13" s="446">
        <v>261035</v>
      </c>
      <c r="BO13" s="447"/>
      <c r="BP13" s="447"/>
      <c r="BQ13" s="447"/>
      <c r="BR13" s="447"/>
      <c r="BS13" s="447"/>
      <c r="BT13" s="447"/>
      <c r="BU13" s="448"/>
      <c r="BV13" s="446">
        <v>310957</v>
      </c>
      <c r="BW13" s="447"/>
      <c r="BX13" s="447"/>
      <c r="BY13" s="447"/>
      <c r="BZ13" s="447"/>
      <c r="CA13" s="447"/>
      <c r="CB13" s="447"/>
      <c r="CC13" s="448"/>
      <c r="CD13" s="449" t="s">
        <v>138</v>
      </c>
      <c r="CE13" s="450"/>
      <c r="CF13" s="450"/>
      <c r="CG13" s="450"/>
      <c r="CH13" s="450"/>
      <c r="CI13" s="450"/>
      <c r="CJ13" s="450"/>
      <c r="CK13" s="450"/>
      <c r="CL13" s="450"/>
      <c r="CM13" s="450"/>
      <c r="CN13" s="450"/>
      <c r="CO13" s="450"/>
      <c r="CP13" s="450"/>
      <c r="CQ13" s="450"/>
      <c r="CR13" s="450"/>
      <c r="CS13" s="451"/>
      <c r="CT13" s="443">
        <v>10.1</v>
      </c>
      <c r="CU13" s="444"/>
      <c r="CV13" s="444"/>
      <c r="CW13" s="444"/>
      <c r="CX13" s="444"/>
      <c r="CY13" s="444"/>
      <c r="CZ13" s="444"/>
      <c r="DA13" s="445"/>
      <c r="DB13" s="443">
        <v>9.9</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139</v>
      </c>
      <c r="M14" s="525"/>
      <c r="N14" s="525"/>
      <c r="O14" s="525"/>
      <c r="P14" s="525"/>
      <c r="Q14" s="526"/>
      <c r="R14" s="527">
        <v>6047</v>
      </c>
      <c r="S14" s="528"/>
      <c r="T14" s="528"/>
      <c r="U14" s="528"/>
      <c r="V14" s="529"/>
      <c r="W14" s="436"/>
      <c r="X14" s="437"/>
      <c r="Y14" s="437"/>
      <c r="Z14" s="437"/>
      <c r="AA14" s="437"/>
      <c r="AB14" s="426"/>
      <c r="AC14" s="530">
        <v>5.4</v>
      </c>
      <c r="AD14" s="531"/>
      <c r="AE14" s="531"/>
      <c r="AF14" s="531"/>
      <c r="AG14" s="532"/>
      <c r="AH14" s="530">
        <v>6.5</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140</v>
      </c>
      <c r="CE14" s="539"/>
      <c r="CF14" s="539"/>
      <c r="CG14" s="539"/>
      <c r="CH14" s="539"/>
      <c r="CI14" s="539"/>
      <c r="CJ14" s="539"/>
      <c r="CK14" s="539"/>
      <c r="CL14" s="539"/>
      <c r="CM14" s="539"/>
      <c r="CN14" s="539"/>
      <c r="CO14" s="539"/>
      <c r="CP14" s="539"/>
      <c r="CQ14" s="539"/>
      <c r="CR14" s="539"/>
      <c r="CS14" s="540"/>
      <c r="CT14" s="541" t="s">
        <v>141</v>
      </c>
      <c r="CU14" s="542"/>
      <c r="CV14" s="542"/>
      <c r="CW14" s="542"/>
      <c r="CX14" s="542"/>
      <c r="CY14" s="542"/>
      <c r="CZ14" s="542"/>
      <c r="DA14" s="543"/>
      <c r="DB14" s="541" t="s">
        <v>133</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142</v>
      </c>
      <c r="N15" s="535"/>
      <c r="O15" s="535"/>
      <c r="P15" s="535"/>
      <c r="Q15" s="536"/>
      <c r="R15" s="527">
        <v>6034</v>
      </c>
      <c r="S15" s="528"/>
      <c r="T15" s="528"/>
      <c r="U15" s="528"/>
      <c r="V15" s="529"/>
      <c r="W15" s="462" t="s">
        <v>143</v>
      </c>
      <c r="X15" s="463"/>
      <c r="Y15" s="463"/>
      <c r="Z15" s="463"/>
      <c r="AA15" s="463"/>
      <c r="AB15" s="453"/>
      <c r="AC15" s="497">
        <v>393</v>
      </c>
      <c r="AD15" s="498"/>
      <c r="AE15" s="498"/>
      <c r="AF15" s="498"/>
      <c r="AG15" s="537"/>
      <c r="AH15" s="497">
        <v>417</v>
      </c>
      <c r="AI15" s="498"/>
      <c r="AJ15" s="498"/>
      <c r="AK15" s="498"/>
      <c r="AL15" s="499"/>
      <c r="AM15" s="475"/>
      <c r="AN15" s="476"/>
      <c r="AO15" s="476"/>
      <c r="AP15" s="476"/>
      <c r="AQ15" s="476"/>
      <c r="AR15" s="476"/>
      <c r="AS15" s="476"/>
      <c r="AT15" s="477"/>
      <c r="AU15" s="478"/>
      <c r="AV15" s="479"/>
      <c r="AW15" s="479"/>
      <c r="AX15" s="479"/>
      <c r="AY15" s="406" t="s">
        <v>144</v>
      </c>
      <c r="AZ15" s="407"/>
      <c r="BA15" s="407"/>
      <c r="BB15" s="407"/>
      <c r="BC15" s="407"/>
      <c r="BD15" s="407"/>
      <c r="BE15" s="407"/>
      <c r="BF15" s="407"/>
      <c r="BG15" s="407"/>
      <c r="BH15" s="407"/>
      <c r="BI15" s="407"/>
      <c r="BJ15" s="407"/>
      <c r="BK15" s="407"/>
      <c r="BL15" s="407"/>
      <c r="BM15" s="408"/>
      <c r="BN15" s="409">
        <v>504340</v>
      </c>
      <c r="BO15" s="410"/>
      <c r="BP15" s="410"/>
      <c r="BQ15" s="410"/>
      <c r="BR15" s="410"/>
      <c r="BS15" s="410"/>
      <c r="BT15" s="410"/>
      <c r="BU15" s="411"/>
      <c r="BV15" s="409">
        <v>493234</v>
      </c>
      <c r="BW15" s="410"/>
      <c r="BX15" s="410"/>
      <c r="BY15" s="410"/>
      <c r="BZ15" s="410"/>
      <c r="CA15" s="410"/>
      <c r="CB15" s="410"/>
      <c r="CC15" s="411"/>
      <c r="CD15" s="544" t="s">
        <v>145</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146</v>
      </c>
      <c r="M16" s="555"/>
      <c r="N16" s="555"/>
      <c r="O16" s="555"/>
      <c r="P16" s="555"/>
      <c r="Q16" s="556"/>
      <c r="R16" s="547" t="s">
        <v>147</v>
      </c>
      <c r="S16" s="548"/>
      <c r="T16" s="548"/>
      <c r="U16" s="548"/>
      <c r="V16" s="549"/>
      <c r="W16" s="436"/>
      <c r="X16" s="437"/>
      <c r="Y16" s="437"/>
      <c r="Z16" s="437"/>
      <c r="AA16" s="437"/>
      <c r="AB16" s="426"/>
      <c r="AC16" s="530">
        <v>15.6</v>
      </c>
      <c r="AD16" s="531"/>
      <c r="AE16" s="531"/>
      <c r="AF16" s="531"/>
      <c r="AG16" s="532"/>
      <c r="AH16" s="530">
        <v>17.100000000000001</v>
      </c>
      <c r="AI16" s="531"/>
      <c r="AJ16" s="531"/>
      <c r="AK16" s="531"/>
      <c r="AL16" s="533"/>
      <c r="AM16" s="475"/>
      <c r="AN16" s="476"/>
      <c r="AO16" s="476"/>
      <c r="AP16" s="476"/>
      <c r="AQ16" s="476"/>
      <c r="AR16" s="476"/>
      <c r="AS16" s="476"/>
      <c r="AT16" s="477"/>
      <c r="AU16" s="478"/>
      <c r="AV16" s="479"/>
      <c r="AW16" s="479"/>
      <c r="AX16" s="479"/>
      <c r="AY16" s="480" t="s">
        <v>148</v>
      </c>
      <c r="AZ16" s="481"/>
      <c r="BA16" s="481"/>
      <c r="BB16" s="481"/>
      <c r="BC16" s="481"/>
      <c r="BD16" s="481"/>
      <c r="BE16" s="481"/>
      <c r="BF16" s="481"/>
      <c r="BG16" s="481"/>
      <c r="BH16" s="481"/>
      <c r="BI16" s="481"/>
      <c r="BJ16" s="481"/>
      <c r="BK16" s="481"/>
      <c r="BL16" s="481"/>
      <c r="BM16" s="482"/>
      <c r="BN16" s="446">
        <v>2970113</v>
      </c>
      <c r="BO16" s="447"/>
      <c r="BP16" s="447"/>
      <c r="BQ16" s="447"/>
      <c r="BR16" s="447"/>
      <c r="BS16" s="447"/>
      <c r="BT16" s="447"/>
      <c r="BU16" s="448"/>
      <c r="BV16" s="446">
        <v>2950957</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149</v>
      </c>
      <c r="N17" s="551"/>
      <c r="O17" s="551"/>
      <c r="P17" s="551"/>
      <c r="Q17" s="552"/>
      <c r="R17" s="547" t="s">
        <v>147</v>
      </c>
      <c r="S17" s="548"/>
      <c r="T17" s="548"/>
      <c r="U17" s="548"/>
      <c r="V17" s="549"/>
      <c r="W17" s="462" t="s">
        <v>150</v>
      </c>
      <c r="X17" s="463"/>
      <c r="Y17" s="463"/>
      <c r="Z17" s="463"/>
      <c r="AA17" s="463"/>
      <c r="AB17" s="453"/>
      <c r="AC17" s="497">
        <v>1987</v>
      </c>
      <c r="AD17" s="498"/>
      <c r="AE17" s="498"/>
      <c r="AF17" s="498"/>
      <c r="AG17" s="537"/>
      <c r="AH17" s="497">
        <v>1856</v>
      </c>
      <c r="AI17" s="498"/>
      <c r="AJ17" s="498"/>
      <c r="AK17" s="498"/>
      <c r="AL17" s="499"/>
      <c r="AM17" s="475"/>
      <c r="AN17" s="476"/>
      <c r="AO17" s="476"/>
      <c r="AP17" s="476"/>
      <c r="AQ17" s="476"/>
      <c r="AR17" s="476"/>
      <c r="AS17" s="476"/>
      <c r="AT17" s="477"/>
      <c r="AU17" s="478"/>
      <c r="AV17" s="479"/>
      <c r="AW17" s="479"/>
      <c r="AX17" s="479"/>
      <c r="AY17" s="480" t="s">
        <v>151</v>
      </c>
      <c r="AZ17" s="481"/>
      <c r="BA17" s="481"/>
      <c r="BB17" s="481"/>
      <c r="BC17" s="481"/>
      <c r="BD17" s="481"/>
      <c r="BE17" s="481"/>
      <c r="BF17" s="481"/>
      <c r="BG17" s="481"/>
      <c r="BH17" s="481"/>
      <c r="BI17" s="481"/>
      <c r="BJ17" s="481"/>
      <c r="BK17" s="481"/>
      <c r="BL17" s="481"/>
      <c r="BM17" s="482"/>
      <c r="BN17" s="446">
        <v>633372</v>
      </c>
      <c r="BO17" s="447"/>
      <c r="BP17" s="447"/>
      <c r="BQ17" s="447"/>
      <c r="BR17" s="447"/>
      <c r="BS17" s="447"/>
      <c r="BT17" s="447"/>
      <c r="BU17" s="448"/>
      <c r="BV17" s="446">
        <v>616368</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152</v>
      </c>
      <c r="C18" s="489"/>
      <c r="D18" s="489"/>
      <c r="E18" s="558"/>
      <c r="F18" s="558"/>
      <c r="G18" s="558"/>
      <c r="H18" s="558"/>
      <c r="I18" s="558"/>
      <c r="J18" s="558"/>
      <c r="K18" s="558"/>
      <c r="L18" s="559">
        <v>81.819999999999993</v>
      </c>
      <c r="M18" s="559"/>
      <c r="N18" s="559"/>
      <c r="O18" s="559"/>
      <c r="P18" s="559"/>
      <c r="Q18" s="559"/>
      <c r="R18" s="560"/>
      <c r="S18" s="560"/>
      <c r="T18" s="560"/>
      <c r="U18" s="560"/>
      <c r="V18" s="561"/>
      <c r="W18" s="464"/>
      <c r="X18" s="465"/>
      <c r="Y18" s="465"/>
      <c r="Z18" s="465"/>
      <c r="AA18" s="465"/>
      <c r="AB18" s="456"/>
      <c r="AC18" s="562">
        <v>79</v>
      </c>
      <c r="AD18" s="563"/>
      <c r="AE18" s="563"/>
      <c r="AF18" s="563"/>
      <c r="AG18" s="564"/>
      <c r="AH18" s="562">
        <v>76.3</v>
      </c>
      <c r="AI18" s="563"/>
      <c r="AJ18" s="563"/>
      <c r="AK18" s="563"/>
      <c r="AL18" s="565"/>
      <c r="AM18" s="475"/>
      <c r="AN18" s="476"/>
      <c r="AO18" s="476"/>
      <c r="AP18" s="476"/>
      <c r="AQ18" s="476"/>
      <c r="AR18" s="476"/>
      <c r="AS18" s="476"/>
      <c r="AT18" s="477"/>
      <c r="AU18" s="478"/>
      <c r="AV18" s="479"/>
      <c r="AW18" s="479"/>
      <c r="AX18" s="479"/>
      <c r="AY18" s="480" t="s">
        <v>153</v>
      </c>
      <c r="AZ18" s="481"/>
      <c r="BA18" s="481"/>
      <c r="BB18" s="481"/>
      <c r="BC18" s="481"/>
      <c r="BD18" s="481"/>
      <c r="BE18" s="481"/>
      <c r="BF18" s="481"/>
      <c r="BG18" s="481"/>
      <c r="BH18" s="481"/>
      <c r="BI18" s="481"/>
      <c r="BJ18" s="481"/>
      <c r="BK18" s="481"/>
      <c r="BL18" s="481"/>
      <c r="BM18" s="482"/>
      <c r="BN18" s="446">
        <v>2886382</v>
      </c>
      <c r="BO18" s="447"/>
      <c r="BP18" s="447"/>
      <c r="BQ18" s="447"/>
      <c r="BR18" s="447"/>
      <c r="BS18" s="447"/>
      <c r="BT18" s="447"/>
      <c r="BU18" s="448"/>
      <c r="BV18" s="446">
        <v>2870349</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154</v>
      </c>
      <c r="C19" s="489"/>
      <c r="D19" s="489"/>
      <c r="E19" s="558"/>
      <c r="F19" s="558"/>
      <c r="G19" s="558"/>
      <c r="H19" s="558"/>
      <c r="I19" s="558"/>
      <c r="J19" s="558"/>
      <c r="K19" s="558"/>
      <c r="L19" s="566">
        <v>71</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155</v>
      </c>
      <c r="AZ19" s="481"/>
      <c r="BA19" s="481"/>
      <c r="BB19" s="481"/>
      <c r="BC19" s="481"/>
      <c r="BD19" s="481"/>
      <c r="BE19" s="481"/>
      <c r="BF19" s="481"/>
      <c r="BG19" s="481"/>
      <c r="BH19" s="481"/>
      <c r="BI19" s="481"/>
      <c r="BJ19" s="481"/>
      <c r="BK19" s="481"/>
      <c r="BL19" s="481"/>
      <c r="BM19" s="482"/>
      <c r="BN19" s="446">
        <v>3627834</v>
      </c>
      <c r="BO19" s="447"/>
      <c r="BP19" s="447"/>
      <c r="BQ19" s="447"/>
      <c r="BR19" s="447"/>
      <c r="BS19" s="447"/>
      <c r="BT19" s="447"/>
      <c r="BU19" s="448"/>
      <c r="BV19" s="446">
        <v>3616133</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156</v>
      </c>
      <c r="C20" s="489"/>
      <c r="D20" s="489"/>
      <c r="E20" s="558"/>
      <c r="F20" s="558"/>
      <c r="G20" s="558"/>
      <c r="H20" s="558"/>
      <c r="I20" s="558"/>
      <c r="J20" s="558"/>
      <c r="K20" s="558"/>
      <c r="L20" s="566">
        <v>2414</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157</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158</v>
      </c>
      <c r="C22" s="581"/>
      <c r="D22" s="582"/>
      <c r="E22" s="458" t="s">
        <v>1</v>
      </c>
      <c r="F22" s="463"/>
      <c r="G22" s="463"/>
      <c r="H22" s="463"/>
      <c r="I22" s="463"/>
      <c r="J22" s="463"/>
      <c r="K22" s="453"/>
      <c r="L22" s="458" t="s">
        <v>159</v>
      </c>
      <c r="M22" s="463"/>
      <c r="N22" s="463"/>
      <c r="O22" s="463"/>
      <c r="P22" s="453"/>
      <c r="Q22" s="589" t="s">
        <v>160</v>
      </c>
      <c r="R22" s="590"/>
      <c r="S22" s="590"/>
      <c r="T22" s="590"/>
      <c r="U22" s="590"/>
      <c r="V22" s="591"/>
      <c r="W22" s="595" t="s">
        <v>161</v>
      </c>
      <c r="X22" s="581"/>
      <c r="Y22" s="582"/>
      <c r="Z22" s="458" t="s">
        <v>1</v>
      </c>
      <c r="AA22" s="463"/>
      <c r="AB22" s="463"/>
      <c r="AC22" s="463"/>
      <c r="AD22" s="463"/>
      <c r="AE22" s="463"/>
      <c r="AF22" s="463"/>
      <c r="AG22" s="453"/>
      <c r="AH22" s="608" t="s">
        <v>162</v>
      </c>
      <c r="AI22" s="463"/>
      <c r="AJ22" s="463"/>
      <c r="AK22" s="463"/>
      <c r="AL22" s="453"/>
      <c r="AM22" s="608" t="s">
        <v>163</v>
      </c>
      <c r="AN22" s="609"/>
      <c r="AO22" s="609"/>
      <c r="AP22" s="609"/>
      <c r="AQ22" s="609"/>
      <c r="AR22" s="610"/>
      <c r="AS22" s="589" t="s">
        <v>160</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164</v>
      </c>
      <c r="AZ23" s="407"/>
      <c r="BA23" s="407"/>
      <c r="BB23" s="407"/>
      <c r="BC23" s="407"/>
      <c r="BD23" s="407"/>
      <c r="BE23" s="407"/>
      <c r="BF23" s="407"/>
      <c r="BG23" s="407"/>
      <c r="BH23" s="407"/>
      <c r="BI23" s="407"/>
      <c r="BJ23" s="407"/>
      <c r="BK23" s="407"/>
      <c r="BL23" s="407"/>
      <c r="BM23" s="408"/>
      <c r="BN23" s="446">
        <v>6934504</v>
      </c>
      <c r="BO23" s="447"/>
      <c r="BP23" s="447"/>
      <c r="BQ23" s="447"/>
      <c r="BR23" s="447"/>
      <c r="BS23" s="447"/>
      <c r="BT23" s="447"/>
      <c r="BU23" s="448"/>
      <c r="BV23" s="446">
        <v>7141806</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165</v>
      </c>
      <c r="F24" s="476"/>
      <c r="G24" s="476"/>
      <c r="H24" s="476"/>
      <c r="I24" s="476"/>
      <c r="J24" s="476"/>
      <c r="K24" s="477"/>
      <c r="L24" s="497">
        <v>1</v>
      </c>
      <c r="M24" s="498"/>
      <c r="N24" s="498"/>
      <c r="O24" s="498"/>
      <c r="P24" s="537"/>
      <c r="Q24" s="497">
        <v>6849</v>
      </c>
      <c r="R24" s="498"/>
      <c r="S24" s="498"/>
      <c r="T24" s="498"/>
      <c r="U24" s="498"/>
      <c r="V24" s="537"/>
      <c r="W24" s="596"/>
      <c r="X24" s="584"/>
      <c r="Y24" s="585"/>
      <c r="Z24" s="496" t="s">
        <v>166</v>
      </c>
      <c r="AA24" s="476"/>
      <c r="AB24" s="476"/>
      <c r="AC24" s="476"/>
      <c r="AD24" s="476"/>
      <c r="AE24" s="476"/>
      <c r="AF24" s="476"/>
      <c r="AG24" s="477"/>
      <c r="AH24" s="497">
        <v>86</v>
      </c>
      <c r="AI24" s="498"/>
      <c r="AJ24" s="498"/>
      <c r="AK24" s="498"/>
      <c r="AL24" s="537"/>
      <c r="AM24" s="497">
        <v>267202</v>
      </c>
      <c r="AN24" s="498"/>
      <c r="AO24" s="498"/>
      <c r="AP24" s="498"/>
      <c r="AQ24" s="498"/>
      <c r="AR24" s="537"/>
      <c r="AS24" s="497">
        <v>3107</v>
      </c>
      <c r="AT24" s="498"/>
      <c r="AU24" s="498"/>
      <c r="AV24" s="498"/>
      <c r="AW24" s="498"/>
      <c r="AX24" s="499"/>
      <c r="AY24" s="616" t="s">
        <v>167</v>
      </c>
      <c r="AZ24" s="617"/>
      <c r="BA24" s="617"/>
      <c r="BB24" s="617"/>
      <c r="BC24" s="617"/>
      <c r="BD24" s="617"/>
      <c r="BE24" s="617"/>
      <c r="BF24" s="617"/>
      <c r="BG24" s="617"/>
      <c r="BH24" s="617"/>
      <c r="BI24" s="617"/>
      <c r="BJ24" s="617"/>
      <c r="BK24" s="617"/>
      <c r="BL24" s="617"/>
      <c r="BM24" s="618"/>
      <c r="BN24" s="446">
        <v>6260779</v>
      </c>
      <c r="BO24" s="447"/>
      <c r="BP24" s="447"/>
      <c r="BQ24" s="447"/>
      <c r="BR24" s="447"/>
      <c r="BS24" s="447"/>
      <c r="BT24" s="447"/>
      <c r="BU24" s="448"/>
      <c r="BV24" s="446">
        <v>6360005</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168</v>
      </c>
      <c r="F25" s="476"/>
      <c r="G25" s="476"/>
      <c r="H25" s="476"/>
      <c r="I25" s="476"/>
      <c r="J25" s="476"/>
      <c r="K25" s="477"/>
      <c r="L25" s="497">
        <v>1</v>
      </c>
      <c r="M25" s="498"/>
      <c r="N25" s="498"/>
      <c r="O25" s="498"/>
      <c r="P25" s="537"/>
      <c r="Q25" s="497">
        <v>5400</v>
      </c>
      <c r="R25" s="498"/>
      <c r="S25" s="498"/>
      <c r="T25" s="498"/>
      <c r="U25" s="498"/>
      <c r="V25" s="537"/>
      <c r="W25" s="596"/>
      <c r="X25" s="584"/>
      <c r="Y25" s="585"/>
      <c r="Z25" s="496" t="s">
        <v>169</v>
      </c>
      <c r="AA25" s="476"/>
      <c r="AB25" s="476"/>
      <c r="AC25" s="476"/>
      <c r="AD25" s="476"/>
      <c r="AE25" s="476"/>
      <c r="AF25" s="476"/>
      <c r="AG25" s="477"/>
      <c r="AH25" s="497" t="s">
        <v>170</v>
      </c>
      <c r="AI25" s="498"/>
      <c r="AJ25" s="498"/>
      <c r="AK25" s="498"/>
      <c r="AL25" s="537"/>
      <c r="AM25" s="497" t="s">
        <v>133</v>
      </c>
      <c r="AN25" s="498"/>
      <c r="AO25" s="498"/>
      <c r="AP25" s="498"/>
      <c r="AQ25" s="498"/>
      <c r="AR25" s="537"/>
      <c r="AS25" s="497" t="s">
        <v>133</v>
      </c>
      <c r="AT25" s="498"/>
      <c r="AU25" s="498"/>
      <c r="AV25" s="498"/>
      <c r="AW25" s="498"/>
      <c r="AX25" s="499"/>
      <c r="AY25" s="406" t="s">
        <v>171</v>
      </c>
      <c r="AZ25" s="407"/>
      <c r="BA25" s="407"/>
      <c r="BB25" s="407"/>
      <c r="BC25" s="407"/>
      <c r="BD25" s="407"/>
      <c r="BE25" s="407"/>
      <c r="BF25" s="407"/>
      <c r="BG25" s="407"/>
      <c r="BH25" s="407"/>
      <c r="BI25" s="407"/>
      <c r="BJ25" s="407"/>
      <c r="BK25" s="407"/>
      <c r="BL25" s="407"/>
      <c r="BM25" s="408"/>
      <c r="BN25" s="409">
        <v>21322</v>
      </c>
      <c r="BO25" s="410"/>
      <c r="BP25" s="410"/>
      <c r="BQ25" s="410"/>
      <c r="BR25" s="410"/>
      <c r="BS25" s="410"/>
      <c r="BT25" s="410"/>
      <c r="BU25" s="411"/>
      <c r="BV25" s="409">
        <v>47000</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172</v>
      </c>
      <c r="F26" s="476"/>
      <c r="G26" s="476"/>
      <c r="H26" s="476"/>
      <c r="I26" s="476"/>
      <c r="J26" s="476"/>
      <c r="K26" s="477"/>
      <c r="L26" s="497">
        <v>1</v>
      </c>
      <c r="M26" s="498"/>
      <c r="N26" s="498"/>
      <c r="O26" s="498"/>
      <c r="P26" s="537"/>
      <c r="Q26" s="497">
        <v>5103</v>
      </c>
      <c r="R26" s="498"/>
      <c r="S26" s="498"/>
      <c r="T26" s="498"/>
      <c r="U26" s="498"/>
      <c r="V26" s="537"/>
      <c r="W26" s="596"/>
      <c r="X26" s="584"/>
      <c r="Y26" s="585"/>
      <c r="Z26" s="496" t="s">
        <v>173</v>
      </c>
      <c r="AA26" s="606"/>
      <c r="AB26" s="606"/>
      <c r="AC26" s="606"/>
      <c r="AD26" s="606"/>
      <c r="AE26" s="606"/>
      <c r="AF26" s="606"/>
      <c r="AG26" s="607"/>
      <c r="AH26" s="497">
        <v>2</v>
      </c>
      <c r="AI26" s="498"/>
      <c r="AJ26" s="498"/>
      <c r="AK26" s="498"/>
      <c r="AL26" s="537"/>
      <c r="AM26" s="497" t="s">
        <v>174</v>
      </c>
      <c r="AN26" s="498"/>
      <c r="AO26" s="498"/>
      <c r="AP26" s="498"/>
      <c r="AQ26" s="498"/>
      <c r="AR26" s="537"/>
      <c r="AS26" s="497" t="s">
        <v>175</v>
      </c>
      <c r="AT26" s="498"/>
      <c r="AU26" s="498"/>
      <c r="AV26" s="498"/>
      <c r="AW26" s="498"/>
      <c r="AX26" s="499"/>
      <c r="AY26" s="449" t="s">
        <v>176</v>
      </c>
      <c r="AZ26" s="450"/>
      <c r="BA26" s="450"/>
      <c r="BB26" s="450"/>
      <c r="BC26" s="450"/>
      <c r="BD26" s="450"/>
      <c r="BE26" s="450"/>
      <c r="BF26" s="450"/>
      <c r="BG26" s="450"/>
      <c r="BH26" s="450"/>
      <c r="BI26" s="450"/>
      <c r="BJ26" s="450"/>
      <c r="BK26" s="450"/>
      <c r="BL26" s="450"/>
      <c r="BM26" s="451"/>
      <c r="BN26" s="446" t="s">
        <v>170</v>
      </c>
      <c r="BO26" s="447"/>
      <c r="BP26" s="447"/>
      <c r="BQ26" s="447"/>
      <c r="BR26" s="447"/>
      <c r="BS26" s="447"/>
      <c r="BT26" s="447"/>
      <c r="BU26" s="448"/>
      <c r="BV26" s="446" t="s">
        <v>133</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177</v>
      </c>
      <c r="F27" s="476"/>
      <c r="G27" s="476"/>
      <c r="H27" s="476"/>
      <c r="I27" s="476"/>
      <c r="J27" s="476"/>
      <c r="K27" s="477"/>
      <c r="L27" s="497">
        <v>1</v>
      </c>
      <c r="M27" s="498"/>
      <c r="N27" s="498"/>
      <c r="O27" s="498"/>
      <c r="P27" s="537"/>
      <c r="Q27" s="497">
        <v>3050</v>
      </c>
      <c r="R27" s="498"/>
      <c r="S27" s="498"/>
      <c r="T27" s="498"/>
      <c r="U27" s="498"/>
      <c r="V27" s="537"/>
      <c r="W27" s="596"/>
      <c r="X27" s="584"/>
      <c r="Y27" s="585"/>
      <c r="Z27" s="496" t="s">
        <v>178</v>
      </c>
      <c r="AA27" s="476"/>
      <c r="AB27" s="476"/>
      <c r="AC27" s="476"/>
      <c r="AD27" s="476"/>
      <c r="AE27" s="476"/>
      <c r="AF27" s="476"/>
      <c r="AG27" s="477"/>
      <c r="AH27" s="497">
        <v>1</v>
      </c>
      <c r="AI27" s="498"/>
      <c r="AJ27" s="498"/>
      <c r="AK27" s="498"/>
      <c r="AL27" s="537"/>
      <c r="AM27" s="497" t="s">
        <v>174</v>
      </c>
      <c r="AN27" s="498"/>
      <c r="AO27" s="498"/>
      <c r="AP27" s="498"/>
      <c r="AQ27" s="498"/>
      <c r="AR27" s="537"/>
      <c r="AS27" s="497" t="s">
        <v>174</v>
      </c>
      <c r="AT27" s="498"/>
      <c r="AU27" s="498"/>
      <c r="AV27" s="498"/>
      <c r="AW27" s="498"/>
      <c r="AX27" s="499"/>
      <c r="AY27" s="538" t="s">
        <v>179</v>
      </c>
      <c r="AZ27" s="539"/>
      <c r="BA27" s="539"/>
      <c r="BB27" s="539"/>
      <c r="BC27" s="539"/>
      <c r="BD27" s="539"/>
      <c r="BE27" s="539"/>
      <c r="BF27" s="539"/>
      <c r="BG27" s="539"/>
      <c r="BH27" s="539"/>
      <c r="BI27" s="539"/>
      <c r="BJ27" s="539"/>
      <c r="BK27" s="539"/>
      <c r="BL27" s="539"/>
      <c r="BM27" s="540"/>
      <c r="BN27" s="619">
        <v>135060</v>
      </c>
      <c r="BO27" s="620"/>
      <c r="BP27" s="620"/>
      <c r="BQ27" s="620"/>
      <c r="BR27" s="620"/>
      <c r="BS27" s="620"/>
      <c r="BT27" s="620"/>
      <c r="BU27" s="621"/>
      <c r="BV27" s="619">
        <v>134912</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180</v>
      </c>
      <c r="F28" s="476"/>
      <c r="G28" s="476"/>
      <c r="H28" s="476"/>
      <c r="I28" s="476"/>
      <c r="J28" s="476"/>
      <c r="K28" s="477"/>
      <c r="L28" s="497">
        <v>1</v>
      </c>
      <c r="M28" s="498"/>
      <c r="N28" s="498"/>
      <c r="O28" s="498"/>
      <c r="P28" s="537"/>
      <c r="Q28" s="497">
        <v>2520</v>
      </c>
      <c r="R28" s="498"/>
      <c r="S28" s="498"/>
      <c r="T28" s="498"/>
      <c r="U28" s="498"/>
      <c r="V28" s="537"/>
      <c r="W28" s="596"/>
      <c r="X28" s="584"/>
      <c r="Y28" s="585"/>
      <c r="Z28" s="496" t="s">
        <v>181</v>
      </c>
      <c r="AA28" s="476"/>
      <c r="AB28" s="476"/>
      <c r="AC28" s="476"/>
      <c r="AD28" s="476"/>
      <c r="AE28" s="476"/>
      <c r="AF28" s="476"/>
      <c r="AG28" s="477"/>
      <c r="AH28" s="497" t="s">
        <v>170</v>
      </c>
      <c r="AI28" s="498"/>
      <c r="AJ28" s="498"/>
      <c r="AK28" s="498"/>
      <c r="AL28" s="537"/>
      <c r="AM28" s="497" t="s">
        <v>133</v>
      </c>
      <c r="AN28" s="498"/>
      <c r="AO28" s="498"/>
      <c r="AP28" s="498"/>
      <c r="AQ28" s="498"/>
      <c r="AR28" s="537"/>
      <c r="AS28" s="497" t="s">
        <v>170</v>
      </c>
      <c r="AT28" s="498"/>
      <c r="AU28" s="498"/>
      <c r="AV28" s="498"/>
      <c r="AW28" s="498"/>
      <c r="AX28" s="499"/>
      <c r="AY28" s="622" t="s">
        <v>182</v>
      </c>
      <c r="AZ28" s="623"/>
      <c r="BA28" s="623"/>
      <c r="BB28" s="624"/>
      <c r="BC28" s="406" t="s">
        <v>42</v>
      </c>
      <c r="BD28" s="407"/>
      <c r="BE28" s="407"/>
      <c r="BF28" s="407"/>
      <c r="BG28" s="407"/>
      <c r="BH28" s="407"/>
      <c r="BI28" s="407"/>
      <c r="BJ28" s="407"/>
      <c r="BK28" s="407"/>
      <c r="BL28" s="407"/>
      <c r="BM28" s="408"/>
      <c r="BN28" s="409">
        <v>2593750</v>
      </c>
      <c r="BO28" s="410"/>
      <c r="BP28" s="410"/>
      <c r="BQ28" s="410"/>
      <c r="BR28" s="410"/>
      <c r="BS28" s="410"/>
      <c r="BT28" s="410"/>
      <c r="BU28" s="411"/>
      <c r="BV28" s="409">
        <v>2342750</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183</v>
      </c>
      <c r="F29" s="476"/>
      <c r="G29" s="476"/>
      <c r="H29" s="476"/>
      <c r="I29" s="476"/>
      <c r="J29" s="476"/>
      <c r="K29" s="477"/>
      <c r="L29" s="497">
        <v>8</v>
      </c>
      <c r="M29" s="498"/>
      <c r="N29" s="498"/>
      <c r="O29" s="498"/>
      <c r="P29" s="537"/>
      <c r="Q29" s="497">
        <v>2290</v>
      </c>
      <c r="R29" s="498"/>
      <c r="S29" s="498"/>
      <c r="T29" s="498"/>
      <c r="U29" s="498"/>
      <c r="V29" s="537"/>
      <c r="W29" s="597"/>
      <c r="X29" s="598"/>
      <c r="Y29" s="599"/>
      <c r="Z29" s="496" t="s">
        <v>184</v>
      </c>
      <c r="AA29" s="476"/>
      <c r="AB29" s="476"/>
      <c r="AC29" s="476"/>
      <c r="AD29" s="476"/>
      <c r="AE29" s="476"/>
      <c r="AF29" s="476"/>
      <c r="AG29" s="477"/>
      <c r="AH29" s="497">
        <v>87</v>
      </c>
      <c r="AI29" s="498"/>
      <c r="AJ29" s="498"/>
      <c r="AK29" s="498"/>
      <c r="AL29" s="537"/>
      <c r="AM29" s="497">
        <v>271076</v>
      </c>
      <c r="AN29" s="498"/>
      <c r="AO29" s="498"/>
      <c r="AP29" s="498"/>
      <c r="AQ29" s="498"/>
      <c r="AR29" s="537"/>
      <c r="AS29" s="497">
        <v>3116</v>
      </c>
      <c r="AT29" s="498"/>
      <c r="AU29" s="498"/>
      <c r="AV29" s="498"/>
      <c r="AW29" s="498"/>
      <c r="AX29" s="499"/>
      <c r="AY29" s="625"/>
      <c r="AZ29" s="626"/>
      <c r="BA29" s="626"/>
      <c r="BB29" s="627"/>
      <c r="BC29" s="480" t="s">
        <v>185</v>
      </c>
      <c r="BD29" s="481"/>
      <c r="BE29" s="481"/>
      <c r="BF29" s="481"/>
      <c r="BG29" s="481"/>
      <c r="BH29" s="481"/>
      <c r="BI29" s="481"/>
      <c r="BJ29" s="481"/>
      <c r="BK29" s="481"/>
      <c r="BL29" s="481"/>
      <c r="BM29" s="482"/>
      <c r="BN29" s="446">
        <v>465382</v>
      </c>
      <c r="BO29" s="447"/>
      <c r="BP29" s="447"/>
      <c r="BQ29" s="447"/>
      <c r="BR29" s="447"/>
      <c r="BS29" s="447"/>
      <c r="BT29" s="447"/>
      <c r="BU29" s="448"/>
      <c r="BV29" s="446">
        <v>464891</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186</v>
      </c>
      <c r="X30" s="604"/>
      <c r="Y30" s="604"/>
      <c r="Z30" s="604"/>
      <c r="AA30" s="604"/>
      <c r="AB30" s="604"/>
      <c r="AC30" s="604"/>
      <c r="AD30" s="604"/>
      <c r="AE30" s="604"/>
      <c r="AF30" s="604"/>
      <c r="AG30" s="605"/>
      <c r="AH30" s="562">
        <v>95.7</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362241</v>
      </c>
      <c r="BO30" s="620"/>
      <c r="BP30" s="620"/>
      <c r="BQ30" s="620"/>
      <c r="BR30" s="620"/>
      <c r="BS30" s="620"/>
      <c r="BT30" s="620"/>
      <c r="BU30" s="621"/>
      <c r="BV30" s="619">
        <v>322016</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187</v>
      </c>
      <c r="D32" s="193"/>
      <c r="E32" s="193"/>
      <c r="F32" s="190"/>
      <c r="G32" s="190"/>
      <c r="H32" s="190"/>
      <c r="I32" s="190"/>
      <c r="J32" s="190"/>
      <c r="K32" s="190"/>
      <c r="L32" s="190"/>
      <c r="M32" s="190"/>
      <c r="N32" s="190"/>
      <c r="O32" s="190"/>
      <c r="P32" s="190"/>
      <c r="Q32" s="190"/>
      <c r="R32" s="190"/>
      <c r="S32" s="190"/>
      <c r="T32" s="190"/>
      <c r="U32" s="190" t="s">
        <v>188</v>
      </c>
      <c r="V32" s="190"/>
      <c r="W32" s="190"/>
      <c r="X32" s="190"/>
      <c r="Y32" s="190"/>
      <c r="Z32" s="190"/>
      <c r="AA32" s="190"/>
      <c r="AB32" s="190"/>
      <c r="AC32" s="190"/>
      <c r="AD32" s="190"/>
      <c r="AE32" s="190"/>
      <c r="AF32" s="190"/>
      <c r="AG32" s="190"/>
      <c r="AH32" s="190"/>
      <c r="AI32" s="190"/>
      <c r="AJ32" s="190"/>
      <c r="AK32" s="190"/>
      <c r="AL32" s="190"/>
      <c r="AM32" s="194" t="s">
        <v>189</v>
      </c>
      <c r="AN32" s="190"/>
      <c r="AO32" s="190"/>
      <c r="AP32" s="190"/>
      <c r="AQ32" s="190"/>
      <c r="AR32" s="190"/>
      <c r="AS32" s="194"/>
      <c r="AT32" s="194"/>
      <c r="AU32" s="194"/>
      <c r="AV32" s="194"/>
      <c r="AW32" s="194"/>
      <c r="AX32" s="194"/>
      <c r="AY32" s="194"/>
      <c r="AZ32" s="194"/>
      <c r="BA32" s="194"/>
      <c r="BB32" s="190"/>
      <c r="BC32" s="194"/>
      <c r="BD32" s="190"/>
      <c r="BE32" s="194" t="s">
        <v>190</v>
      </c>
      <c r="BF32" s="190"/>
      <c r="BG32" s="190"/>
      <c r="BH32" s="190"/>
      <c r="BI32" s="190"/>
      <c r="BJ32" s="194"/>
      <c r="BK32" s="194"/>
      <c r="BL32" s="194"/>
      <c r="BM32" s="194"/>
      <c r="BN32" s="194"/>
      <c r="BO32" s="194"/>
      <c r="BP32" s="194"/>
      <c r="BQ32" s="194"/>
      <c r="BR32" s="190"/>
      <c r="BS32" s="190"/>
      <c r="BT32" s="190"/>
      <c r="BU32" s="190"/>
      <c r="BV32" s="190"/>
      <c r="BW32" s="190" t="s">
        <v>191</v>
      </c>
      <c r="BX32" s="190"/>
      <c r="BY32" s="190"/>
      <c r="BZ32" s="190"/>
      <c r="CA32" s="190"/>
      <c r="CB32" s="194"/>
      <c r="CC32" s="194"/>
      <c r="CD32" s="194"/>
      <c r="CE32" s="194"/>
      <c r="CF32" s="194"/>
      <c r="CG32" s="194"/>
      <c r="CH32" s="194"/>
      <c r="CI32" s="194"/>
      <c r="CJ32" s="194"/>
      <c r="CK32" s="194"/>
      <c r="CL32" s="194"/>
      <c r="CM32" s="194"/>
      <c r="CN32" s="194"/>
      <c r="CO32" s="194" t="s">
        <v>192</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193</v>
      </c>
      <c r="D33" s="470"/>
      <c r="E33" s="435" t="s">
        <v>194</v>
      </c>
      <c r="F33" s="435"/>
      <c r="G33" s="435"/>
      <c r="H33" s="435"/>
      <c r="I33" s="435"/>
      <c r="J33" s="435"/>
      <c r="K33" s="435"/>
      <c r="L33" s="435"/>
      <c r="M33" s="435"/>
      <c r="N33" s="435"/>
      <c r="O33" s="435"/>
      <c r="P33" s="435"/>
      <c r="Q33" s="435"/>
      <c r="R33" s="435"/>
      <c r="S33" s="435"/>
      <c r="T33" s="195"/>
      <c r="U33" s="470" t="s">
        <v>195</v>
      </c>
      <c r="V33" s="470"/>
      <c r="W33" s="435" t="s">
        <v>194</v>
      </c>
      <c r="X33" s="435"/>
      <c r="Y33" s="435"/>
      <c r="Z33" s="435"/>
      <c r="AA33" s="435"/>
      <c r="AB33" s="435"/>
      <c r="AC33" s="435"/>
      <c r="AD33" s="435"/>
      <c r="AE33" s="435"/>
      <c r="AF33" s="435"/>
      <c r="AG33" s="435"/>
      <c r="AH33" s="435"/>
      <c r="AI33" s="435"/>
      <c r="AJ33" s="435"/>
      <c r="AK33" s="435"/>
      <c r="AL33" s="195"/>
      <c r="AM33" s="470" t="s">
        <v>195</v>
      </c>
      <c r="AN33" s="470"/>
      <c r="AO33" s="435" t="s">
        <v>194</v>
      </c>
      <c r="AP33" s="435"/>
      <c r="AQ33" s="435"/>
      <c r="AR33" s="435"/>
      <c r="AS33" s="435"/>
      <c r="AT33" s="435"/>
      <c r="AU33" s="435"/>
      <c r="AV33" s="435"/>
      <c r="AW33" s="435"/>
      <c r="AX33" s="435"/>
      <c r="AY33" s="435"/>
      <c r="AZ33" s="435"/>
      <c r="BA33" s="435"/>
      <c r="BB33" s="435"/>
      <c r="BC33" s="435"/>
      <c r="BD33" s="196"/>
      <c r="BE33" s="435" t="s">
        <v>196</v>
      </c>
      <c r="BF33" s="435"/>
      <c r="BG33" s="435" t="s">
        <v>197</v>
      </c>
      <c r="BH33" s="435"/>
      <c r="BI33" s="435"/>
      <c r="BJ33" s="435"/>
      <c r="BK33" s="435"/>
      <c r="BL33" s="435"/>
      <c r="BM33" s="435"/>
      <c r="BN33" s="435"/>
      <c r="BO33" s="435"/>
      <c r="BP33" s="435"/>
      <c r="BQ33" s="435"/>
      <c r="BR33" s="435"/>
      <c r="BS33" s="435"/>
      <c r="BT33" s="435"/>
      <c r="BU33" s="435"/>
      <c r="BV33" s="196"/>
      <c r="BW33" s="470" t="s">
        <v>196</v>
      </c>
      <c r="BX33" s="470"/>
      <c r="BY33" s="435" t="s">
        <v>198</v>
      </c>
      <c r="BZ33" s="435"/>
      <c r="CA33" s="435"/>
      <c r="CB33" s="435"/>
      <c r="CC33" s="435"/>
      <c r="CD33" s="435"/>
      <c r="CE33" s="435"/>
      <c r="CF33" s="435"/>
      <c r="CG33" s="435"/>
      <c r="CH33" s="435"/>
      <c r="CI33" s="435"/>
      <c r="CJ33" s="435"/>
      <c r="CK33" s="435"/>
      <c r="CL33" s="435"/>
      <c r="CM33" s="435"/>
      <c r="CN33" s="195"/>
      <c r="CO33" s="470" t="s">
        <v>195</v>
      </c>
      <c r="CP33" s="470"/>
      <c r="CQ33" s="435" t="s">
        <v>199</v>
      </c>
      <c r="CR33" s="435"/>
      <c r="CS33" s="435"/>
      <c r="CT33" s="435"/>
      <c r="CU33" s="435"/>
      <c r="CV33" s="435"/>
      <c r="CW33" s="435"/>
      <c r="CX33" s="435"/>
      <c r="CY33" s="435"/>
      <c r="CZ33" s="435"/>
      <c r="DA33" s="435"/>
      <c r="DB33" s="435"/>
      <c r="DC33" s="435"/>
      <c r="DD33" s="435"/>
      <c r="DE33" s="435"/>
      <c r="DF33" s="195"/>
      <c r="DG33" s="631" t="s">
        <v>200</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3</v>
      </c>
      <c r="V34" s="632"/>
      <c r="W34" s="633" t="str">
        <f>IF('各会計、関係団体の財政状況及び健全化判断比率'!B28="","",'各会計、関係団体の財政状況及び健全化判断比率'!B28)</f>
        <v>国民健康保険事業勘定特別会計</v>
      </c>
      <c r="X34" s="633"/>
      <c r="Y34" s="633"/>
      <c r="Z34" s="633"/>
      <c r="AA34" s="633"/>
      <c r="AB34" s="633"/>
      <c r="AC34" s="633"/>
      <c r="AD34" s="633"/>
      <c r="AE34" s="633"/>
      <c r="AF34" s="633"/>
      <c r="AG34" s="633"/>
      <c r="AH34" s="633"/>
      <c r="AI34" s="633"/>
      <c r="AJ34" s="633"/>
      <c r="AK34" s="633"/>
      <c r="AL34" s="193"/>
      <c r="AM34" s="632" t="str">
        <f>IF(AO34="","",MAX(C34:D43,U34:V43)+1)</f>
        <v/>
      </c>
      <c r="AN34" s="632"/>
      <c r="AO34" s="633"/>
      <c r="AP34" s="633"/>
      <c r="AQ34" s="633"/>
      <c r="AR34" s="633"/>
      <c r="AS34" s="633"/>
      <c r="AT34" s="633"/>
      <c r="AU34" s="633"/>
      <c r="AV34" s="633"/>
      <c r="AW34" s="633"/>
      <c r="AX34" s="633"/>
      <c r="AY34" s="633"/>
      <c r="AZ34" s="633"/>
      <c r="BA34" s="633"/>
      <c r="BB34" s="633"/>
      <c r="BC34" s="633"/>
      <c r="BD34" s="193"/>
      <c r="BE34" s="632">
        <f>IF(BG34="","",MAX(C34:D43,U34:V43,AM34:AN43)+1)</f>
        <v>6</v>
      </c>
      <c r="BF34" s="632"/>
      <c r="BG34" s="633" t="str">
        <f>IF('各会計、関係団体の財政状況及び健全化判断比率'!B31="","",'各会計、関係団体の財政状況及び健全化判断比率'!B31)</f>
        <v>簡易水道事業特別会計</v>
      </c>
      <c r="BH34" s="633"/>
      <c r="BI34" s="633"/>
      <c r="BJ34" s="633"/>
      <c r="BK34" s="633"/>
      <c r="BL34" s="633"/>
      <c r="BM34" s="633"/>
      <c r="BN34" s="633"/>
      <c r="BO34" s="633"/>
      <c r="BP34" s="633"/>
      <c r="BQ34" s="633"/>
      <c r="BR34" s="633"/>
      <c r="BS34" s="633"/>
      <c r="BT34" s="633"/>
      <c r="BU34" s="633"/>
      <c r="BV34" s="193"/>
      <c r="BW34" s="632">
        <f>IF(BY34="","",MAX(C34:D43,U34:V43,AM34:AN43,BE34:BF43)+1)</f>
        <v>8</v>
      </c>
      <c r="BX34" s="632"/>
      <c r="BY34" s="633" t="str">
        <f>IF('各会計、関係団体の財政状況及び健全化判断比率'!B68="","",'各会計、関係団体の財政状況及び健全化判断比率'!B68)</f>
        <v>鹿児島県市町村総合事務組合</v>
      </c>
      <c r="BZ34" s="633"/>
      <c r="CA34" s="633"/>
      <c r="CB34" s="633"/>
      <c r="CC34" s="633"/>
      <c r="CD34" s="633"/>
      <c r="CE34" s="633"/>
      <c r="CF34" s="633"/>
      <c r="CG34" s="633"/>
      <c r="CH34" s="633"/>
      <c r="CI34" s="633"/>
      <c r="CJ34" s="633"/>
      <c r="CK34" s="633"/>
      <c r="CL34" s="633"/>
      <c r="CM34" s="633"/>
      <c r="CN34" s="193"/>
      <c r="CO34" s="632" t="str">
        <f>IF(CQ34="","",MAX(C34:D43,U34:V43,AM34:AN43,BE34:BF43,BW34:BX43)+1)</f>
        <v/>
      </c>
      <c r="CP34" s="632"/>
      <c r="CQ34" s="633" t="str">
        <f>IF('各会計、関係団体の財政状況及び健全化判断比率'!BS7="","",'各会計、関係団体の財政状況及び健全化判断比率'!BS7)</f>
        <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f>IF(E35="","",C34+1)</f>
        <v>2</v>
      </c>
      <c r="D35" s="632"/>
      <c r="E35" s="633" t="str">
        <f>IF('各会計、関係団体の財政状況及び健全化判断比率'!B8="","",'各会計、関係団体の財政状況及び健全化判断比率'!B8)</f>
        <v>デジタル放送事業特別会計</v>
      </c>
      <c r="F35" s="633"/>
      <c r="G35" s="633"/>
      <c r="H35" s="633"/>
      <c r="I35" s="633"/>
      <c r="J35" s="633"/>
      <c r="K35" s="633"/>
      <c r="L35" s="633"/>
      <c r="M35" s="633"/>
      <c r="N35" s="633"/>
      <c r="O35" s="633"/>
      <c r="P35" s="633"/>
      <c r="Q35" s="633"/>
      <c r="R35" s="633"/>
      <c r="S35" s="633"/>
      <c r="T35" s="193"/>
      <c r="U35" s="632">
        <f>IF(W35="","",U34+1)</f>
        <v>4</v>
      </c>
      <c r="V35" s="632"/>
      <c r="W35" s="633" t="str">
        <f>IF('各会計、関係団体の財政状況及び健全化判断比率'!B29="","",'各会計、関係団体の財政状況及び健全化判断比率'!B29)</f>
        <v>介護保険事業特別会計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f t="shared" ref="BE35:BE43" si="1">IF(BG35="","",BE34+1)</f>
        <v>7</v>
      </c>
      <c r="BF35" s="632"/>
      <c r="BG35" s="633" t="str">
        <f>IF('各会計、関係団体の財政状況及び健全化判断比率'!B32="","",'各会計、関係団体の財政状況及び健全化判断比率'!B32)</f>
        <v>生活排水処理事業特別会計</v>
      </c>
      <c r="BH35" s="633"/>
      <c r="BI35" s="633"/>
      <c r="BJ35" s="633"/>
      <c r="BK35" s="633"/>
      <c r="BL35" s="633"/>
      <c r="BM35" s="633"/>
      <c r="BN35" s="633"/>
      <c r="BO35" s="633"/>
      <c r="BP35" s="633"/>
      <c r="BQ35" s="633"/>
      <c r="BR35" s="633"/>
      <c r="BS35" s="633"/>
      <c r="BT35" s="633"/>
      <c r="BU35" s="633"/>
      <c r="BV35" s="193"/>
      <c r="BW35" s="632">
        <f t="shared" ref="BW35:BW43" si="2">IF(BY35="","",BW34+1)</f>
        <v>9</v>
      </c>
      <c r="BX35" s="632"/>
      <c r="BY35" s="633" t="str">
        <f>IF('各会計、関係団体の財政状況及び健全化判断比率'!B69="","",'各会計、関係団体の財政状況及び健全化判断比率'!B69)</f>
        <v>大島地区衛生組合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5</v>
      </c>
      <c r="V36" s="632"/>
      <c r="W36" s="633" t="str">
        <f>IF('各会計、関係団体の財政状況及び健全化判断比率'!B30="","",'各会計、関係団体の財政状況及び健全化判断比率'!B30)</f>
        <v>後期高齢者医療特別会計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10</v>
      </c>
      <c r="BX36" s="632"/>
      <c r="BY36" s="633" t="str">
        <f>IF('各会計、関係団体の財政状況及び健全化判断比率'!B70="","",'各会計、関係団体の財政状況及び健全化判断比率'!B70)</f>
        <v>大島地区消防組合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11</v>
      </c>
      <c r="BX37" s="632"/>
      <c r="BY37" s="633" t="str">
        <f>IF('各会計、関係団体の財政状況及び健全化判断比率'!B71="","",'各会計、関係団体の財政状況及び健全化判断比率'!B71)</f>
        <v>奄美群島広域事務組合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12</v>
      </c>
      <c r="BX38" s="632"/>
      <c r="BY38" s="633" t="str">
        <f>IF('各会計、関係団体の財政状況及び健全化判断比率'!B72="","",'各会計、関係団体の財政状況及び健全化判断比率'!B72)</f>
        <v>大島農業共済事務組合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13</v>
      </c>
      <c r="BX39" s="632"/>
      <c r="BY39" s="633" t="str">
        <f>IF('各会計、関係団体の財政状況及び健全化判断比率'!B73="","",'各会計、関係団体の財政状況及び健全化判断比率'!B73)</f>
        <v>奄美大島地区介護保険一部事務組合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14</v>
      </c>
      <c r="BX40" s="632"/>
      <c r="BY40" s="633" t="str">
        <f>IF('各会計、関係団体の財政状況及び健全化判断比率'!B74="","",'各会計、関係団体の財政状況及び健全化判断比率'!B74)</f>
        <v>鹿児島県後期高齢者医療広域連合（一般会計）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15</v>
      </c>
      <c r="BX41" s="632"/>
      <c r="BY41" s="633" t="str">
        <f>IF('各会計、関係団体の財政状況及び健全化判断比率'!B75="","",'各会計、関係団体の財政状況及び健全化判断比率'!B75)</f>
        <v>鹿児島県後期高齢者医療広域連合（特別会計）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201</v>
      </c>
      <c r="C46" s="165"/>
      <c r="D46" s="165"/>
      <c r="E46" s="165" t="s">
        <v>202</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203</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204</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205</v>
      </c>
    </row>
    <row r="50" spans="5:5">
      <c r="E50" s="167" t="s">
        <v>206</v>
      </c>
    </row>
    <row r="51" spans="5:5">
      <c r="E51" s="167" t="s">
        <v>207</v>
      </c>
    </row>
    <row r="52" spans="5:5">
      <c r="E52" s="167" t="s">
        <v>208</v>
      </c>
    </row>
    <row r="53" spans="5:5">
      <c r="E53" s="167" t="s">
        <v>209</v>
      </c>
    </row>
    <row r="54" spans="5:5"/>
    <row r="55" spans="5:5"/>
    <row r="56" spans="5:5"/>
    <row r="57" spans="5:5" hidden="1"/>
    <row r="58" spans="5:5" hidden="1"/>
    <row r="59" spans="5:5" hidden="1"/>
  </sheetData>
  <sheetProtection algorithmName="SHA-512" hashValue="DVBdU2MSwLibMCa/yWl+qOrZINOWn9BODnO7rAD0uatJGq91r8sje1V6d5GmSQdk2o3LUAYEhafePn0paK/c+w==" saltValue="gyG1L0MN2HUyOyhQaqU9P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c r="A34" s="22"/>
      <c r="B34" s="31"/>
      <c r="C34" s="1224" t="s">
        <v>555</v>
      </c>
      <c r="D34" s="1224"/>
      <c r="E34" s="1225"/>
      <c r="F34" s="32">
        <v>4.0199999999999996</v>
      </c>
      <c r="G34" s="33">
        <v>3.56</v>
      </c>
      <c r="H34" s="33">
        <v>2.44</v>
      </c>
      <c r="I34" s="33">
        <v>2.35</v>
      </c>
      <c r="J34" s="34">
        <v>2.64</v>
      </c>
      <c r="K34" s="22"/>
      <c r="L34" s="22"/>
      <c r="M34" s="22"/>
      <c r="N34" s="22"/>
      <c r="O34" s="22"/>
      <c r="P34" s="22"/>
    </row>
    <row r="35" spans="1:16" ht="39" customHeight="1">
      <c r="A35" s="22"/>
      <c r="B35" s="35"/>
      <c r="C35" s="1218" t="s">
        <v>556</v>
      </c>
      <c r="D35" s="1219"/>
      <c r="E35" s="1220"/>
      <c r="F35" s="36">
        <v>0.17</v>
      </c>
      <c r="G35" s="37">
        <v>0.28999999999999998</v>
      </c>
      <c r="H35" s="37">
        <v>0.12</v>
      </c>
      <c r="I35" s="37">
        <v>0.18</v>
      </c>
      <c r="J35" s="38">
        <v>0.77</v>
      </c>
      <c r="K35" s="22"/>
      <c r="L35" s="22"/>
      <c r="M35" s="22"/>
      <c r="N35" s="22"/>
      <c r="O35" s="22"/>
      <c r="P35" s="22"/>
    </row>
    <row r="36" spans="1:16" ht="39" customHeight="1">
      <c r="A36" s="22"/>
      <c r="B36" s="35"/>
      <c r="C36" s="1218" t="s">
        <v>557</v>
      </c>
      <c r="D36" s="1219"/>
      <c r="E36" s="1220"/>
      <c r="F36" s="36">
        <v>0.05</v>
      </c>
      <c r="G36" s="37">
        <v>0.06</v>
      </c>
      <c r="H36" s="37">
        <v>0.17</v>
      </c>
      <c r="I36" s="37">
        <v>0.08</v>
      </c>
      <c r="J36" s="38">
        <v>0.38</v>
      </c>
      <c r="K36" s="22"/>
      <c r="L36" s="22"/>
      <c r="M36" s="22"/>
      <c r="N36" s="22"/>
      <c r="O36" s="22"/>
      <c r="P36" s="22"/>
    </row>
    <row r="37" spans="1:16" ht="39" customHeight="1">
      <c r="A37" s="22"/>
      <c r="B37" s="35"/>
      <c r="C37" s="1218" t="s">
        <v>558</v>
      </c>
      <c r="D37" s="1219"/>
      <c r="E37" s="1220"/>
      <c r="F37" s="36">
        <v>0.08</v>
      </c>
      <c r="G37" s="37">
        <v>7.0000000000000007E-2</v>
      </c>
      <c r="H37" s="37">
        <v>0.1</v>
      </c>
      <c r="I37" s="37">
        <v>0.14000000000000001</v>
      </c>
      <c r="J37" s="38">
        <v>0.09</v>
      </c>
      <c r="K37" s="22"/>
      <c r="L37" s="22"/>
      <c r="M37" s="22"/>
      <c r="N37" s="22"/>
      <c r="O37" s="22"/>
      <c r="P37" s="22"/>
    </row>
    <row r="38" spans="1:16" ht="39" customHeight="1">
      <c r="A38" s="22"/>
      <c r="B38" s="35"/>
      <c r="C38" s="1218" t="s">
        <v>559</v>
      </c>
      <c r="D38" s="1219"/>
      <c r="E38" s="1220"/>
      <c r="F38" s="36">
        <v>0.03</v>
      </c>
      <c r="G38" s="37">
        <v>0.03</v>
      </c>
      <c r="H38" s="37">
        <v>0.04</v>
      </c>
      <c r="I38" s="37">
        <v>0.03</v>
      </c>
      <c r="J38" s="38">
        <v>7.0000000000000007E-2</v>
      </c>
      <c r="K38" s="22"/>
      <c r="L38" s="22"/>
      <c r="M38" s="22"/>
      <c r="N38" s="22"/>
      <c r="O38" s="22"/>
      <c r="P38" s="22"/>
    </row>
    <row r="39" spans="1:16" ht="39" customHeight="1">
      <c r="A39" s="22"/>
      <c r="B39" s="35"/>
      <c r="C39" s="1218" t="s">
        <v>560</v>
      </c>
      <c r="D39" s="1219"/>
      <c r="E39" s="1220"/>
      <c r="F39" s="36">
        <v>0.04</v>
      </c>
      <c r="G39" s="37">
        <v>0.02</v>
      </c>
      <c r="H39" s="37">
        <v>0.04</v>
      </c>
      <c r="I39" s="37">
        <v>0.06</v>
      </c>
      <c r="J39" s="38">
        <v>0.03</v>
      </c>
      <c r="K39" s="22"/>
      <c r="L39" s="22"/>
      <c r="M39" s="22"/>
      <c r="N39" s="22"/>
      <c r="O39" s="22"/>
      <c r="P39" s="22"/>
    </row>
    <row r="40" spans="1:16" ht="39" customHeight="1">
      <c r="A40" s="22"/>
      <c r="B40" s="35"/>
      <c r="C40" s="1218" t="s">
        <v>561</v>
      </c>
      <c r="D40" s="1219"/>
      <c r="E40" s="1220"/>
      <c r="F40" s="36">
        <v>0</v>
      </c>
      <c r="G40" s="37">
        <v>0.01</v>
      </c>
      <c r="H40" s="37">
        <v>0.02</v>
      </c>
      <c r="I40" s="37">
        <v>0</v>
      </c>
      <c r="J40" s="38">
        <v>0.01</v>
      </c>
      <c r="K40" s="22"/>
      <c r="L40" s="22"/>
      <c r="M40" s="22"/>
      <c r="N40" s="22"/>
      <c r="O40" s="22"/>
      <c r="P40" s="22"/>
    </row>
    <row r="41" spans="1:16" ht="39" customHeight="1">
      <c r="A41" s="22"/>
      <c r="B41" s="35"/>
      <c r="C41" s="1218"/>
      <c r="D41" s="1219"/>
      <c r="E41" s="1220"/>
      <c r="F41" s="36"/>
      <c r="G41" s="37"/>
      <c r="H41" s="37"/>
      <c r="I41" s="37"/>
      <c r="J41" s="38"/>
      <c r="K41" s="22"/>
      <c r="L41" s="22"/>
      <c r="M41" s="22"/>
      <c r="N41" s="22"/>
      <c r="O41" s="22"/>
      <c r="P41" s="22"/>
    </row>
    <row r="42" spans="1:16" ht="39" customHeight="1">
      <c r="A42" s="22"/>
      <c r="B42" s="39"/>
      <c r="C42" s="1218" t="s">
        <v>562</v>
      </c>
      <c r="D42" s="1219"/>
      <c r="E42" s="1220"/>
      <c r="F42" s="36" t="s">
        <v>507</v>
      </c>
      <c r="G42" s="37" t="s">
        <v>507</v>
      </c>
      <c r="H42" s="37" t="s">
        <v>507</v>
      </c>
      <c r="I42" s="37" t="s">
        <v>507</v>
      </c>
      <c r="J42" s="38" t="s">
        <v>507</v>
      </c>
      <c r="K42" s="22"/>
      <c r="L42" s="22"/>
      <c r="M42" s="22"/>
      <c r="N42" s="22"/>
      <c r="O42" s="22"/>
      <c r="P42" s="22"/>
    </row>
    <row r="43" spans="1:16" ht="39" customHeight="1" thickBot="1">
      <c r="A43" s="22"/>
      <c r="B43" s="40"/>
      <c r="C43" s="1221" t="s">
        <v>563</v>
      </c>
      <c r="D43" s="1222"/>
      <c r="E43" s="1223"/>
      <c r="F43" s="41" t="s">
        <v>507</v>
      </c>
      <c r="G43" s="42" t="s">
        <v>507</v>
      </c>
      <c r="H43" s="42" t="s">
        <v>507</v>
      </c>
      <c r="I43" s="42" t="s">
        <v>507</v>
      </c>
      <c r="J43" s="43" t="s">
        <v>507</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w66mjxMcQwsnpM5meUz9WaS6LZLii9WBr1g+uoq+hdcBfAFiM3lhWAofVwzfGFrmdkmwviuDzeajMN5sXNXDTQ==" saltValue="KlFRTSOvHe3dZ3e7oUrK8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c r="A45" s="48"/>
      <c r="B45" s="1234" t="s">
        <v>11</v>
      </c>
      <c r="C45" s="1235"/>
      <c r="D45" s="58"/>
      <c r="E45" s="1240" t="s">
        <v>12</v>
      </c>
      <c r="F45" s="1240"/>
      <c r="G45" s="1240"/>
      <c r="H45" s="1240"/>
      <c r="I45" s="1240"/>
      <c r="J45" s="1241"/>
      <c r="K45" s="59">
        <v>726</v>
      </c>
      <c r="L45" s="60">
        <v>714</v>
      </c>
      <c r="M45" s="60">
        <v>707</v>
      </c>
      <c r="N45" s="60">
        <v>743</v>
      </c>
      <c r="O45" s="61">
        <v>744</v>
      </c>
      <c r="P45" s="48"/>
      <c r="Q45" s="48"/>
      <c r="R45" s="48"/>
      <c r="S45" s="48"/>
      <c r="T45" s="48"/>
      <c r="U45" s="48"/>
    </row>
    <row r="46" spans="1:21" ht="30.75" customHeight="1">
      <c r="A46" s="48"/>
      <c r="B46" s="1236"/>
      <c r="C46" s="1237"/>
      <c r="D46" s="62"/>
      <c r="E46" s="1228" t="s">
        <v>13</v>
      </c>
      <c r="F46" s="1228"/>
      <c r="G46" s="1228"/>
      <c r="H46" s="1228"/>
      <c r="I46" s="1228"/>
      <c r="J46" s="1229"/>
      <c r="K46" s="63" t="s">
        <v>507</v>
      </c>
      <c r="L46" s="64" t="s">
        <v>507</v>
      </c>
      <c r="M46" s="64" t="s">
        <v>507</v>
      </c>
      <c r="N46" s="64" t="s">
        <v>507</v>
      </c>
      <c r="O46" s="65" t="s">
        <v>507</v>
      </c>
      <c r="P46" s="48"/>
      <c r="Q46" s="48"/>
      <c r="R46" s="48"/>
      <c r="S46" s="48"/>
      <c r="T46" s="48"/>
      <c r="U46" s="48"/>
    </row>
    <row r="47" spans="1:21" ht="30.75" customHeight="1">
      <c r="A47" s="48"/>
      <c r="B47" s="1236"/>
      <c r="C47" s="1237"/>
      <c r="D47" s="62"/>
      <c r="E47" s="1228" t="s">
        <v>14</v>
      </c>
      <c r="F47" s="1228"/>
      <c r="G47" s="1228"/>
      <c r="H47" s="1228"/>
      <c r="I47" s="1228"/>
      <c r="J47" s="1229"/>
      <c r="K47" s="63" t="s">
        <v>507</v>
      </c>
      <c r="L47" s="64" t="s">
        <v>507</v>
      </c>
      <c r="M47" s="64" t="s">
        <v>507</v>
      </c>
      <c r="N47" s="64" t="s">
        <v>507</v>
      </c>
      <c r="O47" s="65" t="s">
        <v>507</v>
      </c>
      <c r="P47" s="48"/>
      <c r="Q47" s="48"/>
      <c r="R47" s="48"/>
      <c r="S47" s="48"/>
      <c r="T47" s="48"/>
      <c r="U47" s="48"/>
    </row>
    <row r="48" spans="1:21" ht="30.75" customHeight="1">
      <c r="A48" s="48"/>
      <c r="B48" s="1236"/>
      <c r="C48" s="1237"/>
      <c r="D48" s="62"/>
      <c r="E48" s="1228" t="s">
        <v>15</v>
      </c>
      <c r="F48" s="1228"/>
      <c r="G48" s="1228"/>
      <c r="H48" s="1228"/>
      <c r="I48" s="1228"/>
      <c r="J48" s="1229"/>
      <c r="K48" s="63">
        <v>96</v>
      </c>
      <c r="L48" s="64">
        <v>103</v>
      </c>
      <c r="M48" s="64">
        <v>93</v>
      </c>
      <c r="N48" s="64">
        <v>85</v>
      </c>
      <c r="O48" s="65">
        <v>89</v>
      </c>
      <c r="P48" s="48"/>
      <c r="Q48" s="48"/>
      <c r="R48" s="48"/>
      <c r="S48" s="48"/>
      <c r="T48" s="48"/>
      <c r="U48" s="48"/>
    </row>
    <row r="49" spans="1:21" ht="30.75" customHeight="1">
      <c r="A49" s="48"/>
      <c r="B49" s="1236"/>
      <c r="C49" s="1237"/>
      <c r="D49" s="62"/>
      <c r="E49" s="1228" t="s">
        <v>16</v>
      </c>
      <c r="F49" s="1228"/>
      <c r="G49" s="1228"/>
      <c r="H49" s="1228"/>
      <c r="I49" s="1228"/>
      <c r="J49" s="1229"/>
      <c r="K49" s="63">
        <v>40</v>
      </c>
      <c r="L49" s="64">
        <v>39</v>
      </c>
      <c r="M49" s="64">
        <v>36</v>
      </c>
      <c r="N49" s="64">
        <v>36</v>
      </c>
      <c r="O49" s="65">
        <v>43</v>
      </c>
      <c r="P49" s="48"/>
      <c r="Q49" s="48"/>
      <c r="R49" s="48"/>
      <c r="S49" s="48"/>
      <c r="T49" s="48"/>
      <c r="U49" s="48"/>
    </row>
    <row r="50" spans="1:21" ht="30.75" customHeight="1">
      <c r="A50" s="48"/>
      <c r="B50" s="1236"/>
      <c r="C50" s="1237"/>
      <c r="D50" s="62"/>
      <c r="E50" s="1228" t="s">
        <v>17</v>
      </c>
      <c r="F50" s="1228"/>
      <c r="G50" s="1228"/>
      <c r="H50" s="1228"/>
      <c r="I50" s="1228"/>
      <c r="J50" s="1229"/>
      <c r="K50" s="63" t="s">
        <v>507</v>
      </c>
      <c r="L50" s="64" t="s">
        <v>507</v>
      </c>
      <c r="M50" s="64" t="s">
        <v>507</v>
      </c>
      <c r="N50" s="64" t="s">
        <v>507</v>
      </c>
      <c r="O50" s="65" t="s">
        <v>507</v>
      </c>
      <c r="P50" s="48"/>
      <c r="Q50" s="48"/>
      <c r="R50" s="48"/>
      <c r="S50" s="48"/>
      <c r="T50" s="48"/>
      <c r="U50" s="48"/>
    </row>
    <row r="51" spans="1:21" ht="30.75" customHeight="1">
      <c r="A51" s="48"/>
      <c r="B51" s="1238"/>
      <c r="C51" s="1239"/>
      <c r="D51" s="66"/>
      <c r="E51" s="1228" t="s">
        <v>18</v>
      </c>
      <c r="F51" s="1228"/>
      <c r="G51" s="1228"/>
      <c r="H51" s="1228"/>
      <c r="I51" s="1228"/>
      <c r="J51" s="1229"/>
      <c r="K51" s="63">
        <v>0</v>
      </c>
      <c r="L51" s="64">
        <v>0</v>
      </c>
      <c r="M51" s="64">
        <v>0</v>
      </c>
      <c r="N51" s="64">
        <v>0</v>
      </c>
      <c r="O51" s="65" t="s">
        <v>507</v>
      </c>
      <c r="P51" s="48"/>
      <c r="Q51" s="48"/>
      <c r="R51" s="48"/>
      <c r="S51" s="48"/>
      <c r="T51" s="48"/>
      <c r="U51" s="48"/>
    </row>
    <row r="52" spans="1:21" ht="30.75" customHeight="1">
      <c r="A52" s="48"/>
      <c r="B52" s="1226" t="s">
        <v>19</v>
      </c>
      <c r="C52" s="1227"/>
      <c r="D52" s="66"/>
      <c r="E52" s="1228" t="s">
        <v>20</v>
      </c>
      <c r="F52" s="1228"/>
      <c r="G52" s="1228"/>
      <c r="H52" s="1228"/>
      <c r="I52" s="1228"/>
      <c r="J52" s="1229"/>
      <c r="K52" s="63">
        <v>586</v>
      </c>
      <c r="L52" s="64">
        <v>597</v>
      </c>
      <c r="M52" s="64">
        <v>573</v>
      </c>
      <c r="N52" s="64">
        <v>611</v>
      </c>
      <c r="O52" s="65">
        <v>581</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276</v>
      </c>
      <c r="L53" s="69">
        <v>259</v>
      </c>
      <c r="M53" s="69">
        <v>263</v>
      </c>
      <c r="N53" s="69">
        <v>253</v>
      </c>
      <c r="O53" s="70">
        <v>295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nXNz911xn4tS6hdcukyu/sxuA7Ul19zMhom+BkxpzNZ4GHsL9RBFTrGuD+nAeBWLWjWLqwunyzRelrxqDeVOBA==" saltValue="LwEImmHRCSuAvpECnuEsJ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550</v>
      </c>
      <c r="J40" s="79" t="s">
        <v>551</v>
      </c>
      <c r="K40" s="79" t="s">
        <v>552</v>
      </c>
      <c r="L40" s="79" t="s">
        <v>553</v>
      </c>
      <c r="M40" s="80" t="s">
        <v>554</v>
      </c>
    </row>
    <row r="41" spans="2:13" ht="27.75" customHeight="1">
      <c r="B41" s="1242" t="s">
        <v>24</v>
      </c>
      <c r="C41" s="1243"/>
      <c r="D41" s="81"/>
      <c r="E41" s="1248" t="s">
        <v>25</v>
      </c>
      <c r="F41" s="1248"/>
      <c r="G41" s="1248"/>
      <c r="H41" s="1249"/>
      <c r="I41" s="82">
        <v>6722</v>
      </c>
      <c r="J41" s="83">
        <v>6885</v>
      </c>
      <c r="K41" s="83">
        <v>6959</v>
      </c>
      <c r="L41" s="83">
        <v>7142</v>
      </c>
      <c r="M41" s="84">
        <v>6935</v>
      </c>
    </row>
    <row r="42" spans="2:13" ht="27.75" customHeight="1">
      <c r="B42" s="1244"/>
      <c r="C42" s="1245"/>
      <c r="D42" s="85"/>
      <c r="E42" s="1250" t="s">
        <v>26</v>
      </c>
      <c r="F42" s="1250"/>
      <c r="G42" s="1250"/>
      <c r="H42" s="1251"/>
      <c r="I42" s="86" t="s">
        <v>507</v>
      </c>
      <c r="J42" s="87" t="s">
        <v>507</v>
      </c>
      <c r="K42" s="87" t="s">
        <v>507</v>
      </c>
      <c r="L42" s="87" t="s">
        <v>507</v>
      </c>
      <c r="M42" s="88" t="s">
        <v>507</v>
      </c>
    </row>
    <row r="43" spans="2:13" ht="27.75" customHeight="1">
      <c r="B43" s="1244"/>
      <c r="C43" s="1245"/>
      <c r="D43" s="85"/>
      <c r="E43" s="1250" t="s">
        <v>27</v>
      </c>
      <c r="F43" s="1250"/>
      <c r="G43" s="1250"/>
      <c r="H43" s="1251"/>
      <c r="I43" s="86">
        <v>739</v>
      </c>
      <c r="J43" s="87">
        <v>996</v>
      </c>
      <c r="K43" s="87">
        <v>1317</v>
      </c>
      <c r="L43" s="87">
        <v>1320</v>
      </c>
      <c r="M43" s="88">
        <v>1259</v>
      </c>
    </row>
    <row r="44" spans="2:13" ht="27.75" customHeight="1">
      <c r="B44" s="1244"/>
      <c r="C44" s="1245"/>
      <c r="D44" s="85"/>
      <c r="E44" s="1250" t="s">
        <v>28</v>
      </c>
      <c r="F44" s="1250"/>
      <c r="G44" s="1250"/>
      <c r="H44" s="1251"/>
      <c r="I44" s="86">
        <v>189</v>
      </c>
      <c r="J44" s="87">
        <v>208</v>
      </c>
      <c r="K44" s="87">
        <v>178</v>
      </c>
      <c r="L44" s="87">
        <v>139</v>
      </c>
      <c r="M44" s="88">
        <v>115</v>
      </c>
    </row>
    <row r="45" spans="2:13" ht="27.75" customHeight="1">
      <c r="B45" s="1244"/>
      <c r="C45" s="1245"/>
      <c r="D45" s="85"/>
      <c r="E45" s="1250" t="s">
        <v>29</v>
      </c>
      <c r="F45" s="1250"/>
      <c r="G45" s="1250"/>
      <c r="H45" s="1251"/>
      <c r="I45" s="86">
        <v>969</v>
      </c>
      <c r="J45" s="87">
        <v>1027</v>
      </c>
      <c r="K45" s="87">
        <v>887</v>
      </c>
      <c r="L45" s="87">
        <v>934</v>
      </c>
      <c r="M45" s="88">
        <v>944</v>
      </c>
    </row>
    <row r="46" spans="2:13" ht="27.75" customHeight="1">
      <c r="B46" s="1244"/>
      <c r="C46" s="1245"/>
      <c r="D46" s="89"/>
      <c r="E46" s="1250" t="s">
        <v>30</v>
      </c>
      <c r="F46" s="1250"/>
      <c r="G46" s="1250"/>
      <c r="H46" s="1251"/>
      <c r="I46" s="86" t="s">
        <v>507</v>
      </c>
      <c r="J46" s="87" t="s">
        <v>507</v>
      </c>
      <c r="K46" s="87" t="s">
        <v>507</v>
      </c>
      <c r="L46" s="87" t="s">
        <v>507</v>
      </c>
      <c r="M46" s="88" t="s">
        <v>507</v>
      </c>
    </row>
    <row r="47" spans="2:13" ht="27.75" customHeight="1">
      <c r="B47" s="1244"/>
      <c r="C47" s="1245"/>
      <c r="D47" s="90"/>
      <c r="E47" s="1252" t="s">
        <v>31</v>
      </c>
      <c r="F47" s="1253"/>
      <c r="G47" s="1253"/>
      <c r="H47" s="1254"/>
      <c r="I47" s="86" t="s">
        <v>507</v>
      </c>
      <c r="J47" s="87" t="s">
        <v>507</v>
      </c>
      <c r="K47" s="87" t="s">
        <v>507</v>
      </c>
      <c r="L47" s="87" t="s">
        <v>507</v>
      </c>
      <c r="M47" s="88" t="s">
        <v>507</v>
      </c>
    </row>
    <row r="48" spans="2:13" ht="27.75" customHeight="1">
      <c r="B48" s="1244"/>
      <c r="C48" s="1245"/>
      <c r="D48" s="85"/>
      <c r="E48" s="1250" t="s">
        <v>32</v>
      </c>
      <c r="F48" s="1250"/>
      <c r="G48" s="1250"/>
      <c r="H48" s="1251"/>
      <c r="I48" s="86" t="s">
        <v>507</v>
      </c>
      <c r="J48" s="87" t="s">
        <v>507</v>
      </c>
      <c r="K48" s="87" t="s">
        <v>507</v>
      </c>
      <c r="L48" s="87" t="s">
        <v>507</v>
      </c>
      <c r="M48" s="88" t="s">
        <v>507</v>
      </c>
    </row>
    <row r="49" spans="2:13" ht="27.75" customHeight="1">
      <c r="B49" s="1246"/>
      <c r="C49" s="1247"/>
      <c r="D49" s="85"/>
      <c r="E49" s="1250" t="s">
        <v>33</v>
      </c>
      <c r="F49" s="1250"/>
      <c r="G49" s="1250"/>
      <c r="H49" s="1251"/>
      <c r="I49" s="86" t="s">
        <v>507</v>
      </c>
      <c r="J49" s="87">
        <v>0</v>
      </c>
      <c r="K49" s="87" t="s">
        <v>507</v>
      </c>
      <c r="L49" s="87" t="s">
        <v>507</v>
      </c>
      <c r="M49" s="88" t="s">
        <v>507</v>
      </c>
    </row>
    <row r="50" spans="2:13" ht="27.75" customHeight="1">
      <c r="B50" s="1255" t="s">
        <v>34</v>
      </c>
      <c r="C50" s="1256"/>
      <c r="D50" s="91"/>
      <c r="E50" s="1250" t="s">
        <v>35</v>
      </c>
      <c r="F50" s="1250"/>
      <c r="G50" s="1250"/>
      <c r="H50" s="1251"/>
      <c r="I50" s="86">
        <v>2362</v>
      </c>
      <c r="J50" s="87">
        <v>2739</v>
      </c>
      <c r="K50" s="87">
        <v>3146</v>
      </c>
      <c r="L50" s="87">
        <v>3383</v>
      </c>
      <c r="M50" s="88">
        <v>3681</v>
      </c>
    </row>
    <row r="51" spans="2:13" ht="27.75" customHeight="1">
      <c r="B51" s="1244"/>
      <c r="C51" s="1245"/>
      <c r="D51" s="85"/>
      <c r="E51" s="1250" t="s">
        <v>36</v>
      </c>
      <c r="F51" s="1250"/>
      <c r="G51" s="1250"/>
      <c r="H51" s="1251"/>
      <c r="I51" s="86">
        <v>731</v>
      </c>
      <c r="J51" s="87">
        <v>883</v>
      </c>
      <c r="K51" s="87">
        <v>901</v>
      </c>
      <c r="L51" s="87">
        <v>849</v>
      </c>
      <c r="M51" s="88">
        <v>760</v>
      </c>
    </row>
    <row r="52" spans="2:13" ht="27.75" customHeight="1">
      <c r="B52" s="1246"/>
      <c r="C52" s="1247"/>
      <c r="D52" s="85"/>
      <c r="E52" s="1250" t="s">
        <v>37</v>
      </c>
      <c r="F52" s="1250"/>
      <c r="G52" s="1250"/>
      <c r="H52" s="1251"/>
      <c r="I52" s="86">
        <v>5191</v>
      </c>
      <c r="J52" s="87">
        <v>5149</v>
      </c>
      <c r="K52" s="87">
        <v>5412</v>
      </c>
      <c r="L52" s="87">
        <v>5511</v>
      </c>
      <c r="M52" s="88">
        <v>5130</v>
      </c>
    </row>
    <row r="53" spans="2:13" ht="27.75" customHeight="1" thickBot="1">
      <c r="B53" s="1257" t="s">
        <v>38</v>
      </c>
      <c r="C53" s="1258"/>
      <c r="D53" s="92"/>
      <c r="E53" s="1259" t="s">
        <v>39</v>
      </c>
      <c r="F53" s="1259"/>
      <c r="G53" s="1259"/>
      <c r="H53" s="1260"/>
      <c r="I53" s="93">
        <v>335</v>
      </c>
      <c r="J53" s="94">
        <v>345</v>
      </c>
      <c r="K53" s="94">
        <v>-117</v>
      </c>
      <c r="L53" s="94">
        <v>-208</v>
      </c>
      <c r="M53" s="95">
        <v>-317</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AI+xQNN90X43dRo4OPWNPvSU+kQBNE3DjE+IkC/MLydGh4v5PI6w6dDIXRIo96CC3DXcdmM2kywvyMftvKS+1Q==" saltValue="7esVd7BU7b6eBsrnRPcd7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552</v>
      </c>
      <c r="G54" s="104" t="s">
        <v>553</v>
      </c>
      <c r="H54" s="105" t="s">
        <v>554</v>
      </c>
    </row>
    <row r="55" spans="2:8" ht="52.5" customHeight="1">
      <c r="B55" s="106"/>
      <c r="C55" s="1269" t="s">
        <v>42</v>
      </c>
      <c r="D55" s="1269"/>
      <c r="E55" s="1270"/>
      <c r="F55" s="107">
        <v>2030</v>
      </c>
      <c r="G55" s="107">
        <v>2343</v>
      </c>
      <c r="H55" s="108">
        <v>2594</v>
      </c>
    </row>
    <row r="56" spans="2:8" ht="52.5" customHeight="1">
      <c r="B56" s="109"/>
      <c r="C56" s="1271" t="s">
        <v>43</v>
      </c>
      <c r="D56" s="1271"/>
      <c r="E56" s="1272"/>
      <c r="F56" s="110">
        <v>464</v>
      </c>
      <c r="G56" s="110">
        <v>465</v>
      </c>
      <c r="H56" s="111">
        <v>465</v>
      </c>
    </row>
    <row r="57" spans="2:8" ht="53.25" customHeight="1">
      <c r="B57" s="109"/>
      <c r="C57" s="1273" t="s">
        <v>44</v>
      </c>
      <c r="D57" s="1273"/>
      <c r="E57" s="1274"/>
      <c r="F57" s="112">
        <v>422</v>
      </c>
      <c r="G57" s="112">
        <v>322</v>
      </c>
      <c r="H57" s="113">
        <v>362</v>
      </c>
    </row>
    <row r="58" spans="2:8" ht="45.75" customHeight="1">
      <c r="B58" s="114"/>
      <c r="C58" s="1261" t="s">
        <v>586</v>
      </c>
      <c r="D58" s="1262"/>
      <c r="E58" s="1263"/>
      <c r="F58" s="115">
        <v>142</v>
      </c>
      <c r="G58" s="115">
        <v>142</v>
      </c>
      <c r="H58" s="116">
        <v>143</v>
      </c>
    </row>
    <row r="59" spans="2:8" ht="45.75" customHeight="1">
      <c r="B59" s="114"/>
      <c r="C59" s="1261" t="s">
        <v>587</v>
      </c>
      <c r="D59" s="1262"/>
      <c r="E59" s="1263"/>
      <c r="F59" s="115">
        <v>95</v>
      </c>
      <c r="G59" s="115">
        <v>95</v>
      </c>
      <c r="H59" s="116">
        <v>95</v>
      </c>
    </row>
    <row r="60" spans="2:8" ht="45.75" customHeight="1">
      <c r="B60" s="114"/>
      <c r="C60" s="1261" t="s">
        <v>588</v>
      </c>
      <c r="D60" s="1262"/>
      <c r="E60" s="1263"/>
      <c r="F60" s="115">
        <v>19</v>
      </c>
      <c r="G60" s="115">
        <v>19</v>
      </c>
      <c r="H60" s="116">
        <v>59</v>
      </c>
    </row>
    <row r="61" spans="2:8" ht="45.75" customHeight="1">
      <c r="B61" s="114"/>
      <c r="C61" s="1261" t="s">
        <v>589</v>
      </c>
      <c r="D61" s="1262"/>
      <c r="E61" s="1263"/>
      <c r="F61" s="115">
        <v>20</v>
      </c>
      <c r="G61" s="115">
        <v>20</v>
      </c>
      <c r="H61" s="116">
        <v>20</v>
      </c>
    </row>
    <row r="62" spans="2:8" ht="45.75" customHeight="1" thickBot="1">
      <c r="B62" s="117"/>
      <c r="C62" s="1264" t="s">
        <v>590</v>
      </c>
      <c r="D62" s="1265"/>
      <c r="E62" s="1266"/>
      <c r="F62" s="118">
        <v>20</v>
      </c>
      <c r="G62" s="118">
        <v>20</v>
      </c>
      <c r="H62" s="119">
        <v>19</v>
      </c>
    </row>
    <row r="63" spans="2:8" ht="52.5" customHeight="1" thickBot="1">
      <c r="B63" s="120"/>
      <c r="C63" s="1267" t="s">
        <v>45</v>
      </c>
      <c r="D63" s="1267"/>
      <c r="E63" s="1268"/>
      <c r="F63" s="121">
        <v>2916</v>
      </c>
      <c r="G63" s="121">
        <v>3130</v>
      </c>
      <c r="H63" s="122">
        <v>3421</v>
      </c>
    </row>
    <row r="64" spans="2:8" ht="15" customHeight="1"/>
    <row r="65" ht="0" hidden="1" customHeight="1"/>
    <row r="66" ht="0" hidden="1" customHeight="1"/>
  </sheetData>
  <sheetProtection algorithmName="SHA-512" hashValue="6RN9SBdYpun21jPlzTKJyq7dqpY8aVX5oxlfz1fWFLXzQl4RFrkghTokdYsNmkB2fOY0HiCglsPv7spKN0Oq1g==" saltValue="t48666aVWkhYMCtzY9pj+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591</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591</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592</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593</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3" t="s">
        <v>606</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594</v>
      </c>
    </row>
    <row r="50" spans="1:109">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550</v>
      </c>
      <c r="BQ50" s="1281"/>
      <c r="BR50" s="1281"/>
      <c r="BS50" s="1281"/>
      <c r="BT50" s="1281"/>
      <c r="BU50" s="1281"/>
      <c r="BV50" s="1281"/>
      <c r="BW50" s="1281"/>
      <c r="BX50" s="1281" t="s">
        <v>551</v>
      </c>
      <c r="BY50" s="1281"/>
      <c r="BZ50" s="1281"/>
      <c r="CA50" s="1281"/>
      <c r="CB50" s="1281"/>
      <c r="CC50" s="1281"/>
      <c r="CD50" s="1281"/>
      <c r="CE50" s="1281"/>
      <c r="CF50" s="1281" t="s">
        <v>552</v>
      </c>
      <c r="CG50" s="1281"/>
      <c r="CH50" s="1281"/>
      <c r="CI50" s="1281"/>
      <c r="CJ50" s="1281"/>
      <c r="CK50" s="1281"/>
      <c r="CL50" s="1281"/>
      <c r="CM50" s="1281"/>
      <c r="CN50" s="1281" t="s">
        <v>553</v>
      </c>
      <c r="CO50" s="1281"/>
      <c r="CP50" s="1281"/>
      <c r="CQ50" s="1281"/>
      <c r="CR50" s="1281"/>
      <c r="CS50" s="1281"/>
      <c r="CT50" s="1281"/>
      <c r="CU50" s="1281"/>
      <c r="CV50" s="1281" t="s">
        <v>554</v>
      </c>
      <c r="CW50" s="1281"/>
      <c r="CX50" s="1281"/>
      <c r="CY50" s="1281"/>
      <c r="CZ50" s="1281"/>
      <c r="DA50" s="1281"/>
      <c r="DB50" s="1281"/>
      <c r="DC50" s="1281"/>
    </row>
    <row r="51" spans="1:109" ht="13.5" customHeight="1">
      <c r="B51" s="374"/>
      <c r="G51" s="1293"/>
      <c r="H51" s="1293"/>
      <c r="I51" s="1297"/>
      <c r="J51" s="1297"/>
      <c r="K51" s="1282"/>
      <c r="L51" s="1282"/>
      <c r="M51" s="1282"/>
      <c r="N51" s="1282"/>
      <c r="AM51" s="383"/>
      <c r="AN51" s="1280" t="s">
        <v>595</v>
      </c>
      <c r="AO51" s="1280"/>
      <c r="AP51" s="1280"/>
      <c r="AQ51" s="1280"/>
      <c r="AR51" s="1280"/>
      <c r="AS51" s="1280"/>
      <c r="AT51" s="1280"/>
      <c r="AU51" s="1280"/>
      <c r="AV51" s="1280"/>
      <c r="AW51" s="1280"/>
      <c r="AX51" s="1280"/>
      <c r="AY51" s="1280"/>
      <c r="AZ51" s="1280"/>
      <c r="BA51" s="1280"/>
      <c r="BB51" s="1280" t="s">
        <v>596</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77"/>
      <c r="CG51" s="1277"/>
      <c r="CH51" s="1277"/>
      <c r="CI51" s="1277"/>
      <c r="CJ51" s="1277"/>
      <c r="CK51" s="1277"/>
      <c r="CL51" s="1277"/>
      <c r="CM51" s="1277"/>
      <c r="CN51" s="1277"/>
      <c r="CO51" s="1277"/>
      <c r="CP51" s="1277"/>
      <c r="CQ51" s="1277"/>
      <c r="CR51" s="1277"/>
      <c r="CS51" s="1277"/>
      <c r="CT51" s="1277"/>
      <c r="CU51" s="1277"/>
      <c r="CV51" s="1292"/>
      <c r="CW51" s="1277"/>
      <c r="CX51" s="1277"/>
      <c r="CY51" s="1277"/>
      <c r="CZ51" s="1277"/>
      <c r="DA51" s="1277"/>
      <c r="DB51" s="1277"/>
      <c r="DC51" s="1277"/>
    </row>
    <row r="52" spans="1:109">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597</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77">
        <v>51.5</v>
      </c>
      <c r="CG53" s="1277"/>
      <c r="CH53" s="1277"/>
      <c r="CI53" s="1277"/>
      <c r="CJ53" s="1277"/>
      <c r="CK53" s="1277"/>
      <c r="CL53" s="1277"/>
      <c r="CM53" s="1277"/>
      <c r="CN53" s="1277">
        <v>52.3</v>
      </c>
      <c r="CO53" s="1277"/>
      <c r="CP53" s="1277"/>
      <c r="CQ53" s="1277"/>
      <c r="CR53" s="1277"/>
      <c r="CS53" s="1277"/>
      <c r="CT53" s="1277"/>
      <c r="CU53" s="1277"/>
      <c r="CV53" s="1292"/>
      <c r="CW53" s="1277"/>
      <c r="CX53" s="1277"/>
      <c r="CY53" s="1277"/>
      <c r="CZ53" s="1277"/>
      <c r="DA53" s="1277"/>
      <c r="DB53" s="1277"/>
      <c r="DC53" s="1277"/>
    </row>
    <row r="54" spans="1:109">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382"/>
      <c r="B55" s="374"/>
      <c r="G55" s="1275"/>
      <c r="H55" s="1275"/>
      <c r="I55" s="1275"/>
      <c r="J55" s="1275"/>
      <c r="K55" s="1282"/>
      <c r="L55" s="1282"/>
      <c r="M55" s="1282"/>
      <c r="N55" s="1282"/>
      <c r="AN55" s="1281" t="s">
        <v>598</v>
      </c>
      <c r="AO55" s="1281"/>
      <c r="AP55" s="1281"/>
      <c r="AQ55" s="1281"/>
      <c r="AR55" s="1281"/>
      <c r="AS55" s="1281"/>
      <c r="AT55" s="1281"/>
      <c r="AU55" s="1281"/>
      <c r="AV55" s="1281"/>
      <c r="AW55" s="1281"/>
      <c r="AX55" s="1281"/>
      <c r="AY55" s="1281"/>
      <c r="AZ55" s="1281"/>
      <c r="BA55" s="1281"/>
      <c r="BB55" s="1280" t="s">
        <v>596</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77">
        <v>27</v>
      </c>
      <c r="CG55" s="1277"/>
      <c r="CH55" s="1277"/>
      <c r="CI55" s="1277"/>
      <c r="CJ55" s="1277"/>
      <c r="CK55" s="1277"/>
      <c r="CL55" s="1277"/>
      <c r="CM55" s="1277"/>
      <c r="CN55" s="1277">
        <v>25.4</v>
      </c>
      <c r="CO55" s="1277"/>
      <c r="CP55" s="1277"/>
      <c r="CQ55" s="1277"/>
      <c r="CR55" s="1277"/>
      <c r="CS55" s="1277"/>
      <c r="CT55" s="1277"/>
      <c r="CU55" s="1277"/>
      <c r="CV55" s="1292"/>
      <c r="CW55" s="1277"/>
      <c r="CX55" s="1277"/>
      <c r="CY55" s="1277"/>
      <c r="CZ55" s="1277"/>
      <c r="DA55" s="1277"/>
      <c r="DB55" s="1277"/>
      <c r="DC55" s="1277"/>
    </row>
    <row r="56" spans="1:109">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599</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77">
        <v>57.2</v>
      </c>
      <c r="CG57" s="1277"/>
      <c r="CH57" s="1277"/>
      <c r="CI57" s="1277"/>
      <c r="CJ57" s="1277"/>
      <c r="CK57" s="1277"/>
      <c r="CL57" s="1277"/>
      <c r="CM57" s="1277"/>
      <c r="CN57" s="1277">
        <v>58.7</v>
      </c>
      <c r="CO57" s="1277"/>
      <c r="CP57" s="1277"/>
      <c r="CQ57" s="1277"/>
      <c r="CR57" s="1277"/>
      <c r="CS57" s="1277"/>
      <c r="CT57" s="1277"/>
      <c r="CU57" s="1277"/>
      <c r="CV57" s="1292"/>
      <c r="CW57" s="1277"/>
      <c r="CX57" s="1277"/>
      <c r="CY57" s="1277"/>
      <c r="CZ57" s="1277"/>
      <c r="DA57" s="1277"/>
      <c r="DB57" s="1277"/>
      <c r="DC57" s="1277"/>
      <c r="DD57" s="387"/>
      <c r="DE57" s="386"/>
    </row>
    <row r="58" spans="1:109" s="382" customFormat="1">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600</v>
      </c>
    </row>
    <row r="64" spans="1:109">
      <c r="B64" s="374"/>
      <c r="G64" s="381"/>
      <c r="I64" s="394"/>
      <c r="J64" s="394"/>
      <c r="K64" s="394"/>
      <c r="L64" s="394"/>
      <c r="M64" s="394"/>
      <c r="N64" s="395"/>
      <c r="AM64" s="381"/>
      <c r="AN64" s="381" t="s">
        <v>593</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ht="13.5" customHeight="1">
      <c r="B65" s="374"/>
      <c r="AN65" s="1283" t="s">
        <v>605</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594</v>
      </c>
    </row>
    <row r="72" spans="2:107">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550</v>
      </c>
      <c r="BQ72" s="1281"/>
      <c r="BR72" s="1281"/>
      <c r="BS72" s="1281"/>
      <c r="BT72" s="1281"/>
      <c r="BU72" s="1281"/>
      <c r="BV72" s="1281"/>
      <c r="BW72" s="1281"/>
      <c r="BX72" s="1281" t="s">
        <v>551</v>
      </c>
      <c r="BY72" s="1281"/>
      <c r="BZ72" s="1281"/>
      <c r="CA72" s="1281"/>
      <c r="CB72" s="1281"/>
      <c r="CC72" s="1281"/>
      <c r="CD72" s="1281"/>
      <c r="CE72" s="1281"/>
      <c r="CF72" s="1281" t="s">
        <v>552</v>
      </c>
      <c r="CG72" s="1281"/>
      <c r="CH72" s="1281"/>
      <c r="CI72" s="1281"/>
      <c r="CJ72" s="1281"/>
      <c r="CK72" s="1281"/>
      <c r="CL72" s="1281"/>
      <c r="CM72" s="1281"/>
      <c r="CN72" s="1281" t="s">
        <v>553</v>
      </c>
      <c r="CO72" s="1281"/>
      <c r="CP72" s="1281"/>
      <c r="CQ72" s="1281"/>
      <c r="CR72" s="1281"/>
      <c r="CS72" s="1281"/>
      <c r="CT72" s="1281"/>
      <c r="CU72" s="1281"/>
      <c r="CV72" s="1281" t="s">
        <v>554</v>
      </c>
      <c r="CW72" s="1281"/>
      <c r="CX72" s="1281"/>
      <c r="CY72" s="1281"/>
      <c r="CZ72" s="1281"/>
      <c r="DA72" s="1281"/>
      <c r="DB72" s="1281"/>
      <c r="DC72" s="1281"/>
    </row>
    <row r="73" spans="2:107">
      <c r="B73" s="374"/>
      <c r="G73" s="1293"/>
      <c r="H73" s="1293"/>
      <c r="I73" s="1293"/>
      <c r="J73" s="1293"/>
      <c r="K73" s="1276"/>
      <c r="L73" s="1276"/>
      <c r="M73" s="1276"/>
      <c r="N73" s="1276"/>
      <c r="AM73" s="383"/>
      <c r="AN73" s="1280" t="s">
        <v>595</v>
      </c>
      <c r="AO73" s="1280"/>
      <c r="AP73" s="1280"/>
      <c r="AQ73" s="1280"/>
      <c r="AR73" s="1280"/>
      <c r="AS73" s="1280"/>
      <c r="AT73" s="1280"/>
      <c r="AU73" s="1280"/>
      <c r="AV73" s="1280"/>
      <c r="AW73" s="1280"/>
      <c r="AX73" s="1280"/>
      <c r="AY73" s="1280"/>
      <c r="AZ73" s="1280"/>
      <c r="BA73" s="1280"/>
      <c r="BB73" s="1280" t="s">
        <v>596</v>
      </c>
      <c r="BC73" s="1280"/>
      <c r="BD73" s="1280"/>
      <c r="BE73" s="1280"/>
      <c r="BF73" s="1280"/>
      <c r="BG73" s="1280"/>
      <c r="BH73" s="1280"/>
      <c r="BI73" s="1280"/>
      <c r="BJ73" s="1280"/>
      <c r="BK73" s="1280"/>
      <c r="BL73" s="1280"/>
      <c r="BM73" s="1280"/>
      <c r="BN73" s="1280"/>
      <c r="BO73" s="1280"/>
      <c r="BP73" s="1277">
        <v>13</v>
      </c>
      <c r="BQ73" s="1277"/>
      <c r="BR73" s="1277"/>
      <c r="BS73" s="1277"/>
      <c r="BT73" s="1277"/>
      <c r="BU73" s="1277"/>
      <c r="BV73" s="1277"/>
      <c r="BW73" s="1277"/>
      <c r="BX73" s="1277">
        <v>13.6</v>
      </c>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601</v>
      </c>
      <c r="BC75" s="1280"/>
      <c r="BD75" s="1280"/>
      <c r="BE75" s="1280"/>
      <c r="BF75" s="1280"/>
      <c r="BG75" s="1280"/>
      <c r="BH75" s="1280"/>
      <c r="BI75" s="1280"/>
      <c r="BJ75" s="1280"/>
      <c r="BK75" s="1280"/>
      <c r="BL75" s="1280"/>
      <c r="BM75" s="1280"/>
      <c r="BN75" s="1280"/>
      <c r="BO75" s="1280"/>
      <c r="BP75" s="1277">
        <v>12</v>
      </c>
      <c r="BQ75" s="1277"/>
      <c r="BR75" s="1277"/>
      <c r="BS75" s="1277"/>
      <c r="BT75" s="1277"/>
      <c r="BU75" s="1277"/>
      <c r="BV75" s="1277"/>
      <c r="BW75" s="1277"/>
      <c r="BX75" s="1277">
        <v>11.2</v>
      </c>
      <c r="BY75" s="1277"/>
      <c r="BZ75" s="1277"/>
      <c r="CA75" s="1277"/>
      <c r="CB75" s="1277"/>
      <c r="CC75" s="1277"/>
      <c r="CD75" s="1277"/>
      <c r="CE75" s="1277"/>
      <c r="CF75" s="1277">
        <v>10.3</v>
      </c>
      <c r="CG75" s="1277"/>
      <c r="CH75" s="1277"/>
      <c r="CI75" s="1277"/>
      <c r="CJ75" s="1277"/>
      <c r="CK75" s="1277"/>
      <c r="CL75" s="1277"/>
      <c r="CM75" s="1277"/>
      <c r="CN75" s="1277">
        <v>9.9</v>
      </c>
      <c r="CO75" s="1277"/>
      <c r="CP75" s="1277"/>
      <c r="CQ75" s="1277"/>
      <c r="CR75" s="1277"/>
      <c r="CS75" s="1277"/>
      <c r="CT75" s="1277"/>
      <c r="CU75" s="1277"/>
      <c r="CV75" s="1277">
        <v>10.1</v>
      </c>
      <c r="CW75" s="1277"/>
      <c r="CX75" s="1277"/>
      <c r="CY75" s="1277"/>
      <c r="CZ75" s="1277"/>
      <c r="DA75" s="1277"/>
      <c r="DB75" s="1277"/>
      <c r="DC75" s="1277"/>
    </row>
    <row r="76" spans="2:107">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374"/>
      <c r="G77" s="1275"/>
      <c r="H77" s="1275"/>
      <c r="I77" s="1275"/>
      <c r="J77" s="1275"/>
      <c r="K77" s="1276"/>
      <c r="L77" s="1276"/>
      <c r="M77" s="1276"/>
      <c r="N77" s="1276"/>
      <c r="AN77" s="1281" t="s">
        <v>602</v>
      </c>
      <c r="AO77" s="1281"/>
      <c r="AP77" s="1281"/>
      <c r="AQ77" s="1281"/>
      <c r="AR77" s="1281"/>
      <c r="AS77" s="1281"/>
      <c r="AT77" s="1281"/>
      <c r="AU77" s="1281"/>
      <c r="AV77" s="1281"/>
      <c r="AW77" s="1281"/>
      <c r="AX77" s="1281"/>
      <c r="AY77" s="1281"/>
      <c r="AZ77" s="1281"/>
      <c r="BA77" s="1281"/>
      <c r="BB77" s="1280" t="s">
        <v>596</v>
      </c>
      <c r="BC77" s="1280"/>
      <c r="BD77" s="1280"/>
      <c r="BE77" s="1280"/>
      <c r="BF77" s="1280"/>
      <c r="BG77" s="1280"/>
      <c r="BH77" s="1280"/>
      <c r="BI77" s="1280"/>
      <c r="BJ77" s="1280"/>
      <c r="BK77" s="1280"/>
      <c r="BL77" s="1280"/>
      <c r="BM77" s="1280"/>
      <c r="BN77" s="1280"/>
      <c r="BO77" s="1280"/>
      <c r="BP77" s="1277">
        <v>20.5</v>
      </c>
      <c r="BQ77" s="1277"/>
      <c r="BR77" s="1277"/>
      <c r="BS77" s="1277"/>
      <c r="BT77" s="1277"/>
      <c r="BU77" s="1277"/>
      <c r="BV77" s="1277"/>
      <c r="BW77" s="1277"/>
      <c r="BX77" s="1277">
        <v>17.899999999999999</v>
      </c>
      <c r="BY77" s="1277"/>
      <c r="BZ77" s="1277"/>
      <c r="CA77" s="1277"/>
      <c r="CB77" s="1277"/>
      <c r="CC77" s="1277"/>
      <c r="CD77" s="1277"/>
      <c r="CE77" s="1277"/>
      <c r="CF77" s="1277">
        <v>27</v>
      </c>
      <c r="CG77" s="1277"/>
      <c r="CH77" s="1277"/>
      <c r="CI77" s="1277"/>
      <c r="CJ77" s="1277"/>
      <c r="CK77" s="1277"/>
      <c r="CL77" s="1277"/>
      <c r="CM77" s="1277"/>
      <c r="CN77" s="1277">
        <v>25.4</v>
      </c>
      <c r="CO77" s="1277"/>
      <c r="CP77" s="1277"/>
      <c r="CQ77" s="1277"/>
      <c r="CR77" s="1277"/>
      <c r="CS77" s="1277"/>
      <c r="CT77" s="1277"/>
      <c r="CU77" s="1277"/>
      <c r="CV77" s="1277">
        <v>23.4</v>
      </c>
      <c r="CW77" s="1277"/>
      <c r="CX77" s="1277"/>
      <c r="CY77" s="1277"/>
      <c r="CZ77" s="1277"/>
      <c r="DA77" s="1277"/>
      <c r="DB77" s="1277"/>
      <c r="DC77" s="1277"/>
    </row>
    <row r="78" spans="2:107">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601</v>
      </c>
      <c r="BC79" s="1280"/>
      <c r="BD79" s="1280"/>
      <c r="BE79" s="1280"/>
      <c r="BF79" s="1280"/>
      <c r="BG79" s="1280"/>
      <c r="BH79" s="1280"/>
      <c r="BI79" s="1280"/>
      <c r="BJ79" s="1280"/>
      <c r="BK79" s="1280"/>
      <c r="BL79" s="1280"/>
      <c r="BM79" s="1280"/>
      <c r="BN79" s="1280"/>
      <c r="BO79" s="1280"/>
      <c r="BP79" s="1277">
        <v>10.5</v>
      </c>
      <c r="BQ79" s="1277"/>
      <c r="BR79" s="1277"/>
      <c r="BS79" s="1277"/>
      <c r="BT79" s="1277"/>
      <c r="BU79" s="1277"/>
      <c r="BV79" s="1277"/>
      <c r="BW79" s="1277"/>
      <c r="BX79" s="1277">
        <v>9.5</v>
      </c>
      <c r="BY79" s="1277"/>
      <c r="BZ79" s="1277"/>
      <c r="CA79" s="1277"/>
      <c r="CB79" s="1277"/>
      <c r="CC79" s="1277"/>
      <c r="CD79" s="1277"/>
      <c r="CE79" s="1277"/>
      <c r="CF79" s="1277">
        <v>8.6999999999999993</v>
      </c>
      <c r="CG79" s="1277"/>
      <c r="CH79" s="1277"/>
      <c r="CI79" s="1277"/>
      <c r="CJ79" s="1277"/>
      <c r="CK79" s="1277"/>
      <c r="CL79" s="1277"/>
      <c r="CM79" s="1277"/>
      <c r="CN79" s="1277">
        <v>8.6</v>
      </c>
      <c r="CO79" s="1277"/>
      <c r="CP79" s="1277"/>
      <c r="CQ79" s="1277"/>
      <c r="CR79" s="1277"/>
      <c r="CS79" s="1277"/>
      <c r="CT79" s="1277"/>
      <c r="CU79" s="1277"/>
      <c r="CV79" s="1277">
        <v>8.5</v>
      </c>
      <c r="CW79" s="1277"/>
      <c r="CX79" s="1277"/>
      <c r="CY79" s="1277"/>
      <c r="CZ79" s="1277"/>
      <c r="DA79" s="1277"/>
      <c r="DB79" s="1277"/>
      <c r="DC79" s="1277"/>
    </row>
    <row r="80" spans="2:107">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TsVSzSREkmpf3UxXEAab42t69UokhuSd+XTDcAyNTjhGGuWIC873ka7nzIagdmlVUnBsy7esrXAzLu91apbTkg==" saltValue="ENXnPbuU4VS7j1FVwD8gS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njA/TRAFvcRvPfv8TeUzjsnXzavnxmUzdD1z00eQEB6RBOINUFuvglRIk5xK66f3Yw1Oxfi32LJDCTg9TgMNuA==" saltValue="Tt85Y/NvVa8SoFjqwnaSy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2K+q2OOh5yMpzYN5zM83PXtarxjoyyornk5t4bgvm+7VoBHsHT9y0uF7O/oxKsUbOtdX/NC9iPzaWoBeNFDPBw==" saltValue="s2+JVRa9CjSkxkQizzDlm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547</v>
      </c>
      <c r="G2" s="136"/>
      <c r="H2" s="137"/>
    </row>
    <row r="3" spans="1:8">
      <c r="A3" s="133" t="s">
        <v>540</v>
      </c>
      <c r="B3" s="138"/>
      <c r="C3" s="139"/>
      <c r="D3" s="140">
        <v>146651</v>
      </c>
      <c r="E3" s="141"/>
      <c r="F3" s="142">
        <v>119674</v>
      </c>
      <c r="G3" s="143"/>
      <c r="H3" s="144"/>
    </row>
    <row r="4" spans="1:8">
      <c r="A4" s="145"/>
      <c r="B4" s="146"/>
      <c r="C4" s="147"/>
      <c r="D4" s="148">
        <v>43304</v>
      </c>
      <c r="E4" s="149"/>
      <c r="F4" s="150">
        <v>57803</v>
      </c>
      <c r="G4" s="151"/>
      <c r="H4" s="152"/>
    </row>
    <row r="5" spans="1:8">
      <c r="A5" s="133" t="s">
        <v>542</v>
      </c>
      <c r="B5" s="138"/>
      <c r="C5" s="139"/>
      <c r="D5" s="140">
        <v>196969</v>
      </c>
      <c r="E5" s="141"/>
      <c r="F5" s="142">
        <v>119685</v>
      </c>
      <c r="G5" s="143"/>
      <c r="H5" s="144"/>
    </row>
    <row r="6" spans="1:8">
      <c r="A6" s="145"/>
      <c r="B6" s="146"/>
      <c r="C6" s="147"/>
      <c r="D6" s="148">
        <v>40164</v>
      </c>
      <c r="E6" s="149"/>
      <c r="F6" s="150">
        <v>68464</v>
      </c>
      <c r="G6" s="151"/>
      <c r="H6" s="152"/>
    </row>
    <row r="7" spans="1:8">
      <c r="A7" s="133" t="s">
        <v>543</v>
      </c>
      <c r="B7" s="138"/>
      <c r="C7" s="139"/>
      <c r="D7" s="140">
        <v>153798</v>
      </c>
      <c r="E7" s="141"/>
      <c r="F7" s="142">
        <v>109920</v>
      </c>
      <c r="G7" s="143"/>
      <c r="H7" s="144"/>
    </row>
    <row r="8" spans="1:8">
      <c r="A8" s="145"/>
      <c r="B8" s="146"/>
      <c r="C8" s="147"/>
      <c r="D8" s="148">
        <v>21874</v>
      </c>
      <c r="E8" s="149"/>
      <c r="F8" s="150">
        <v>62739</v>
      </c>
      <c r="G8" s="151"/>
      <c r="H8" s="152"/>
    </row>
    <row r="9" spans="1:8">
      <c r="A9" s="133" t="s">
        <v>544</v>
      </c>
      <c r="B9" s="138"/>
      <c r="C9" s="139"/>
      <c r="D9" s="140">
        <v>248575</v>
      </c>
      <c r="E9" s="141"/>
      <c r="F9" s="142">
        <v>119882</v>
      </c>
      <c r="G9" s="143"/>
      <c r="H9" s="144"/>
    </row>
    <row r="10" spans="1:8">
      <c r="A10" s="145"/>
      <c r="B10" s="146"/>
      <c r="C10" s="147"/>
      <c r="D10" s="148">
        <v>27911</v>
      </c>
      <c r="E10" s="149"/>
      <c r="F10" s="150">
        <v>66481</v>
      </c>
      <c r="G10" s="151"/>
      <c r="H10" s="152"/>
    </row>
    <row r="11" spans="1:8">
      <c r="A11" s="133" t="s">
        <v>545</v>
      </c>
      <c r="B11" s="138"/>
      <c r="C11" s="139"/>
      <c r="D11" s="140">
        <v>84029</v>
      </c>
      <c r="E11" s="141"/>
      <c r="F11" s="142">
        <v>116162</v>
      </c>
      <c r="G11" s="143"/>
      <c r="H11" s="144"/>
    </row>
    <row r="12" spans="1:8">
      <c r="A12" s="145"/>
      <c r="B12" s="146"/>
      <c r="C12" s="153"/>
      <c r="D12" s="148">
        <v>37086</v>
      </c>
      <c r="E12" s="149"/>
      <c r="F12" s="150">
        <v>61562</v>
      </c>
      <c r="G12" s="151"/>
      <c r="H12" s="152"/>
    </row>
    <row r="13" spans="1:8">
      <c r="A13" s="133"/>
      <c r="B13" s="138"/>
      <c r="C13" s="154"/>
      <c r="D13" s="155">
        <v>166004</v>
      </c>
      <c r="E13" s="156"/>
      <c r="F13" s="157">
        <v>117065</v>
      </c>
      <c r="G13" s="158"/>
      <c r="H13" s="144"/>
    </row>
    <row r="14" spans="1:8">
      <c r="A14" s="145"/>
      <c r="B14" s="146"/>
      <c r="C14" s="147"/>
      <c r="D14" s="148">
        <v>34068</v>
      </c>
      <c r="E14" s="149"/>
      <c r="F14" s="150">
        <v>63410</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4.0199999999999996</v>
      </c>
      <c r="C19" s="159">
        <f>ROUND(VALUE(SUBSTITUTE(実質収支比率等に係る経年分析!G$48,"▲","-")),2)</f>
        <v>3.56</v>
      </c>
      <c r="D19" s="159">
        <f>ROUND(VALUE(SUBSTITUTE(実質収支比率等に係る経年分析!H$48,"▲","-")),2)</f>
        <v>2.44</v>
      </c>
      <c r="E19" s="159">
        <f>ROUND(VALUE(SUBSTITUTE(実質収支比率等に係る経年分析!I$48,"▲","-")),2)</f>
        <v>2.36</v>
      </c>
      <c r="F19" s="159">
        <f>ROUND(VALUE(SUBSTITUTE(実質収支比率等に係る経年分析!J$48,"▲","-")),2)</f>
        <v>2.65</v>
      </c>
    </row>
    <row r="20" spans="1:11">
      <c r="A20" s="159" t="s">
        <v>49</v>
      </c>
      <c r="B20" s="159">
        <f>ROUND(VALUE(SUBSTITUTE(実質収支比率等に係る経年分析!F$47,"▲","-")),2)</f>
        <v>43.32</v>
      </c>
      <c r="C20" s="159">
        <f>ROUND(VALUE(SUBSTITUTE(実質収支比率等に係る経年分析!G$47,"▲","-")),2)</f>
        <v>53.07</v>
      </c>
      <c r="D20" s="159">
        <f>ROUND(VALUE(SUBSTITUTE(実質収支比率等に係る経年分析!H$47,"▲","-")),2)</f>
        <v>64.12</v>
      </c>
      <c r="E20" s="159">
        <f>ROUND(VALUE(SUBSTITUTE(実質収支比率等に係る経年分析!I$47,"▲","-")),2)</f>
        <v>73.34</v>
      </c>
      <c r="F20" s="159">
        <f>ROUND(VALUE(SUBSTITUTE(実質収支比率等に係る経年分析!J$47,"▲","-")),2)</f>
        <v>80.42</v>
      </c>
    </row>
    <row r="21" spans="1:11">
      <c r="A21" s="159" t="s">
        <v>50</v>
      </c>
      <c r="B21" s="159">
        <f>IF(ISNUMBER(VALUE(SUBSTITUTE(実質収支比率等に係る経年分析!F$49,"▲","-"))),ROUND(VALUE(SUBSTITUTE(実質収支比率等に係る経年分析!F$49,"▲","-")),2),NA())</f>
        <v>11.22</v>
      </c>
      <c r="C21" s="159">
        <f>IF(ISNUMBER(VALUE(SUBSTITUTE(実質収支比率等に係る経年分析!G$49,"▲","-"))),ROUND(VALUE(SUBSTITUTE(実質収支比率等に係る経年分析!G$49,"▲","-")),2),NA())</f>
        <v>8.7799999999999994</v>
      </c>
      <c r="D21" s="159">
        <f>IF(ISNUMBER(VALUE(SUBSTITUTE(実質収支比率等に係る経年分析!H$49,"▲","-"))),ROUND(VALUE(SUBSTITUTE(実質収支比率等に係る経年分析!H$49,"▲","-")),2),NA())</f>
        <v>11.62</v>
      </c>
      <c r="E21" s="159">
        <f>IF(ISNUMBER(VALUE(SUBSTITUTE(実質収支比率等に係る経年分析!I$49,"▲","-"))),ROUND(VALUE(SUBSTITUTE(実質収支比率等に係る経年分析!I$49,"▲","-")),2),NA())</f>
        <v>9.73</v>
      </c>
      <c r="F21" s="159">
        <f>IF(ISNUMBER(VALUE(SUBSTITUTE(実質収支比率等に係る経年分析!J$49,"▲","-"))),ROUND(VALUE(SUBSTITUTE(実質収支比率等に係る経年分析!J$49,"▲","-")),2),NA())</f>
        <v>8.09</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str">
        <f>IF(連結実質赤字比率に係る赤字・黒字の構成分析!C$40="",NA(),連結実質赤字比率に係る赤字・黒字の構成分析!C$40)</f>
        <v>デジタル放送事業特別会計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0.02</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0.01</v>
      </c>
    </row>
    <row r="31" spans="1:11">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0.04</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0.02</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0.04</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0.06</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0.03</v>
      </c>
    </row>
    <row r="32" spans="1:11">
      <c r="A32" s="160" t="str">
        <f>IF(連結実質赤字比率に係る赤字・黒字の構成分析!C$38="",NA(),連結実質赤字比率に係る赤字・黒字の構成分析!C$38)</f>
        <v>生活排水処理事業特別会計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0.03</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0.03</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0.04</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0.03</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7.0000000000000007E-2</v>
      </c>
    </row>
    <row r="33" spans="1:16">
      <c r="A33" s="160" t="str">
        <f>IF(連結実質赤字比率に係る赤字・黒字の構成分析!C$37="",NA(),連結実質赤字比率に係る赤字・黒字の構成分析!C$37)</f>
        <v>介護保険事業特別会計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0.08</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7.0000000000000007E-2</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0.1</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0.14000000000000001</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0.09</v>
      </c>
    </row>
    <row r="34" spans="1:16">
      <c r="A34" s="160" t="str">
        <f>IF(連結実質赤字比率に係る赤字・黒字の構成分析!C$36="",NA(),連結実質赤字比率に係る赤字・黒字の構成分析!C$36)</f>
        <v>簡易水道事業特別会計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0.05</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0.06</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0.17</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0.08</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0.38</v>
      </c>
    </row>
    <row r="35" spans="1:16">
      <c r="A35" s="160" t="str">
        <f>IF(連結実質赤字比率に係る赤字・黒字の構成分析!C$35="",NA(),連結実質赤字比率に係る赤字・黒字の構成分析!C$35)</f>
        <v>国民健康保険事業勘定特別会計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0.17</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0.28999999999999998</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0.12</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0.18</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0.77</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4.0199999999999996</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3.56</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2.44</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2.35</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2.64</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586</v>
      </c>
      <c r="E42" s="161"/>
      <c r="F42" s="161"/>
      <c r="G42" s="161">
        <f>'実質公債費比率（分子）の構造'!L$52</f>
        <v>597</v>
      </c>
      <c r="H42" s="161"/>
      <c r="I42" s="161"/>
      <c r="J42" s="161">
        <f>'実質公債費比率（分子）の構造'!M$52</f>
        <v>573</v>
      </c>
      <c r="K42" s="161"/>
      <c r="L42" s="161"/>
      <c r="M42" s="161">
        <f>'実質公債費比率（分子）の構造'!N$52</f>
        <v>611</v>
      </c>
      <c r="N42" s="161"/>
      <c r="O42" s="161"/>
      <c r="P42" s="161">
        <f>'実質公債費比率（分子）の構造'!O$52</f>
        <v>581</v>
      </c>
    </row>
    <row r="43" spans="1:16">
      <c r="A43" s="161" t="s">
        <v>58</v>
      </c>
      <c r="B43" s="161">
        <f>'実質公債費比率（分子）の構造'!K$51</f>
        <v>0</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t="str">
        <f>'実質公債費比率（分子）の構造'!O$51</f>
        <v>-</v>
      </c>
      <c r="O43" s="161"/>
      <c r="P43" s="161"/>
    </row>
    <row r="44" spans="1:16">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c r="A45" s="161" t="s">
        <v>60</v>
      </c>
      <c r="B45" s="161">
        <f>'実質公債費比率（分子）の構造'!K$49</f>
        <v>40</v>
      </c>
      <c r="C45" s="161"/>
      <c r="D45" s="161"/>
      <c r="E45" s="161">
        <f>'実質公債費比率（分子）の構造'!L$49</f>
        <v>39</v>
      </c>
      <c r="F45" s="161"/>
      <c r="G45" s="161"/>
      <c r="H45" s="161">
        <f>'実質公債費比率（分子）の構造'!M$49</f>
        <v>36</v>
      </c>
      <c r="I45" s="161"/>
      <c r="J45" s="161"/>
      <c r="K45" s="161">
        <f>'実質公債費比率（分子）の構造'!N$49</f>
        <v>36</v>
      </c>
      <c r="L45" s="161"/>
      <c r="M45" s="161"/>
      <c r="N45" s="161">
        <f>'実質公債費比率（分子）の構造'!O$49</f>
        <v>43</v>
      </c>
      <c r="O45" s="161"/>
      <c r="P45" s="161"/>
    </row>
    <row r="46" spans="1:16">
      <c r="A46" s="161" t="s">
        <v>61</v>
      </c>
      <c r="B46" s="161">
        <f>'実質公債費比率（分子）の構造'!K$48</f>
        <v>96</v>
      </c>
      <c r="C46" s="161"/>
      <c r="D46" s="161"/>
      <c r="E46" s="161">
        <f>'実質公債費比率（分子）の構造'!L$48</f>
        <v>103</v>
      </c>
      <c r="F46" s="161"/>
      <c r="G46" s="161"/>
      <c r="H46" s="161">
        <f>'実質公債費比率（分子）の構造'!M$48</f>
        <v>93</v>
      </c>
      <c r="I46" s="161"/>
      <c r="J46" s="161"/>
      <c r="K46" s="161">
        <f>'実質公債費比率（分子）の構造'!N$48</f>
        <v>85</v>
      </c>
      <c r="L46" s="161"/>
      <c r="M46" s="161"/>
      <c r="N46" s="161">
        <f>'実質公債費比率（分子）の構造'!O$48</f>
        <v>89</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726</v>
      </c>
      <c r="C49" s="161"/>
      <c r="D49" s="161"/>
      <c r="E49" s="161">
        <f>'実質公債費比率（分子）の構造'!L$45</f>
        <v>714</v>
      </c>
      <c r="F49" s="161"/>
      <c r="G49" s="161"/>
      <c r="H49" s="161">
        <f>'実質公債費比率（分子）の構造'!M$45</f>
        <v>707</v>
      </c>
      <c r="I49" s="161"/>
      <c r="J49" s="161"/>
      <c r="K49" s="161">
        <f>'実質公債費比率（分子）の構造'!N$45</f>
        <v>743</v>
      </c>
      <c r="L49" s="161"/>
      <c r="M49" s="161"/>
      <c r="N49" s="161">
        <f>'実質公債費比率（分子）の構造'!O$45</f>
        <v>744</v>
      </c>
      <c r="O49" s="161"/>
      <c r="P49" s="161"/>
    </row>
    <row r="50" spans="1:16">
      <c r="A50" s="161" t="s">
        <v>65</v>
      </c>
      <c r="B50" s="161" t="e">
        <f>NA()</f>
        <v>#N/A</v>
      </c>
      <c r="C50" s="161">
        <f>IF(ISNUMBER('実質公債費比率（分子）の構造'!K$53),'実質公債費比率（分子）の構造'!K$53,NA())</f>
        <v>276</v>
      </c>
      <c r="D50" s="161" t="e">
        <f>NA()</f>
        <v>#N/A</v>
      </c>
      <c r="E50" s="161" t="e">
        <f>NA()</f>
        <v>#N/A</v>
      </c>
      <c r="F50" s="161">
        <f>IF(ISNUMBER('実質公債費比率（分子）の構造'!L$53),'実質公債費比率（分子）の構造'!L$53,NA())</f>
        <v>259</v>
      </c>
      <c r="G50" s="161" t="e">
        <f>NA()</f>
        <v>#N/A</v>
      </c>
      <c r="H50" s="161" t="e">
        <f>NA()</f>
        <v>#N/A</v>
      </c>
      <c r="I50" s="161">
        <f>IF(ISNUMBER('実質公債費比率（分子）の構造'!M$53),'実質公債費比率（分子）の構造'!M$53,NA())</f>
        <v>263</v>
      </c>
      <c r="J50" s="161" t="e">
        <f>NA()</f>
        <v>#N/A</v>
      </c>
      <c r="K50" s="161" t="e">
        <f>NA()</f>
        <v>#N/A</v>
      </c>
      <c r="L50" s="161">
        <f>IF(ISNUMBER('実質公債費比率（分子）の構造'!N$53),'実質公債費比率（分子）の構造'!N$53,NA())</f>
        <v>253</v>
      </c>
      <c r="M50" s="161" t="e">
        <f>NA()</f>
        <v>#N/A</v>
      </c>
      <c r="N50" s="161" t="e">
        <f>NA()</f>
        <v>#N/A</v>
      </c>
      <c r="O50" s="161">
        <f>IF(ISNUMBER('実質公債費比率（分子）の構造'!O$53),'実質公債費比率（分子）の構造'!O$53,NA())</f>
        <v>295</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5191</v>
      </c>
      <c r="E56" s="160"/>
      <c r="F56" s="160"/>
      <c r="G56" s="160">
        <f>'将来負担比率（分子）の構造'!J$52</f>
        <v>5149</v>
      </c>
      <c r="H56" s="160"/>
      <c r="I56" s="160"/>
      <c r="J56" s="160">
        <f>'将来負担比率（分子）の構造'!K$52</f>
        <v>5412</v>
      </c>
      <c r="K56" s="160"/>
      <c r="L56" s="160"/>
      <c r="M56" s="160">
        <f>'将来負担比率（分子）の構造'!L$52</f>
        <v>5511</v>
      </c>
      <c r="N56" s="160"/>
      <c r="O56" s="160"/>
      <c r="P56" s="160">
        <f>'将来負担比率（分子）の構造'!M$52</f>
        <v>5130</v>
      </c>
    </row>
    <row r="57" spans="1:16">
      <c r="A57" s="160" t="s">
        <v>36</v>
      </c>
      <c r="B57" s="160"/>
      <c r="C57" s="160"/>
      <c r="D57" s="160">
        <f>'将来負担比率（分子）の構造'!I$51</f>
        <v>731</v>
      </c>
      <c r="E57" s="160"/>
      <c r="F57" s="160"/>
      <c r="G57" s="160">
        <f>'将来負担比率（分子）の構造'!J$51</f>
        <v>883</v>
      </c>
      <c r="H57" s="160"/>
      <c r="I57" s="160"/>
      <c r="J57" s="160">
        <f>'将来負担比率（分子）の構造'!K$51</f>
        <v>901</v>
      </c>
      <c r="K57" s="160"/>
      <c r="L57" s="160"/>
      <c r="M57" s="160">
        <f>'将来負担比率（分子）の構造'!L$51</f>
        <v>849</v>
      </c>
      <c r="N57" s="160"/>
      <c r="O57" s="160"/>
      <c r="P57" s="160">
        <f>'将来負担比率（分子）の構造'!M$51</f>
        <v>760</v>
      </c>
    </row>
    <row r="58" spans="1:16">
      <c r="A58" s="160" t="s">
        <v>35</v>
      </c>
      <c r="B58" s="160"/>
      <c r="C58" s="160"/>
      <c r="D58" s="160">
        <f>'将来負担比率（分子）の構造'!I$50</f>
        <v>2362</v>
      </c>
      <c r="E58" s="160"/>
      <c r="F58" s="160"/>
      <c r="G58" s="160">
        <f>'将来負担比率（分子）の構造'!J$50</f>
        <v>2739</v>
      </c>
      <c r="H58" s="160"/>
      <c r="I58" s="160"/>
      <c r="J58" s="160">
        <f>'将来負担比率（分子）の構造'!K$50</f>
        <v>3146</v>
      </c>
      <c r="K58" s="160"/>
      <c r="L58" s="160"/>
      <c r="M58" s="160">
        <f>'将来負担比率（分子）の構造'!L$50</f>
        <v>3383</v>
      </c>
      <c r="N58" s="160"/>
      <c r="O58" s="160"/>
      <c r="P58" s="160">
        <f>'将来負担比率（分子）の構造'!M$50</f>
        <v>3681</v>
      </c>
    </row>
    <row r="59" spans="1:16">
      <c r="A59" s="160" t="s">
        <v>33</v>
      </c>
      <c r="B59" s="160" t="str">
        <f>'将来負担比率（分子）の構造'!I$49</f>
        <v>-</v>
      </c>
      <c r="C59" s="160"/>
      <c r="D59" s="160"/>
      <c r="E59" s="160">
        <f>'将来負担比率（分子）の構造'!J$49</f>
        <v>0</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969</v>
      </c>
      <c r="C62" s="160"/>
      <c r="D62" s="160"/>
      <c r="E62" s="160">
        <f>'将来負担比率（分子）の構造'!J$45</f>
        <v>1027</v>
      </c>
      <c r="F62" s="160"/>
      <c r="G62" s="160"/>
      <c r="H62" s="160">
        <f>'将来負担比率（分子）の構造'!K$45</f>
        <v>887</v>
      </c>
      <c r="I62" s="160"/>
      <c r="J62" s="160"/>
      <c r="K62" s="160">
        <f>'将来負担比率（分子）の構造'!L$45</f>
        <v>934</v>
      </c>
      <c r="L62" s="160"/>
      <c r="M62" s="160"/>
      <c r="N62" s="160">
        <f>'将来負担比率（分子）の構造'!M$45</f>
        <v>944</v>
      </c>
      <c r="O62" s="160"/>
      <c r="P62" s="160"/>
    </row>
    <row r="63" spans="1:16">
      <c r="A63" s="160" t="s">
        <v>28</v>
      </c>
      <c r="B63" s="160">
        <f>'将来負担比率（分子）の構造'!I$44</f>
        <v>189</v>
      </c>
      <c r="C63" s="160"/>
      <c r="D63" s="160"/>
      <c r="E63" s="160">
        <f>'将来負担比率（分子）の構造'!J$44</f>
        <v>208</v>
      </c>
      <c r="F63" s="160"/>
      <c r="G63" s="160"/>
      <c r="H63" s="160">
        <f>'将来負担比率（分子）の構造'!K$44</f>
        <v>178</v>
      </c>
      <c r="I63" s="160"/>
      <c r="J63" s="160"/>
      <c r="K63" s="160">
        <f>'将来負担比率（分子）の構造'!L$44</f>
        <v>139</v>
      </c>
      <c r="L63" s="160"/>
      <c r="M63" s="160"/>
      <c r="N63" s="160">
        <f>'将来負担比率（分子）の構造'!M$44</f>
        <v>115</v>
      </c>
      <c r="O63" s="160"/>
      <c r="P63" s="160"/>
    </row>
    <row r="64" spans="1:16">
      <c r="A64" s="160" t="s">
        <v>27</v>
      </c>
      <c r="B64" s="160">
        <f>'将来負担比率（分子）の構造'!I$43</f>
        <v>739</v>
      </c>
      <c r="C64" s="160"/>
      <c r="D64" s="160"/>
      <c r="E64" s="160">
        <f>'将来負担比率（分子）の構造'!J$43</f>
        <v>996</v>
      </c>
      <c r="F64" s="160"/>
      <c r="G64" s="160"/>
      <c r="H64" s="160">
        <f>'将来負担比率（分子）の構造'!K$43</f>
        <v>1317</v>
      </c>
      <c r="I64" s="160"/>
      <c r="J64" s="160"/>
      <c r="K64" s="160">
        <f>'将来負担比率（分子）の構造'!L$43</f>
        <v>1320</v>
      </c>
      <c r="L64" s="160"/>
      <c r="M64" s="160"/>
      <c r="N64" s="160">
        <f>'将来負担比率（分子）の構造'!M$43</f>
        <v>1259</v>
      </c>
      <c r="O64" s="160"/>
      <c r="P64" s="160"/>
    </row>
    <row r="65" spans="1:16">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6722</v>
      </c>
      <c r="C66" s="160"/>
      <c r="D66" s="160"/>
      <c r="E66" s="160">
        <f>'将来負担比率（分子）の構造'!J$41</f>
        <v>6885</v>
      </c>
      <c r="F66" s="160"/>
      <c r="G66" s="160"/>
      <c r="H66" s="160">
        <f>'将来負担比率（分子）の構造'!K$41</f>
        <v>6959</v>
      </c>
      <c r="I66" s="160"/>
      <c r="J66" s="160"/>
      <c r="K66" s="160">
        <f>'将来負担比率（分子）の構造'!L$41</f>
        <v>7142</v>
      </c>
      <c r="L66" s="160"/>
      <c r="M66" s="160"/>
      <c r="N66" s="160">
        <f>'将来負担比率（分子）の構造'!M$41</f>
        <v>6935</v>
      </c>
      <c r="O66" s="160"/>
      <c r="P66" s="160"/>
    </row>
    <row r="67" spans="1:16">
      <c r="A67" s="160" t="s">
        <v>69</v>
      </c>
      <c r="B67" s="160" t="e">
        <f>NA()</f>
        <v>#N/A</v>
      </c>
      <c r="C67" s="160">
        <f>IF(ISNUMBER('将来負担比率（分子）の構造'!I$53), IF('将来負担比率（分子）の構造'!I$53 &lt; 0, 0, '将来負担比率（分子）の構造'!I$53), NA())</f>
        <v>335</v>
      </c>
      <c r="D67" s="160" t="e">
        <f>NA()</f>
        <v>#N/A</v>
      </c>
      <c r="E67" s="160" t="e">
        <f>NA()</f>
        <v>#N/A</v>
      </c>
      <c r="F67" s="160">
        <f>IF(ISNUMBER('将来負担比率（分子）の構造'!J$53), IF('将来負担比率（分子）の構造'!J$53 &lt; 0, 0, '将来負担比率（分子）の構造'!J$53), NA())</f>
        <v>345</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2030</v>
      </c>
      <c r="C72" s="164">
        <f>基金残高に係る経年分析!G55</f>
        <v>2343</v>
      </c>
      <c r="D72" s="164">
        <f>基金残高に係る経年分析!H55</f>
        <v>2594</v>
      </c>
    </row>
    <row r="73" spans="1:16">
      <c r="A73" s="163" t="s">
        <v>72</v>
      </c>
      <c r="B73" s="164">
        <f>基金残高に係る経年分析!F56</f>
        <v>464</v>
      </c>
      <c r="C73" s="164">
        <f>基金残高に係る経年分析!G56</f>
        <v>465</v>
      </c>
      <c r="D73" s="164">
        <f>基金残高に係る経年分析!H56</f>
        <v>465</v>
      </c>
    </row>
    <row r="74" spans="1:16">
      <c r="A74" s="163" t="s">
        <v>73</v>
      </c>
      <c r="B74" s="164">
        <f>基金残高に係る経年分析!F57</f>
        <v>422</v>
      </c>
      <c r="C74" s="164">
        <f>基金残高に係る経年分析!G57</f>
        <v>322</v>
      </c>
      <c r="D74" s="164">
        <f>基金残高に係る経年分析!H57</f>
        <v>362</v>
      </c>
    </row>
  </sheetData>
  <sheetProtection algorithmName="SHA-512" hashValue="pGyqvAFktvNL5ibiZGD94HrAQUb+40R1Lp3qwbI9BildkVP1Vn7Chr7Ilbbg6ITEaO3YZ7phQIe9XhzGB/mVhA==" saltValue="gV0wea1vLEi0l6/X+iChV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210</v>
      </c>
      <c r="DI1" s="636"/>
      <c r="DJ1" s="636"/>
      <c r="DK1" s="636"/>
      <c r="DL1" s="636"/>
      <c r="DM1" s="636"/>
      <c r="DN1" s="637"/>
      <c r="DO1" s="205"/>
      <c r="DP1" s="635" t="s">
        <v>211</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212</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213</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214</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215</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216</v>
      </c>
      <c r="S4" s="639"/>
      <c r="T4" s="639"/>
      <c r="U4" s="639"/>
      <c r="V4" s="639"/>
      <c r="W4" s="639"/>
      <c r="X4" s="639"/>
      <c r="Y4" s="640"/>
      <c r="Z4" s="638" t="s">
        <v>217</v>
      </c>
      <c r="AA4" s="639"/>
      <c r="AB4" s="639"/>
      <c r="AC4" s="640"/>
      <c r="AD4" s="638" t="s">
        <v>218</v>
      </c>
      <c r="AE4" s="639"/>
      <c r="AF4" s="639"/>
      <c r="AG4" s="639"/>
      <c r="AH4" s="639"/>
      <c r="AI4" s="639"/>
      <c r="AJ4" s="639"/>
      <c r="AK4" s="640"/>
      <c r="AL4" s="638" t="s">
        <v>217</v>
      </c>
      <c r="AM4" s="639"/>
      <c r="AN4" s="639"/>
      <c r="AO4" s="640"/>
      <c r="AP4" s="644" t="s">
        <v>219</v>
      </c>
      <c r="AQ4" s="644"/>
      <c r="AR4" s="644"/>
      <c r="AS4" s="644"/>
      <c r="AT4" s="644"/>
      <c r="AU4" s="644"/>
      <c r="AV4" s="644"/>
      <c r="AW4" s="644"/>
      <c r="AX4" s="644"/>
      <c r="AY4" s="644"/>
      <c r="AZ4" s="644"/>
      <c r="BA4" s="644"/>
      <c r="BB4" s="644"/>
      <c r="BC4" s="644"/>
      <c r="BD4" s="644"/>
      <c r="BE4" s="644"/>
      <c r="BF4" s="644"/>
      <c r="BG4" s="644" t="s">
        <v>220</v>
      </c>
      <c r="BH4" s="644"/>
      <c r="BI4" s="644"/>
      <c r="BJ4" s="644"/>
      <c r="BK4" s="644"/>
      <c r="BL4" s="644"/>
      <c r="BM4" s="644"/>
      <c r="BN4" s="644"/>
      <c r="BO4" s="644" t="s">
        <v>217</v>
      </c>
      <c r="BP4" s="644"/>
      <c r="BQ4" s="644"/>
      <c r="BR4" s="644"/>
      <c r="BS4" s="644" t="s">
        <v>221</v>
      </c>
      <c r="BT4" s="644"/>
      <c r="BU4" s="644"/>
      <c r="BV4" s="644"/>
      <c r="BW4" s="644"/>
      <c r="BX4" s="644"/>
      <c r="BY4" s="644"/>
      <c r="BZ4" s="644"/>
      <c r="CA4" s="644"/>
      <c r="CB4" s="644"/>
      <c r="CD4" s="641" t="s">
        <v>222</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223</v>
      </c>
      <c r="C5" s="646"/>
      <c r="D5" s="646"/>
      <c r="E5" s="646"/>
      <c r="F5" s="646"/>
      <c r="G5" s="646"/>
      <c r="H5" s="646"/>
      <c r="I5" s="646"/>
      <c r="J5" s="646"/>
      <c r="K5" s="646"/>
      <c r="L5" s="646"/>
      <c r="M5" s="646"/>
      <c r="N5" s="646"/>
      <c r="O5" s="646"/>
      <c r="P5" s="646"/>
      <c r="Q5" s="647"/>
      <c r="R5" s="648">
        <v>497762</v>
      </c>
      <c r="S5" s="649"/>
      <c r="T5" s="649"/>
      <c r="U5" s="649"/>
      <c r="V5" s="649"/>
      <c r="W5" s="649"/>
      <c r="X5" s="649"/>
      <c r="Y5" s="650"/>
      <c r="Z5" s="651">
        <v>9.9</v>
      </c>
      <c r="AA5" s="651"/>
      <c r="AB5" s="651"/>
      <c r="AC5" s="651"/>
      <c r="AD5" s="652">
        <v>497762</v>
      </c>
      <c r="AE5" s="652"/>
      <c r="AF5" s="652"/>
      <c r="AG5" s="652"/>
      <c r="AH5" s="652"/>
      <c r="AI5" s="652"/>
      <c r="AJ5" s="652"/>
      <c r="AK5" s="652"/>
      <c r="AL5" s="653">
        <v>15.9</v>
      </c>
      <c r="AM5" s="654"/>
      <c r="AN5" s="654"/>
      <c r="AO5" s="655"/>
      <c r="AP5" s="645" t="s">
        <v>224</v>
      </c>
      <c r="AQ5" s="646"/>
      <c r="AR5" s="646"/>
      <c r="AS5" s="646"/>
      <c r="AT5" s="646"/>
      <c r="AU5" s="646"/>
      <c r="AV5" s="646"/>
      <c r="AW5" s="646"/>
      <c r="AX5" s="646"/>
      <c r="AY5" s="646"/>
      <c r="AZ5" s="646"/>
      <c r="BA5" s="646"/>
      <c r="BB5" s="646"/>
      <c r="BC5" s="646"/>
      <c r="BD5" s="646"/>
      <c r="BE5" s="646"/>
      <c r="BF5" s="647"/>
      <c r="BG5" s="659">
        <v>497762</v>
      </c>
      <c r="BH5" s="660"/>
      <c r="BI5" s="660"/>
      <c r="BJ5" s="660"/>
      <c r="BK5" s="660"/>
      <c r="BL5" s="660"/>
      <c r="BM5" s="660"/>
      <c r="BN5" s="661"/>
      <c r="BO5" s="662">
        <v>100</v>
      </c>
      <c r="BP5" s="662"/>
      <c r="BQ5" s="662"/>
      <c r="BR5" s="662"/>
      <c r="BS5" s="663" t="s">
        <v>170</v>
      </c>
      <c r="BT5" s="663"/>
      <c r="BU5" s="663"/>
      <c r="BV5" s="663"/>
      <c r="BW5" s="663"/>
      <c r="BX5" s="663"/>
      <c r="BY5" s="663"/>
      <c r="BZ5" s="663"/>
      <c r="CA5" s="663"/>
      <c r="CB5" s="667"/>
      <c r="CD5" s="641" t="s">
        <v>219</v>
      </c>
      <c r="CE5" s="642"/>
      <c r="CF5" s="642"/>
      <c r="CG5" s="642"/>
      <c r="CH5" s="642"/>
      <c r="CI5" s="642"/>
      <c r="CJ5" s="642"/>
      <c r="CK5" s="642"/>
      <c r="CL5" s="642"/>
      <c r="CM5" s="642"/>
      <c r="CN5" s="642"/>
      <c r="CO5" s="642"/>
      <c r="CP5" s="642"/>
      <c r="CQ5" s="643"/>
      <c r="CR5" s="641" t="s">
        <v>225</v>
      </c>
      <c r="CS5" s="642"/>
      <c r="CT5" s="642"/>
      <c r="CU5" s="642"/>
      <c r="CV5" s="642"/>
      <c r="CW5" s="642"/>
      <c r="CX5" s="642"/>
      <c r="CY5" s="643"/>
      <c r="CZ5" s="641" t="s">
        <v>217</v>
      </c>
      <c r="DA5" s="642"/>
      <c r="DB5" s="642"/>
      <c r="DC5" s="643"/>
      <c r="DD5" s="641" t="s">
        <v>226</v>
      </c>
      <c r="DE5" s="642"/>
      <c r="DF5" s="642"/>
      <c r="DG5" s="642"/>
      <c r="DH5" s="642"/>
      <c r="DI5" s="642"/>
      <c r="DJ5" s="642"/>
      <c r="DK5" s="642"/>
      <c r="DL5" s="642"/>
      <c r="DM5" s="642"/>
      <c r="DN5" s="642"/>
      <c r="DO5" s="642"/>
      <c r="DP5" s="643"/>
      <c r="DQ5" s="641" t="s">
        <v>227</v>
      </c>
      <c r="DR5" s="642"/>
      <c r="DS5" s="642"/>
      <c r="DT5" s="642"/>
      <c r="DU5" s="642"/>
      <c r="DV5" s="642"/>
      <c r="DW5" s="642"/>
      <c r="DX5" s="642"/>
      <c r="DY5" s="642"/>
      <c r="DZ5" s="642"/>
      <c r="EA5" s="642"/>
      <c r="EB5" s="642"/>
      <c r="EC5" s="643"/>
    </row>
    <row r="6" spans="2:143" ht="11.25" customHeight="1">
      <c r="B6" s="656" t="s">
        <v>228</v>
      </c>
      <c r="C6" s="657"/>
      <c r="D6" s="657"/>
      <c r="E6" s="657"/>
      <c r="F6" s="657"/>
      <c r="G6" s="657"/>
      <c r="H6" s="657"/>
      <c r="I6" s="657"/>
      <c r="J6" s="657"/>
      <c r="K6" s="657"/>
      <c r="L6" s="657"/>
      <c r="M6" s="657"/>
      <c r="N6" s="657"/>
      <c r="O6" s="657"/>
      <c r="P6" s="657"/>
      <c r="Q6" s="658"/>
      <c r="R6" s="659">
        <v>33855</v>
      </c>
      <c r="S6" s="660"/>
      <c r="T6" s="660"/>
      <c r="U6" s="660"/>
      <c r="V6" s="660"/>
      <c r="W6" s="660"/>
      <c r="X6" s="660"/>
      <c r="Y6" s="661"/>
      <c r="Z6" s="662">
        <v>0.7</v>
      </c>
      <c r="AA6" s="662"/>
      <c r="AB6" s="662"/>
      <c r="AC6" s="662"/>
      <c r="AD6" s="663">
        <v>33855</v>
      </c>
      <c r="AE6" s="663"/>
      <c r="AF6" s="663"/>
      <c r="AG6" s="663"/>
      <c r="AH6" s="663"/>
      <c r="AI6" s="663"/>
      <c r="AJ6" s="663"/>
      <c r="AK6" s="663"/>
      <c r="AL6" s="664">
        <v>1.1000000000000001</v>
      </c>
      <c r="AM6" s="665"/>
      <c r="AN6" s="665"/>
      <c r="AO6" s="666"/>
      <c r="AP6" s="656" t="s">
        <v>229</v>
      </c>
      <c r="AQ6" s="657"/>
      <c r="AR6" s="657"/>
      <c r="AS6" s="657"/>
      <c r="AT6" s="657"/>
      <c r="AU6" s="657"/>
      <c r="AV6" s="657"/>
      <c r="AW6" s="657"/>
      <c r="AX6" s="657"/>
      <c r="AY6" s="657"/>
      <c r="AZ6" s="657"/>
      <c r="BA6" s="657"/>
      <c r="BB6" s="657"/>
      <c r="BC6" s="657"/>
      <c r="BD6" s="657"/>
      <c r="BE6" s="657"/>
      <c r="BF6" s="658"/>
      <c r="BG6" s="659">
        <v>497762</v>
      </c>
      <c r="BH6" s="660"/>
      <c r="BI6" s="660"/>
      <c r="BJ6" s="660"/>
      <c r="BK6" s="660"/>
      <c r="BL6" s="660"/>
      <c r="BM6" s="660"/>
      <c r="BN6" s="661"/>
      <c r="BO6" s="662">
        <v>100</v>
      </c>
      <c r="BP6" s="662"/>
      <c r="BQ6" s="662"/>
      <c r="BR6" s="662"/>
      <c r="BS6" s="663" t="s">
        <v>170</v>
      </c>
      <c r="BT6" s="663"/>
      <c r="BU6" s="663"/>
      <c r="BV6" s="663"/>
      <c r="BW6" s="663"/>
      <c r="BX6" s="663"/>
      <c r="BY6" s="663"/>
      <c r="BZ6" s="663"/>
      <c r="CA6" s="663"/>
      <c r="CB6" s="667"/>
      <c r="CD6" s="670" t="s">
        <v>230</v>
      </c>
      <c r="CE6" s="671"/>
      <c r="CF6" s="671"/>
      <c r="CG6" s="671"/>
      <c r="CH6" s="671"/>
      <c r="CI6" s="671"/>
      <c r="CJ6" s="671"/>
      <c r="CK6" s="671"/>
      <c r="CL6" s="671"/>
      <c r="CM6" s="671"/>
      <c r="CN6" s="671"/>
      <c r="CO6" s="671"/>
      <c r="CP6" s="671"/>
      <c r="CQ6" s="672"/>
      <c r="CR6" s="659">
        <v>68578</v>
      </c>
      <c r="CS6" s="660"/>
      <c r="CT6" s="660"/>
      <c r="CU6" s="660"/>
      <c r="CV6" s="660"/>
      <c r="CW6" s="660"/>
      <c r="CX6" s="660"/>
      <c r="CY6" s="661"/>
      <c r="CZ6" s="653">
        <v>1.4</v>
      </c>
      <c r="DA6" s="654"/>
      <c r="DB6" s="654"/>
      <c r="DC6" s="673"/>
      <c r="DD6" s="668" t="s">
        <v>170</v>
      </c>
      <c r="DE6" s="660"/>
      <c r="DF6" s="660"/>
      <c r="DG6" s="660"/>
      <c r="DH6" s="660"/>
      <c r="DI6" s="660"/>
      <c r="DJ6" s="660"/>
      <c r="DK6" s="660"/>
      <c r="DL6" s="660"/>
      <c r="DM6" s="660"/>
      <c r="DN6" s="660"/>
      <c r="DO6" s="660"/>
      <c r="DP6" s="661"/>
      <c r="DQ6" s="668">
        <v>68578</v>
      </c>
      <c r="DR6" s="660"/>
      <c r="DS6" s="660"/>
      <c r="DT6" s="660"/>
      <c r="DU6" s="660"/>
      <c r="DV6" s="660"/>
      <c r="DW6" s="660"/>
      <c r="DX6" s="660"/>
      <c r="DY6" s="660"/>
      <c r="DZ6" s="660"/>
      <c r="EA6" s="660"/>
      <c r="EB6" s="660"/>
      <c r="EC6" s="669"/>
    </row>
    <row r="7" spans="2:143" ht="11.25" customHeight="1">
      <c r="B7" s="656" t="s">
        <v>231</v>
      </c>
      <c r="C7" s="657"/>
      <c r="D7" s="657"/>
      <c r="E7" s="657"/>
      <c r="F7" s="657"/>
      <c r="G7" s="657"/>
      <c r="H7" s="657"/>
      <c r="I7" s="657"/>
      <c r="J7" s="657"/>
      <c r="K7" s="657"/>
      <c r="L7" s="657"/>
      <c r="M7" s="657"/>
      <c r="N7" s="657"/>
      <c r="O7" s="657"/>
      <c r="P7" s="657"/>
      <c r="Q7" s="658"/>
      <c r="R7" s="659">
        <v>777</v>
      </c>
      <c r="S7" s="660"/>
      <c r="T7" s="660"/>
      <c r="U7" s="660"/>
      <c r="V7" s="660"/>
      <c r="W7" s="660"/>
      <c r="X7" s="660"/>
      <c r="Y7" s="661"/>
      <c r="Z7" s="662">
        <v>0</v>
      </c>
      <c r="AA7" s="662"/>
      <c r="AB7" s="662"/>
      <c r="AC7" s="662"/>
      <c r="AD7" s="663">
        <v>777</v>
      </c>
      <c r="AE7" s="663"/>
      <c r="AF7" s="663"/>
      <c r="AG7" s="663"/>
      <c r="AH7" s="663"/>
      <c r="AI7" s="663"/>
      <c r="AJ7" s="663"/>
      <c r="AK7" s="663"/>
      <c r="AL7" s="664">
        <v>0</v>
      </c>
      <c r="AM7" s="665"/>
      <c r="AN7" s="665"/>
      <c r="AO7" s="666"/>
      <c r="AP7" s="656" t="s">
        <v>232</v>
      </c>
      <c r="AQ7" s="657"/>
      <c r="AR7" s="657"/>
      <c r="AS7" s="657"/>
      <c r="AT7" s="657"/>
      <c r="AU7" s="657"/>
      <c r="AV7" s="657"/>
      <c r="AW7" s="657"/>
      <c r="AX7" s="657"/>
      <c r="AY7" s="657"/>
      <c r="AZ7" s="657"/>
      <c r="BA7" s="657"/>
      <c r="BB7" s="657"/>
      <c r="BC7" s="657"/>
      <c r="BD7" s="657"/>
      <c r="BE7" s="657"/>
      <c r="BF7" s="658"/>
      <c r="BG7" s="659">
        <v>192851</v>
      </c>
      <c r="BH7" s="660"/>
      <c r="BI7" s="660"/>
      <c r="BJ7" s="660"/>
      <c r="BK7" s="660"/>
      <c r="BL7" s="660"/>
      <c r="BM7" s="660"/>
      <c r="BN7" s="661"/>
      <c r="BO7" s="662">
        <v>38.700000000000003</v>
      </c>
      <c r="BP7" s="662"/>
      <c r="BQ7" s="662"/>
      <c r="BR7" s="662"/>
      <c r="BS7" s="663" t="s">
        <v>170</v>
      </c>
      <c r="BT7" s="663"/>
      <c r="BU7" s="663"/>
      <c r="BV7" s="663"/>
      <c r="BW7" s="663"/>
      <c r="BX7" s="663"/>
      <c r="BY7" s="663"/>
      <c r="BZ7" s="663"/>
      <c r="CA7" s="663"/>
      <c r="CB7" s="667"/>
      <c r="CD7" s="674" t="s">
        <v>233</v>
      </c>
      <c r="CE7" s="675"/>
      <c r="CF7" s="675"/>
      <c r="CG7" s="675"/>
      <c r="CH7" s="675"/>
      <c r="CI7" s="675"/>
      <c r="CJ7" s="675"/>
      <c r="CK7" s="675"/>
      <c r="CL7" s="675"/>
      <c r="CM7" s="675"/>
      <c r="CN7" s="675"/>
      <c r="CO7" s="675"/>
      <c r="CP7" s="675"/>
      <c r="CQ7" s="676"/>
      <c r="CR7" s="659">
        <v>1023697</v>
      </c>
      <c r="CS7" s="660"/>
      <c r="CT7" s="660"/>
      <c r="CU7" s="660"/>
      <c r="CV7" s="660"/>
      <c r="CW7" s="660"/>
      <c r="CX7" s="660"/>
      <c r="CY7" s="661"/>
      <c r="CZ7" s="662">
        <v>20.9</v>
      </c>
      <c r="DA7" s="662"/>
      <c r="DB7" s="662"/>
      <c r="DC7" s="662"/>
      <c r="DD7" s="668">
        <v>27765</v>
      </c>
      <c r="DE7" s="660"/>
      <c r="DF7" s="660"/>
      <c r="DG7" s="660"/>
      <c r="DH7" s="660"/>
      <c r="DI7" s="660"/>
      <c r="DJ7" s="660"/>
      <c r="DK7" s="660"/>
      <c r="DL7" s="660"/>
      <c r="DM7" s="660"/>
      <c r="DN7" s="660"/>
      <c r="DO7" s="660"/>
      <c r="DP7" s="661"/>
      <c r="DQ7" s="668">
        <v>893016</v>
      </c>
      <c r="DR7" s="660"/>
      <c r="DS7" s="660"/>
      <c r="DT7" s="660"/>
      <c r="DU7" s="660"/>
      <c r="DV7" s="660"/>
      <c r="DW7" s="660"/>
      <c r="DX7" s="660"/>
      <c r="DY7" s="660"/>
      <c r="DZ7" s="660"/>
      <c r="EA7" s="660"/>
      <c r="EB7" s="660"/>
      <c r="EC7" s="669"/>
    </row>
    <row r="8" spans="2:143" ht="11.25" customHeight="1">
      <c r="B8" s="656" t="s">
        <v>234</v>
      </c>
      <c r="C8" s="657"/>
      <c r="D8" s="657"/>
      <c r="E8" s="657"/>
      <c r="F8" s="657"/>
      <c r="G8" s="657"/>
      <c r="H8" s="657"/>
      <c r="I8" s="657"/>
      <c r="J8" s="657"/>
      <c r="K8" s="657"/>
      <c r="L8" s="657"/>
      <c r="M8" s="657"/>
      <c r="N8" s="657"/>
      <c r="O8" s="657"/>
      <c r="P8" s="657"/>
      <c r="Q8" s="658"/>
      <c r="R8" s="659">
        <v>944</v>
      </c>
      <c r="S8" s="660"/>
      <c r="T8" s="660"/>
      <c r="U8" s="660"/>
      <c r="V8" s="660"/>
      <c r="W8" s="660"/>
      <c r="X8" s="660"/>
      <c r="Y8" s="661"/>
      <c r="Z8" s="662">
        <v>0</v>
      </c>
      <c r="AA8" s="662"/>
      <c r="AB8" s="662"/>
      <c r="AC8" s="662"/>
      <c r="AD8" s="663">
        <v>944</v>
      </c>
      <c r="AE8" s="663"/>
      <c r="AF8" s="663"/>
      <c r="AG8" s="663"/>
      <c r="AH8" s="663"/>
      <c r="AI8" s="663"/>
      <c r="AJ8" s="663"/>
      <c r="AK8" s="663"/>
      <c r="AL8" s="664">
        <v>0</v>
      </c>
      <c r="AM8" s="665"/>
      <c r="AN8" s="665"/>
      <c r="AO8" s="666"/>
      <c r="AP8" s="656" t="s">
        <v>235</v>
      </c>
      <c r="AQ8" s="657"/>
      <c r="AR8" s="657"/>
      <c r="AS8" s="657"/>
      <c r="AT8" s="657"/>
      <c r="AU8" s="657"/>
      <c r="AV8" s="657"/>
      <c r="AW8" s="657"/>
      <c r="AX8" s="657"/>
      <c r="AY8" s="657"/>
      <c r="AZ8" s="657"/>
      <c r="BA8" s="657"/>
      <c r="BB8" s="657"/>
      <c r="BC8" s="657"/>
      <c r="BD8" s="657"/>
      <c r="BE8" s="657"/>
      <c r="BF8" s="658"/>
      <c r="BG8" s="659">
        <v>7707</v>
      </c>
      <c r="BH8" s="660"/>
      <c r="BI8" s="660"/>
      <c r="BJ8" s="660"/>
      <c r="BK8" s="660"/>
      <c r="BL8" s="660"/>
      <c r="BM8" s="660"/>
      <c r="BN8" s="661"/>
      <c r="BO8" s="662">
        <v>1.5</v>
      </c>
      <c r="BP8" s="662"/>
      <c r="BQ8" s="662"/>
      <c r="BR8" s="662"/>
      <c r="BS8" s="668" t="s">
        <v>170</v>
      </c>
      <c r="BT8" s="660"/>
      <c r="BU8" s="660"/>
      <c r="BV8" s="660"/>
      <c r="BW8" s="660"/>
      <c r="BX8" s="660"/>
      <c r="BY8" s="660"/>
      <c r="BZ8" s="660"/>
      <c r="CA8" s="660"/>
      <c r="CB8" s="669"/>
      <c r="CD8" s="674" t="s">
        <v>236</v>
      </c>
      <c r="CE8" s="675"/>
      <c r="CF8" s="675"/>
      <c r="CG8" s="675"/>
      <c r="CH8" s="675"/>
      <c r="CI8" s="675"/>
      <c r="CJ8" s="675"/>
      <c r="CK8" s="675"/>
      <c r="CL8" s="675"/>
      <c r="CM8" s="675"/>
      <c r="CN8" s="675"/>
      <c r="CO8" s="675"/>
      <c r="CP8" s="675"/>
      <c r="CQ8" s="676"/>
      <c r="CR8" s="659">
        <v>1339136</v>
      </c>
      <c r="CS8" s="660"/>
      <c r="CT8" s="660"/>
      <c r="CU8" s="660"/>
      <c r="CV8" s="660"/>
      <c r="CW8" s="660"/>
      <c r="CX8" s="660"/>
      <c r="CY8" s="661"/>
      <c r="CZ8" s="662">
        <v>27.4</v>
      </c>
      <c r="DA8" s="662"/>
      <c r="DB8" s="662"/>
      <c r="DC8" s="662"/>
      <c r="DD8" s="668">
        <v>55546</v>
      </c>
      <c r="DE8" s="660"/>
      <c r="DF8" s="660"/>
      <c r="DG8" s="660"/>
      <c r="DH8" s="660"/>
      <c r="DI8" s="660"/>
      <c r="DJ8" s="660"/>
      <c r="DK8" s="660"/>
      <c r="DL8" s="660"/>
      <c r="DM8" s="660"/>
      <c r="DN8" s="660"/>
      <c r="DO8" s="660"/>
      <c r="DP8" s="661"/>
      <c r="DQ8" s="668">
        <v>722956</v>
      </c>
      <c r="DR8" s="660"/>
      <c r="DS8" s="660"/>
      <c r="DT8" s="660"/>
      <c r="DU8" s="660"/>
      <c r="DV8" s="660"/>
      <c r="DW8" s="660"/>
      <c r="DX8" s="660"/>
      <c r="DY8" s="660"/>
      <c r="DZ8" s="660"/>
      <c r="EA8" s="660"/>
      <c r="EB8" s="660"/>
      <c r="EC8" s="669"/>
    </row>
    <row r="9" spans="2:143" ht="11.25" customHeight="1">
      <c r="B9" s="656" t="s">
        <v>237</v>
      </c>
      <c r="C9" s="657"/>
      <c r="D9" s="657"/>
      <c r="E9" s="657"/>
      <c r="F9" s="657"/>
      <c r="G9" s="657"/>
      <c r="H9" s="657"/>
      <c r="I9" s="657"/>
      <c r="J9" s="657"/>
      <c r="K9" s="657"/>
      <c r="L9" s="657"/>
      <c r="M9" s="657"/>
      <c r="N9" s="657"/>
      <c r="O9" s="657"/>
      <c r="P9" s="657"/>
      <c r="Q9" s="658"/>
      <c r="R9" s="659">
        <v>935</v>
      </c>
      <c r="S9" s="660"/>
      <c r="T9" s="660"/>
      <c r="U9" s="660"/>
      <c r="V9" s="660"/>
      <c r="W9" s="660"/>
      <c r="X9" s="660"/>
      <c r="Y9" s="661"/>
      <c r="Z9" s="662">
        <v>0</v>
      </c>
      <c r="AA9" s="662"/>
      <c r="AB9" s="662"/>
      <c r="AC9" s="662"/>
      <c r="AD9" s="663">
        <v>935</v>
      </c>
      <c r="AE9" s="663"/>
      <c r="AF9" s="663"/>
      <c r="AG9" s="663"/>
      <c r="AH9" s="663"/>
      <c r="AI9" s="663"/>
      <c r="AJ9" s="663"/>
      <c r="AK9" s="663"/>
      <c r="AL9" s="664">
        <v>0</v>
      </c>
      <c r="AM9" s="665"/>
      <c r="AN9" s="665"/>
      <c r="AO9" s="666"/>
      <c r="AP9" s="656" t="s">
        <v>238</v>
      </c>
      <c r="AQ9" s="657"/>
      <c r="AR9" s="657"/>
      <c r="AS9" s="657"/>
      <c r="AT9" s="657"/>
      <c r="AU9" s="657"/>
      <c r="AV9" s="657"/>
      <c r="AW9" s="657"/>
      <c r="AX9" s="657"/>
      <c r="AY9" s="657"/>
      <c r="AZ9" s="657"/>
      <c r="BA9" s="657"/>
      <c r="BB9" s="657"/>
      <c r="BC9" s="657"/>
      <c r="BD9" s="657"/>
      <c r="BE9" s="657"/>
      <c r="BF9" s="658"/>
      <c r="BG9" s="659">
        <v>153627</v>
      </c>
      <c r="BH9" s="660"/>
      <c r="BI9" s="660"/>
      <c r="BJ9" s="660"/>
      <c r="BK9" s="660"/>
      <c r="BL9" s="660"/>
      <c r="BM9" s="660"/>
      <c r="BN9" s="661"/>
      <c r="BO9" s="662">
        <v>30.9</v>
      </c>
      <c r="BP9" s="662"/>
      <c r="BQ9" s="662"/>
      <c r="BR9" s="662"/>
      <c r="BS9" s="668" t="s">
        <v>170</v>
      </c>
      <c r="BT9" s="660"/>
      <c r="BU9" s="660"/>
      <c r="BV9" s="660"/>
      <c r="BW9" s="660"/>
      <c r="BX9" s="660"/>
      <c r="BY9" s="660"/>
      <c r="BZ9" s="660"/>
      <c r="CA9" s="660"/>
      <c r="CB9" s="669"/>
      <c r="CD9" s="674" t="s">
        <v>239</v>
      </c>
      <c r="CE9" s="675"/>
      <c r="CF9" s="675"/>
      <c r="CG9" s="675"/>
      <c r="CH9" s="675"/>
      <c r="CI9" s="675"/>
      <c r="CJ9" s="675"/>
      <c r="CK9" s="675"/>
      <c r="CL9" s="675"/>
      <c r="CM9" s="675"/>
      <c r="CN9" s="675"/>
      <c r="CO9" s="675"/>
      <c r="CP9" s="675"/>
      <c r="CQ9" s="676"/>
      <c r="CR9" s="659">
        <v>375887</v>
      </c>
      <c r="CS9" s="660"/>
      <c r="CT9" s="660"/>
      <c r="CU9" s="660"/>
      <c r="CV9" s="660"/>
      <c r="CW9" s="660"/>
      <c r="CX9" s="660"/>
      <c r="CY9" s="661"/>
      <c r="CZ9" s="662">
        <v>7.7</v>
      </c>
      <c r="DA9" s="662"/>
      <c r="DB9" s="662"/>
      <c r="DC9" s="662"/>
      <c r="DD9" s="668" t="s">
        <v>170</v>
      </c>
      <c r="DE9" s="660"/>
      <c r="DF9" s="660"/>
      <c r="DG9" s="660"/>
      <c r="DH9" s="660"/>
      <c r="DI9" s="660"/>
      <c r="DJ9" s="660"/>
      <c r="DK9" s="660"/>
      <c r="DL9" s="660"/>
      <c r="DM9" s="660"/>
      <c r="DN9" s="660"/>
      <c r="DO9" s="660"/>
      <c r="DP9" s="661"/>
      <c r="DQ9" s="668">
        <v>283727</v>
      </c>
      <c r="DR9" s="660"/>
      <c r="DS9" s="660"/>
      <c r="DT9" s="660"/>
      <c r="DU9" s="660"/>
      <c r="DV9" s="660"/>
      <c r="DW9" s="660"/>
      <c r="DX9" s="660"/>
      <c r="DY9" s="660"/>
      <c r="DZ9" s="660"/>
      <c r="EA9" s="660"/>
      <c r="EB9" s="660"/>
      <c r="EC9" s="669"/>
    </row>
    <row r="10" spans="2:143" ht="11.25" customHeight="1">
      <c r="B10" s="656" t="s">
        <v>240</v>
      </c>
      <c r="C10" s="657"/>
      <c r="D10" s="657"/>
      <c r="E10" s="657"/>
      <c r="F10" s="657"/>
      <c r="G10" s="657"/>
      <c r="H10" s="657"/>
      <c r="I10" s="657"/>
      <c r="J10" s="657"/>
      <c r="K10" s="657"/>
      <c r="L10" s="657"/>
      <c r="M10" s="657"/>
      <c r="N10" s="657"/>
      <c r="O10" s="657"/>
      <c r="P10" s="657"/>
      <c r="Q10" s="658"/>
      <c r="R10" s="659" t="s">
        <v>170</v>
      </c>
      <c r="S10" s="660"/>
      <c r="T10" s="660"/>
      <c r="U10" s="660"/>
      <c r="V10" s="660"/>
      <c r="W10" s="660"/>
      <c r="X10" s="660"/>
      <c r="Y10" s="661"/>
      <c r="Z10" s="662" t="s">
        <v>170</v>
      </c>
      <c r="AA10" s="662"/>
      <c r="AB10" s="662"/>
      <c r="AC10" s="662"/>
      <c r="AD10" s="663" t="s">
        <v>170</v>
      </c>
      <c r="AE10" s="663"/>
      <c r="AF10" s="663"/>
      <c r="AG10" s="663"/>
      <c r="AH10" s="663"/>
      <c r="AI10" s="663"/>
      <c r="AJ10" s="663"/>
      <c r="AK10" s="663"/>
      <c r="AL10" s="664" t="s">
        <v>170</v>
      </c>
      <c r="AM10" s="665"/>
      <c r="AN10" s="665"/>
      <c r="AO10" s="666"/>
      <c r="AP10" s="656" t="s">
        <v>241</v>
      </c>
      <c r="AQ10" s="657"/>
      <c r="AR10" s="657"/>
      <c r="AS10" s="657"/>
      <c r="AT10" s="657"/>
      <c r="AU10" s="657"/>
      <c r="AV10" s="657"/>
      <c r="AW10" s="657"/>
      <c r="AX10" s="657"/>
      <c r="AY10" s="657"/>
      <c r="AZ10" s="657"/>
      <c r="BA10" s="657"/>
      <c r="BB10" s="657"/>
      <c r="BC10" s="657"/>
      <c r="BD10" s="657"/>
      <c r="BE10" s="657"/>
      <c r="BF10" s="658"/>
      <c r="BG10" s="659">
        <v>12733</v>
      </c>
      <c r="BH10" s="660"/>
      <c r="BI10" s="660"/>
      <c r="BJ10" s="660"/>
      <c r="BK10" s="660"/>
      <c r="BL10" s="660"/>
      <c r="BM10" s="660"/>
      <c r="BN10" s="661"/>
      <c r="BO10" s="662">
        <v>2.6</v>
      </c>
      <c r="BP10" s="662"/>
      <c r="BQ10" s="662"/>
      <c r="BR10" s="662"/>
      <c r="BS10" s="668" t="s">
        <v>170</v>
      </c>
      <c r="BT10" s="660"/>
      <c r="BU10" s="660"/>
      <c r="BV10" s="660"/>
      <c r="BW10" s="660"/>
      <c r="BX10" s="660"/>
      <c r="BY10" s="660"/>
      <c r="BZ10" s="660"/>
      <c r="CA10" s="660"/>
      <c r="CB10" s="669"/>
      <c r="CD10" s="674" t="s">
        <v>242</v>
      </c>
      <c r="CE10" s="675"/>
      <c r="CF10" s="675"/>
      <c r="CG10" s="675"/>
      <c r="CH10" s="675"/>
      <c r="CI10" s="675"/>
      <c r="CJ10" s="675"/>
      <c r="CK10" s="675"/>
      <c r="CL10" s="675"/>
      <c r="CM10" s="675"/>
      <c r="CN10" s="675"/>
      <c r="CO10" s="675"/>
      <c r="CP10" s="675"/>
      <c r="CQ10" s="676"/>
      <c r="CR10" s="659" t="s">
        <v>170</v>
      </c>
      <c r="CS10" s="660"/>
      <c r="CT10" s="660"/>
      <c r="CU10" s="660"/>
      <c r="CV10" s="660"/>
      <c r="CW10" s="660"/>
      <c r="CX10" s="660"/>
      <c r="CY10" s="661"/>
      <c r="CZ10" s="662" t="s">
        <v>170</v>
      </c>
      <c r="DA10" s="662"/>
      <c r="DB10" s="662"/>
      <c r="DC10" s="662"/>
      <c r="DD10" s="668" t="s">
        <v>170</v>
      </c>
      <c r="DE10" s="660"/>
      <c r="DF10" s="660"/>
      <c r="DG10" s="660"/>
      <c r="DH10" s="660"/>
      <c r="DI10" s="660"/>
      <c r="DJ10" s="660"/>
      <c r="DK10" s="660"/>
      <c r="DL10" s="660"/>
      <c r="DM10" s="660"/>
      <c r="DN10" s="660"/>
      <c r="DO10" s="660"/>
      <c r="DP10" s="661"/>
      <c r="DQ10" s="668" t="s">
        <v>170</v>
      </c>
      <c r="DR10" s="660"/>
      <c r="DS10" s="660"/>
      <c r="DT10" s="660"/>
      <c r="DU10" s="660"/>
      <c r="DV10" s="660"/>
      <c r="DW10" s="660"/>
      <c r="DX10" s="660"/>
      <c r="DY10" s="660"/>
      <c r="DZ10" s="660"/>
      <c r="EA10" s="660"/>
      <c r="EB10" s="660"/>
      <c r="EC10" s="669"/>
    </row>
    <row r="11" spans="2:143" ht="11.25" customHeight="1">
      <c r="B11" s="656" t="s">
        <v>243</v>
      </c>
      <c r="C11" s="657"/>
      <c r="D11" s="657"/>
      <c r="E11" s="657"/>
      <c r="F11" s="657"/>
      <c r="G11" s="657"/>
      <c r="H11" s="657"/>
      <c r="I11" s="657"/>
      <c r="J11" s="657"/>
      <c r="K11" s="657"/>
      <c r="L11" s="657"/>
      <c r="M11" s="657"/>
      <c r="N11" s="657"/>
      <c r="O11" s="657"/>
      <c r="P11" s="657"/>
      <c r="Q11" s="658"/>
      <c r="R11" s="659" t="s">
        <v>170</v>
      </c>
      <c r="S11" s="660"/>
      <c r="T11" s="660"/>
      <c r="U11" s="660"/>
      <c r="V11" s="660"/>
      <c r="W11" s="660"/>
      <c r="X11" s="660"/>
      <c r="Y11" s="661"/>
      <c r="Z11" s="662" t="s">
        <v>170</v>
      </c>
      <c r="AA11" s="662"/>
      <c r="AB11" s="662"/>
      <c r="AC11" s="662"/>
      <c r="AD11" s="663" t="s">
        <v>170</v>
      </c>
      <c r="AE11" s="663"/>
      <c r="AF11" s="663"/>
      <c r="AG11" s="663"/>
      <c r="AH11" s="663"/>
      <c r="AI11" s="663"/>
      <c r="AJ11" s="663"/>
      <c r="AK11" s="663"/>
      <c r="AL11" s="664" t="s">
        <v>170</v>
      </c>
      <c r="AM11" s="665"/>
      <c r="AN11" s="665"/>
      <c r="AO11" s="666"/>
      <c r="AP11" s="656" t="s">
        <v>244</v>
      </c>
      <c r="AQ11" s="657"/>
      <c r="AR11" s="657"/>
      <c r="AS11" s="657"/>
      <c r="AT11" s="657"/>
      <c r="AU11" s="657"/>
      <c r="AV11" s="657"/>
      <c r="AW11" s="657"/>
      <c r="AX11" s="657"/>
      <c r="AY11" s="657"/>
      <c r="AZ11" s="657"/>
      <c r="BA11" s="657"/>
      <c r="BB11" s="657"/>
      <c r="BC11" s="657"/>
      <c r="BD11" s="657"/>
      <c r="BE11" s="657"/>
      <c r="BF11" s="658"/>
      <c r="BG11" s="659">
        <v>18784</v>
      </c>
      <c r="BH11" s="660"/>
      <c r="BI11" s="660"/>
      <c r="BJ11" s="660"/>
      <c r="BK11" s="660"/>
      <c r="BL11" s="660"/>
      <c r="BM11" s="660"/>
      <c r="BN11" s="661"/>
      <c r="BO11" s="662">
        <v>3.8</v>
      </c>
      <c r="BP11" s="662"/>
      <c r="BQ11" s="662"/>
      <c r="BR11" s="662"/>
      <c r="BS11" s="668" t="s">
        <v>170</v>
      </c>
      <c r="BT11" s="660"/>
      <c r="BU11" s="660"/>
      <c r="BV11" s="660"/>
      <c r="BW11" s="660"/>
      <c r="BX11" s="660"/>
      <c r="BY11" s="660"/>
      <c r="BZ11" s="660"/>
      <c r="CA11" s="660"/>
      <c r="CB11" s="669"/>
      <c r="CD11" s="674" t="s">
        <v>245</v>
      </c>
      <c r="CE11" s="675"/>
      <c r="CF11" s="675"/>
      <c r="CG11" s="675"/>
      <c r="CH11" s="675"/>
      <c r="CI11" s="675"/>
      <c r="CJ11" s="675"/>
      <c r="CK11" s="675"/>
      <c r="CL11" s="675"/>
      <c r="CM11" s="675"/>
      <c r="CN11" s="675"/>
      <c r="CO11" s="675"/>
      <c r="CP11" s="675"/>
      <c r="CQ11" s="676"/>
      <c r="CR11" s="659">
        <v>250168</v>
      </c>
      <c r="CS11" s="660"/>
      <c r="CT11" s="660"/>
      <c r="CU11" s="660"/>
      <c r="CV11" s="660"/>
      <c r="CW11" s="660"/>
      <c r="CX11" s="660"/>
      <c r="CY11" s="661"/>
      <c r="CZ11" s="662">
        <v>5.0999999999999996</v>
      </c>
      <c r="DA11" s="662"/>
      <c r="DB11" s="662"/>
      <c r="DC11" s="662"/>
      <c r="DD11" s="668">
        <v>100300</v>
      </c>
      <c r="DE11" s="660"/>
      <c r="DF11" s="660"/>
      <c r="DG11" s="660"/>
      <c r="DH11" s="660"/>
      <c r="DI11" s="660"/>
      <c r="DJ11" s="660"/>
      <c r="DK11" s="660"/>
      <c r="DL11" s="660"/>
      <c r="DM11" s="660"/>
      <c r="DN11" s="660"/>
      <c r="DO11" s="660"/>
      <c r="DP11" s="661"/>
      <c r="DQ11" s="668">
        <v>128854</v>
      </c>
      <c r="DR11" s="660"/>
      <c r="DS11" s="660"/>
      <c r="DT11" s="660"/>
      <c r="DU11" s="660"/>
      <c r="DV11" s="660"/>
      <c r="DW11" s="660"/>
      <c r="DX11" s="660"/>
      <c r="DY11" s="660"/>
      <c r="DZ11" s="660"/>
      <c r="EA11" s="660"/>
      <c r="EB11" s="660"/>
      <c r="EC11" s="669"/>
    </row>
    <row r="12" spans="2:143" ht="11.25" customHeight="1">
      <c r="B12" s="656" t="s">
        <v>246</v>
      </c>
      <c r="C12" s="657"/>
      <c r="D12" s="657"/>
      <c r="E12" s="657"/>
      <c r="F12" s="657"/>
      <c r="G12" s="657"/>
      <c r="H12" s="657"/>
      <c r="I12" s="657"/>
      <c r="J12" s="657"/>
      <c r="K12" s="657"/>
      <c r="L12" s="657"/>
      <c r="M12" s="657"/>
      <c r="N12" s="657"/>
      <c r="O12" s="657"/>
      <c r="P12" s="657"/>
      <c r="Q12" s="658"/>
      <c r="R12" s="659">
        <v>100850</v>
      </c>
      <c r="S12" s="660"/>
      <c r="T12" s="660"/>
      <c r="U12" s="660"/>
      <c r="V12" s="660"/>
      <c r="W12" s="660"/>
      <c r="X12" s="660"/>
      <c r="Y12" s="661"/>
      <c r="Z12" s="662">
        <v>2</v>
      </c>
      <c r="AA12" s="662"/>
      <c r="AB12" s="662"/>
      <c r="AC12" s="662"/>
      <c r="AD12" s="663">
        <v>100850</v>
      </c>
      <c r="AE12" s="663"/>
      <c r="AF12" s="663"/>
      <c r="AG12" s="663"/>
      <c r="AH12" s="663"/>
      <c r="AI12" s="663"/>
      <c r="AJ12" s="663"/>
      <c r="AK12" s="663"/>
      <c r="AL12" s="664">
        <v>3.2</v>
      </c>
      <c r="AM12" s="665"/>
      <c r="AN12" s="665"/>
      <c r="AO12" s="666"/>
      <c r="AP12" s="656" t="s">
        <v>247</v>
      </c>
      <c r="AQ12" s="657"/>
      <c r="AR12" s="657"/>
      <c r="AS12" s="657"/>
      <c r="AT12" s="657"/>
      <c r="AU12" s="657"/>
      <c r="AV12" s="657"/>
      <c r="AW12" s="657"/>
      <c r="AX12" s="657"/>
      <c r="AY12" s="657"/>
      <c r="AZ12" s="657"/>
      <c r="BA12" s="657"/>
      <c r="BB12" s="657"/>
      <c r="BC12" s="657"/>
      <c r="BD12" s="657"/>
      <c r="BE12" s="657"/>
      <c r="BF12" s="658"/>
      <c r="BG12" s="659">
        <v>233051</v>
      </c>
      <c r="BH12" s="660"/>
      <c r="BI12" s="660"/>
      <c r="BJ12" s="660"/>
      <c r="BK12" s="660"/>
      <c r="BL12" s="660"/>
      <c r="BM12" s="660"/>
      <c r="BN12" s="661"/>
      <c r="BO12" s="662">
        <v>46.8</v>
      </c>
      <c r="BP12" s="662"/>
      <c r="BQ12" s="662"/>
      <c r="BR12" s="662"/>
      <c r="BS12" s="668" t="s">
        <v>170</v>
      </c>
      <c r="BT12" s="660"/>
      <c r="BU12" s="660"/>
      <c r="BV12" s="660"/>
      <c r="BW12" s="660"/>
      <c r="BX12" s="660"/>
      <c r="BY12" s="660"/>
      <c r="BZ12" s="660"/>
      <c r="CA12" s="660"/>
      <c r="CB12" s="669"/>
      <c r="CD12" s="674" t="s">
        <v>248</v>
      </c>
      <c r="CE12" s="675"/>
      <c r="CF12" s="675"/>
      <c r="CG12" s="675"/>
      <c r="CH12" s="675"/>
      <c r="CI12" s="675"/>
      <c r="CJ12" s="675"/>
      <c r="CK12" s="675"/>
      <c r="CL12" s="675"/>
      <c r="CM12" s="675"/>
      <c r="CN12" s="675"/>
      <c r="CO12" s="675"/>
      <c r="CP12" s="675"/>
      <c r="CQ12" s="676"/>
      <c r="CR12" s="659">
        <v>58287</v>
      </c>
      <c r="CS12" s="660"/>
      <c r="CT12" s="660"/>
      <c r="CU12" s="660"/>
      <c r="CV12" s="660"/>
      <c r="CW12" s="660"/>
      <c r="CX12" s="660"/>
      <c r="CY12" s="661"/>
      <c r="CZ12" s="662">
        <v>1.2</v>
      </c>
      <c r="DA12" s="662"/>
      <c r="DB12" s="662"/>
      <c r="DC12" s="662"/>
      <c r="DD12" s="668">
        <v>490</v>
      </c>
      <c r="DE12" s="660"/>
      <c r="DF12" s="660"/>
      <c r="DG12" s="660"/>
      <c r="DH12" s="660"/>
      <c r="DI12" s="660"/>
      <c r="DJ12" s="660"/>
      <c r="DK12" s="660"/>
      <c r="DL12" s="660"/>
      <c r="DM12" s="660"/>
      <c r="DN12" s="660"/>
      <c r="DO12" s="660"/>
      <c r="DP12" s="661"/>
      <c r="DQ12" s="668">
        <v>55237</v>
      </c>
      <c r="DR12" s="660"/>
      <c r="DS12" s="660"/>
      <c r="DT12" s="660"/>
      <c r="DU12" s="660"/>
      <c r="DV12" s="660"/>
      <c r="DW12" s="660"/>
      <c r="DX12" s="660"/>
      <c r="DY12" s="660"/>
      <c r="DZ12" s="660"/>
      <c r="EA12" s="660"/>
      <c r="EB12" s="660"/>
      <c r="EC12" s="669"/>
    </row>
    <row r="13" spans="2:143" ht="11.25" customHeight="1">
      <c r="B13" s="656" t="s">
        <v>249</v>
      </c>
      <c r="C13" s="657"/>
      <c r="D13" s="657"/>
      <c r="E13" s="657"/>
      <c r="F13" s="657"/>
      <c r="G13" s="657"/>
      <c r="H13" s="657"/>
      <c r="I13" s="657"/>
      <c r="J13" s="657"/>
      <c r="K13" s="657"/>
      <c r="L13" s="657"/>
      <c r="M13" s="657"/>
      <c r="N13" s="657"/>
      <c r="O13" s="657"/>
      <c r="P13" s="657"/>
      <c r="Q13" s="658"/>
      <c r="R13" s="659" t="s">
        <v>170</v>
      </c>
      <c r="S13" s="660"/>
      <c r="T13" s="660"/>
      <c r="U13" s="660"/>
      <c r="V13" s="660"/>
      <c r="W13" s="660"/>
      <c r="X13" s="660"/>
      <c r="Y13" s="661"/>
      <c r="Z13" s="662" t="s">
        <v>170</v>
      </c>
      <c r="AA13" s="662"/>
      <c r="AB13" s="662"/>
      <c r="AC13" s="662"/>
      <c r="AD13" s="663" t="s">
        <v>170</v>
      </c>
      <c r="AE13" s="663"/>
      <c r="AF13" s="663"/>
      <c r="AG13" s="663"/>
      <c r="AH13" s="663"/>
      <c r="AI13" s="663"/>
      <c r="AJ13" s="663"/>
      <c r="AK13" s="663"/>
      <c r="AL13" s="664" t="s">
        <v>170</v>
      </c>
      <c r="AM13" s="665"/>
      <c r="AN13" s="665"/>
      <c r="AO13" s="666"/>
      <c r="AP13" s="656" t="s">
        <v>250</v>
      </c>
      <c r="AQ13" s="657"/>
      <c r="AR13" s="657"/>
      <c r="AS13" s="657"/>
      <c r="AT13" s="657"/>
      <c r="AU13" s="657"/>
      <c r="AV13" s="657"/>
      <c r="AW13" s="657"/>
      <c r="AX13" s="657"/>
      <c r="AY13" s="657"/>
      <c r="AZ13" s="657"/>
      <c r="BA13" s="657"/>
      <c r="BB13" s="657"/>
      <c r="BC13" s="657"/>
      <c r="BD13" s="657"/>
      <c r="BE13" s="657"/>
      <c r="BF13" s="658"/>
      <c r="BG13" s="659">
        <v>224079</v>
      </c>
      <c r="BH13" s="660"/>
      <c r="BI13" s="660"/>
      <c r="BJ13" s="660"/>
      <c r="BK13" s="660"/>
      <c r="BL13" s="660"/>
      <c r="BM13" s="660"/>
      <c r="BN13" s="661"/>
      <c r="BO13" s="662">
        <v>45</v>
      </c>
      <c r="BP13" s="662"/>
      <c r="BQ13" s="662"/>
      <c r="BR13" s="662"/>
      <c r="BS13" s="668" t="s">
        <v>170</v>
      </c>
      <c r="BT13" s="660"/>
      <c r="BU13" s="660"/>
      <c r="BV13" s="660"/>
      <c r="BW13" s="660"/>
      <c r="BX13" s="660"/>
      <c r="BY13" s="660"/>
      <c r="BZ13" s="660"/>
      <c r="CA13" s="660"/>
      <c r="CB13" s="669"/>
      <c r="CD13" s="674" t="s">
        <v>251</v>
      </c>
      <c r="CE13" s="675"/>
      <c r="CF13" s="675"/>
      <c r="CG13" s="675"/>
      <c r="CH13" s="675"/>
      <c r="CI13" s="675"/>
      <c r="CJ13" s="675"/>
      <c r="CK13" s="675"/>
      <c r="CL13" s="675"/>
      <c r="CM13" s="675"/>
      <c r="CN13" s="675"/>
      <c r="CO13" s="675"/>
      <c r="CP13" s="675"/>
      <c r="CQ13" s="676"/>
      <c r="CR13" s="659">
        <v>371266</v>
      </c>
      <c r="CS13" s="660"/>
      <c r="CT13" s="660"/>
      <c r="CU13" s="660"/>
      <c r="CV13" s="660"/>
      <c r="CW13" s="660"/>
      <c r="CX13" s="660"/>
      <c r="CY13" s="661"/>
      <c r="CZ13" s="662">
        <v>7.6</v>
      </c>
      <c r="DA13" s="662"/>
      <c r="DB13" s="662"/>
      <c r="DC13" s="662"/>
      <c r="DD13" s="668">
        <v>277757</v>
      </c>
      <c r="DE13" s="660"/>
      <c r="DF13" s="660"/>
      <c r="DG13" s="660"/>
      <c r="DH13" s="660"/>
      <c r="DI13" s="660"/>
      <c r="DJ13" s="660"/>
      <c r="DK13" s="660"/>
      <c r="DL13" s="660"/>
      <c r="DM13" s="660"/>
      <c r="DN13" s="660"/>
      <c r="DO13" s="660"/>
      <c r="DP13" s="661"/>
      <c r="DQ13" s="668">
        <v>117000</v>
      </c>
      <c r="DR13" s="660"/>
      <c r="DS13" s="660"/>
      <c r="DT13" s="660"/>
      <c r="DU13" s="660"/>
      <c r="DV13" s="660"/>
      <c r="DW13" s="660"/>
      <c r="DX13" s="660"/>
      <c r="DY13" s="660"/>
      <c r="DZ13" s="660"/>
      <c r="EA13" s="660"/>
      <c r="EB13" s="660"/>
      <c r="EC13" s="669"/>
    </row>
    <row r="14" spans="2:143" ht="11.25" customHeight="1">
      <c r="B14" s="656" t="s">
        <v>252</v>
      </c>
      <c r="C14" s="657"/>
      <c r="D14" s="657"/>
      <c r="E14" s="657"/>
      <c r="F14" s="657"/>
      <c r="G14" s="657"/>
      <c r="H14" s="657"/>
      <c r="I14" s="657"/>
      <c r="J14" s="657"/>
      <c r="K14" s="657"/>
      <c r="L14" s="657"/>
      <c r="M14" s="657"/>
      <c r="N14" s="657"/>
      <c r="O14" s="657"/>
      <c r="P14" s="657"/>
      <c r="Q14" s="658"/>
      <c r="R14" s="659" t="s">
        <v>170</v>
      </c>
      <c r="S14" s="660"/>
      <c r="T14" s="660"/>
      <c r="U14" s="660"/>
      <c r="V14" s="660"/>
      <c r="W14" s="660"/>
      <c r="X14" s="660"/>
      <c r="Y14" s="661"/>
      <c r="Z14" s="662" t="s">
        <v>170</v>
      </c>
      <c r="AA14" s="662"/>
      <c r="AB14" s="662"/>
      <c r="AC14" s="662"/>
      <c r="AD14" s="663" t="s">
        <v>170</v>
      </c>
      <c r="AE14" s="663"/>
      <c r="AF14" s="663"/>
      <c r="AG14" s="663"/>
      <c r="AH14" s="663"/>
      <c r="AI14" s="663"/>
      <c r="AJ14" s="663"/>
      <c r="AK14" s="663"/>
      <c r="AL14" s="664" t="s">
        <v>170</v>
      </c>
      <c r="AM14" s="665"/>
      <c r="AN14" s="665"/>
      <c r="AO14" s="666"/>
      <c r="AP14" s="656" t="s">
        <v>253</v>
      </c>
      <c r="AQ14" s="657"/>
      <c r="AR14" s="657"/>
      <c r="AS14" s="657"/>
      <c r="AT14" s="657"/>
      <c r="AU14" s="657"/>
      <c r="AV14" s="657"/>
      <c r="AW14" s="657"/>
      <c r="AX14" s="657"/>
      <c r="AY14" s="657"/>
      <c r="AZ14" s="657"/>
      <c r="BA14" s="657"/>
      <c r="BB14" s="657"/>
      <c r="BC14" s="657"/>
      <c r="BD14" s="657"/>
      <c r="BE14" s="657"/>
      <c r="BF14" s="658"/>
      <c r="BG14" s="659">
        <v>24239</v>
      </c>
      <c r="BH14" s="660"/>
      <c r="BI14" s="660"/>
      <c r="BJ14" s="660"/>
      <c r="BK14" s="660"/>
      <c r="BL14" s="660"/>
      <c r="BM14" s="660"/>
      <c r="BN14" s="661"/>
      <c r="BO14" s="662">
        <v>4.9000000000000004</v>
      </c>
      <c r="BP14" s="662"/>
      <c r="BQ14" s="662"/>
      <c r="BR14" s="662"/>
      <c r="BS14" s="668" t="s">
        <v>170</v>
      </c>
      <c r="BT14" s="660"/>
      <c r="BU14" s="660"/>
      <c r="BV14" s="660"/>
      <c r="BW14" s="660"/>
      <c r="BX14" s="660"/>
      <c r="BY14" s="660"/>
      <c r="BZ14" s="660"/>
      <c r="CA14" s="660"/>
      <c r="CB14" s="669"/>
      <c r="CD14" s="674" t="s">
        <v>254</v>
      </c>
      <c r="CE14" s="675"/>
      <c r="CF14" s="675"/>
      <c r="CG14" s="675"/>
      <c r="CH14" s="675"/>
      <c r="CI14" s="675"/>
      <c r="CJ14" s="675"/>
      <c r="CK14" s="675"/>
      <c r="CL14" s="675"/>
      <c r="CM14" s="675"/>
      <c r="CN14" s="675"/>
      <c r="CO14" s="675"/>
      <c r="CP14" s="675"/>
      <c r="CQ14" s="676"/>
      <c r="CR14" s="659">
        <v>167550</v>
      </c>
      <c r="CS14" s="660"/>
      <c r="CT14" s="660"/>
      <c r="CU14" s="660"/>
      <c r="CV14" s="660"/>
      <c r="CW14" s="660"/>
      <c r="CX14" s="660"/>
      <c r="CY14" s="661"/>
      <c r="CZ14" s="662">
        <v>3.4</v>
      </c>
      <c r="DA14" s="662"/>
      <c r="DB14" s="662"/>
      <c r="DC14" s="662"/>
      <c r="DD14" s="668">
        <v>1415</v>
      </c>
      <c r="DE14" s="660"/>
      <c r="DF14" s="660"/>
      <c r="DG14" s="660"/>
      <c r="DH14" s="660"/>
      <c r="DI14" s="660"/>
      <c r="DJ14" s="660"/>
      <c r="DK14" s="660"/>
      <c r="DL14" s="660"/>
      <c r="DM14" s="660"/>
      <c r="DN14" s="660"/>
      <c r="DO14" s="660"/>
      <c r="DP14" s="661"/>
      <c r="DQ14" s="668">
        <v>159753</v>
      </c>
      <c r="DR14" s="660"/>
      <c r="DS14" s="660"/>
      <c r="DT14" s="660"/>
      <c r="DU14" s="660"/>
      <c r="DV14" s="660"/>
      <c r="DW14" s="660"/>
      <c r="DX14" s="660"/>
      <c r="DY14" s="660"/>
      <c r="DZ14" s="660"/>
      <c r="EA14" s="660"/>
      <c r="EB14" s="660"/>
      <c r="EC14" s="669"/>
    </row>
    <row r="15" spans="2:143" ht="11.25" customHeight="1">
      <c r="B15" s="656" t="s">
        <v>255</v>
      </c>
      <c r="C15" s="657"/>
      <c r="D15" s="657"/>
      <c r="E15" s="657"/>
      <c r="F15" s="657"/>
      <c r="G15" s="657"/>
      <c r="H15" s="657"/>
      <c r="I15" s="657"/>
      <c r="J15" s="657"/>
      <c r="K15" s="657"/>
      <c r="L15" s="657"/>
      <c r="M15" s="657"/>
      <c r="N15" s="657"/>
      <c r="O15" s="657"/>
      <c r="P15" s="657"/>
      <c r="Q15" s="658"/>
      <c r="R15" s="659">
        <v>5851</v>
      </c>
      <c r="S15" s="660"/>
      <c r="T15" s="660"/>
      <c r="U15" s="660"/>
      <c r="V15" s="660"/>
      <c r="W15" s="660"/>
      <c r="X15" s="660"/>
      <c r="Y15" s="661"/>
      <c r="Z15" s="662">
        <v>0.1</v>
      </c>
      <c r="AA15" s="662"/>
      <c r="AB15" s="662"/>
      <c r="AC15" s="662"/>
      <c r="AD15" s="663">
        <v>5851</v>
      </c>
      <c r="AE15" s="663"/>
      <c r="AF15" s="663"/>
      <c r="AG15" s="663"/>
      <c r="AH15" s="663"/>
      <c r="AI15" s="663"/>
      <c r="AJ15" s="663"/>
      <c r="AK15" s="663"/>
      <c r="AL15" s="664">
        <v>0.2</v>
      </c>
      <c r="AM15" s="665"/>
      <c r="AN15" s="665"/>
      <c r="AO15" s="666"/>
      <c r="AP15" s="656" t="s">
        <v>256</v>
      </c>
      <c r="AQ15" s="657"/>
      <c r="AR15" s="657"/>
      <c r="AS15" s="657"/>
      <c r="AT15" s="657"/>
      <c r="AU15" s="657"/>
      <c r="AV15" s="657"/>
      <c r="AW15" s="657"/>
      <c r="AX15" s="657"/>
      <c r="AY15" s="657"/>
      <c r="AZ15" s="657"/>
      <c r="BA15" s="657"/>
      <c r="BB15" s="657"/>
      <c r="BC15" s="657"/>
      <c r="BD15" s="657"/>
      <c r="BE15" s="657"/>
      <c r="BF15" s="658"/>
      <c r="BG15" s="659">
        <v>47621</v>
      </c>
      <c r="BH15" s="660"/>
      <c r="BI15" s="660"/>
      <c r="BJ15" s="660"/>
      <c r="BK15" s="660"/>
      <c r="BL15" s="660"/>
      <c r="BM15" s="660"/>
      <c r="BN15" s="661"/>
      <c r="BO15" s="662">
        <v>9.6</v>
      </c>
      <c r="BP15" s="662"/>
      <c r="BQ15" s="662"/>
      <c r="BR15" s="662"/>
      <c r="BS15" s="668" t="s">
        <v>170</v>
      </c>
      <c r="BT15" s="660"/>
      <c r="BU15" s="660"/>
      <c r="BV15" s="660"/>
      <c r="BW15" s="660"/>
      <c r="BX15" s="660"/>
      <c r="BY15" s="660"/>
      <c r="BZ15" s="660"/>
      <c r="CA15" s="660"/>
      <c r="CB15" s="669"/>
      <c r="CD15" s="674" t="s">
        <v>257</v>
      </c>
      <c r="CE15" s="675"/>
      <c r="CF15" s="675"/>
      <c r="CG15" s="675"/>
      <c r="CH15" s="675"/>
      <c r="CI15" s="675"/>
      <c r="CJ15" s="675"/>
      <c r="CK15" s="675"/>
      <c r="CL15" s="675"/>
      <c r="CM15" s="675"/>
      <c r="CN15" s="675"/>
      <c r="CO15" s="675"/>
      <c r="CP15" s="675"/>
      <c r="CQ15" s="676"/>
      <c r="CR15" s="659">
        <v>419239</v>
      </c>
      <c r="CS15" s="660"/>
      <c r="CT15" s="660"/>
      <c r="CU15" s="660"/>
      <c r="CV15" s="660"/>
      <c r="CW15" s="660"/>
      <c r="CX15" s="660"/>
      <c r="CY15" s="661"/>
      <c r="CZ15" s="662">
        <v>8.6</v>
      </c>
      <c r="DA15" s="662"/>
      <c r="DB15" s="662"/>
      <c r="DC15" s="662"/>
      <c r="DD15" s="668">
        <v>44514</v>
      </c>
      <c r="DE15" s="660"/>
      <c r="DF15" s="660"/>
      <c r="DG15" s="660"/>
      <c r="DH15" s="660"/>
      <c r="DI15" s="660"/>
      <c r="DJ15" s="660"/>
      <c r="DK15" s="660"/>
      <c r="DL15" s="660"/>
      <c r="DM15" s="660"/>
      <c r="DN15" s="660"/>
      <c r="DO15" s="660"/>
      <c r="DP15" s="661"/>
      <c r="DQ15" s="668">
        <v>336472</v>
      </c>
      <c r="DR15" s="660"/>
      <c r="DS15" s="660"/>
      <c r="DT15" s="660"/>
      <c r="DU15" s="660"/>
      <c r="DV15" s="660"/>
      <c r="DW15" s="660"/>
      <c r="DX15" s="660"/>
      <c r="DY15" s="660"/>
      <c r="DZ15" s="660"/>
      <c r="EA15" s="660"/>
      <c r="EB15" s="660"/>
      <c r="EC15" s="669"/>
    </row>
    <row r="16" spans="2:143" ht="11.25" customHeight="1">
      <c r="B16" s="656" t="s">
        <v>258</v>
      </c>
      <c r="C16" s="657"/>
      <c r="D16" s="657"/>
      <c r="E16" s="657"/>
      <c r="F16" s="657"/>
      <c r="G16" s="657"/>
      <c r="H16" s="657"/>
      <c r="I16" s="657"/>
      <c r="J16" s="657"/>
      <c r="K16" s="657"/>
      <c r="L16" s="657"/>
      <c r="M16" s="657"/>
      <c r="N16" s="657"/>
      <c r="O16" s="657"/>
      <c r="P16" s="657"/>
      <c r="Q16" s="658"/>
      <c r="R16" s="659" t="s">
        <v>170</v>
      </c>
      <c r="S16" s="660"/>
      <c r="T16" s="660"/>
      <c r="U16" s="660"/>
      <c r="V16" s="660"/>
      <c r="W16" s="660"/>
      <c r="X16" s="660"/>
      <c r="Y16" s="661"/>
      <c r="Z16" s="662" t="s">
        <v>170</v>
      </c>
      <c r="AA16" s="662"/>
      <c r="AB16" s="662"/>
      <c r="AC16" s="662"/>
      <c r="AD16" s="663" t="s">
        <v>170</v>
      </c>
      <c r="AE16" s="663"/>
      <c r="AF16" s="663"/>
      <c r="AG16" s="663"/>
      <c r="AH16" s="663"/>
      <c r="AI16" s="663"/>
      <c r="AJ16" s="663"/>
      <c r="AK16" s="663"/>
      <c r="AL16" s="664" t="s">
        <v>170</v>
      </c>
      <c r="AM16" s="665"/>
      <c r="AN16" s="665"/>
      <c r="AO16" s="666"/>
      <c r="AP16" s="656" t="s">
        <v>259</v>
      </c>
      <c r="AQ16" s="657"/>
      <c r="AR16" s="657"/>
      <c r="AS16" s="657"/>
      <c r="AT16" s="657"/>
      <c r="AU16" s="657"/>
      <c r="AV16" s="657"/>
      <c r="AW16" s="657"/>
      <c r="AX16" s="657"/>
      <c r="AY16" s="657"/>
      <c r="AZ16" s="657"/>
      <c r="BA16" s="657"/>
      <c r="BB16" s="657"/>
      <c r="BC16" s="657"/>
      <c r="BD16" s="657"/>
      <c r="BE16" s="657"/>
      <c r="BF16" s="658"/>
      <c r="BG16" s="659" t="s">
        <v>170</v>
      </c>
      <c r="BH16" s="660"/>
      <c r="BI16" s="660"/>
      <c r="BJ16" s="660"/>
      <c r="BK16" s="660"/>
      <c r="BL16" s="660"/>
      <c r="BM16" s="660"/>
      <c r="BN16" s="661"/>
      <c r="BO16" s="662" t="s">
        <v>170</v>
      </c>
      <c r="BP16" s="662"/>
      <c r="BQ16" s="662"/>
      <c r="BR16" s="662"/>
      <c r="BS16" s="668" t="s">
        <v>170</v>
      </c>
      <c r="BT16" s="660"/>
      <c r="BU16" s="660"/>
      <c r="BV16" s="660"/>
      <c r="BW16" s="660"/>
      <c r="BX16" s="660"/>
      <c r="BY16" s="660"/>
      <c r="BZ16" s="660"/>
      <c r="CA16" s="660"/>
      <c r="CB16" s="669"/>
      <c r="CD16" s="674" t="s">
        <v>260</v>
      </c>
      <c r="CE16" s="675"/>
      <c r="CF16" s="675"/>
      <c r="CG16" s="675"/>
      <c r="CH16" s="675"/>
      <c r="CI16" s="675"/>
      <c r="CJ16" s="675"/>
      <c r="CK16" s="675"/>
      <c r="CL16" s="675"/>
      <c r="CM16" s="675"/>
      <c r="CN16" s="675"/>
      <c r="CO16" s="675"/>
      <c r="CP16" s="675"/>
      <c r="CQ16" s="676"/>
      <c r="CR16" s="659">
        <v>70055</v>
      </c>
      <c r="CS16" s="660"/>
      <c r="CT16" s="660"/>
      <c r="CU16" s="660"/>
      <c r="CV16" s="660"/>
      <c r="CW16" s="660"/>
      <c r="CX16" s="660"/>
      <c r="CY16" s="661"/>
      <c r="CZ16" s="662">
        <v>1.4</v>
      </c>
      <c r="DA16" s="662"/>
      <c r="DB16" s="662"/>
      <c r="DC16" s="662"/>
      <c r="DD16" s="668" t="s">
        <v>170</v>
      </c>
      <c r="DE16" s="660"/>
      <c r="DF16" s="660"/>
      <c r="DG16" s="660"/>
      <c r="DH16" s="660"/>
      <c r="DI16" s="660"/>
      <c r="DJ16" s="660"/>
      <c r="DK16" s="660"/>
      <c r="DL16" s="660"/>
      <c r="DM16" s="660"/>
      <c r="DN16" s="660"/>
      <c r="DO16" s="660"/>
      <c r="DP16" s="661"/>
      <c r="DQ16" s="668">
        <v>35386</v>
      </c>
      <c r="DR16" s="660"/>
      <c r="DS16" s="660"/>
      <c r="DT16" s="660"/>
      <c r="DU16" s="660"/>
      <c r="DV16" s="660"/>
      <c r="DW16" s="660"/>
      <c r="DX16" s="660"/>
      <c r="DY16" s="660"/>
      <c r="DZ16" s="660"/>
      <c r="EA16" s="660"/>
      <c r="EB16" s="660"/>
      <c r="EC16" s="669"/>
    </row>
    <row r="17" spans="2:133" ht="11.25" customHeight="1">
      <c r="B17" s="656" t="s">
        <v>261</v>
      </c>
      <c r="C17" s="657"/>
      <c r="D17" s="657"/>
      <c r="E17" s="657"/>
      <c r="F17" s="657"/>
      <c r="G17" s="657"/>
      <c r="H17" s="657"/>
      <c r="I17" s="657"/>
      <c r="J17" s="657"/>
      <c r="K17" s="657"/>
      <c r="L17" s="657"/>
      <c r="M17" s="657"/>
      <c r="N17" s="657"/>
      <c r="O17" s="657"/>
      <c r="P17" s="657"/>
      <c r="Q17" s="658"/>
      <c r="R17" s="659">
        <v>1214</v>
      </c>
      <c r="S17" s="660"/>
      <c r="T17" s="660"/>
      <c r="U17" s="660"/>
      <c r="V17" s="660"/>
      <c r="W17" s="660"/>
      <c r="X17" s="660"/>
      <c r="Y17" s="661"/>
      <c r="Z17" s="662">
        <v>0</v>
      </c>
      <c r="AA17" s="662"/>
      <c r="AB17" s="662"/>
      <c r="AC17" s="662"/>
      <c r="AD17" s="663">
        <v>1214</v>
      </c>
      <c r="AE17" s="663"/>
      <c r="AF17" s="663"/>
      <c r="AG17" s="663"/>
      <c r="AH17" s="663"/>
      <c r="AI17" s="663"/>
      <c r="AJ17" s="663"/>
      <c r="AK17" s="663"/>
      <c r="AL17" s="664">
        <v>0</v>
      </c>
      <c r="AM17" s="665"/>
      <c r="AN17" s="665"/>
      <c r="AO17" s="666"/>
      <c r="AP17" s="656" t="s">
        <v>262</v>
      </c>
      <c r="AQ17" s="657"/>
      <c r="AR17" s="657"/>
      <c r="AS17" s="657"/>
      <c r="AT17" s="657"/>
      <c r="AU17" s="657"/>
      <c r="AV17" s="657"/>
      <c r="AW17" s="657"/>
      <c r="AX17" s="657"/>
      <c r="AY17" s="657"/>
      <c r="AZ17" s="657"/>
      <c r="BA17" s="657"/>
      <c r="BB17" s="657"/>
      <c r="BC17" s="657"/>
      <c r="BD17" s="657"/>
      <c r="BE17" s="657"/>
      <c r="BF17" s="658"/>
      <c r="BG17" s="659" t="s">
        <v>170</v>
      </c>
      <c r="BH17" s="660"/>
      <c r="BI17" s="660"/>
      <c r="BJ17" s="660"/>
      <c r="BK17" s="660"/>
      <c r="BL17" s="660"/>
      <c r="BM17" s="660"/>
      <c r="BN17" s="661"/>
      <c r="BO17" s="662" t="s">
        <v>170</v>
      </c>
      <c r="BP17" s="662"/>
      <c r="BQ17" s="662"/>
      <c r="BR17" s="662"/>
      <c r="BS17" s="668" t="s">
        <v>170</v>
      </c>
      <c r="BT17" s="660"/>
      <c r="BU17" s="660"/>
      <c r="BV17" s="660"/>
      <c r="BW17" s="660"/>
      <c r="BX17" s="660"/>
      <c r="BY17" s="660"/>
      <c r="BZ17" s="660"/>
      <c r="CA17" s="660"/>
      <c r="CB17" s="669"/>
      <c r="CD17" s="674" t="s">
        <v>263</v>
      </c>
      <c r="CE17" s="675"/>
      <c r="CF17" s="675"/>
      <c r="CG17" s="675"/>
      <c r="CH17" s="675"/>
      <c r="CI17" s="675"/>
      <c r="CJ17" s="675"/>
      <c r="CK17" s="675"/>
      <c r="CL17" s="675"/>
      <c r="CM17" s="675"/>
      <c r="CN17" s="675"/>
      <c r="CO17" s="675"/>
      <c r="CP17" s="675"/>
      <c r="CQ17" s="676"/>
      <c r="CR17" s="659">
        <v>743837</v>
      </c>
      <c r="CS17" s="660"/>
      <c r="CT17" s="660"/>
      <c r="CU17" s="660"/>
      <c r="CV17" s="660"/>
      <c r="CW17" s="660"/>
      <c r="CX17" s="660"/>
      <c r="CY17" s="661"/>
      <c r="CZ17" s="662">
        <v>15.2</v>
      </c>
      <c r="DA17" s="662"/>
      <c r="DB17" s="662"/>
      <c r="DC17" s="662"/>
      <c r="DD17" s="668" t="s">
        <v>170</v>
      </c>
      <c r="DE17" s="660"/>
      <c r="DF17" s="660"/>
      <c r="DG17" s="660"/>
      <c r="DH17" s="660"/>
      <c r="DI17" s="660"/>
      <c r="DJ17" s="660"/>
      <c r="DK17" s="660"/>
      <c r="DL17" s="660"/>
      <c r="DM17" s="660"/>
      <c r="DN17" s="660"/>
      <c r="DO17" s="660"/>
      <c r="DP17" s="661"/>
      <c r="DQ17" s="668">
        <v>685251</v>
      </c>
      <c r="DR17" s="660"/>
      <c r="DS17" s="660"/>
      <c r="DT17" s="660"/>
      <c r="DU17" s="660"/>
      <c r="DV17" s="660"/>
      <c r="DW17" s="660"/>
      <c r="DX17" s="660"/>
      <c r="DY17" s="660"/>
      <c r="DZ17" s="660"/>
      <c r="EA17" s="660"/>
      <c r="EB17" s="660"/>
      <c r="EC17" s="669"/>
    </row>
    <row r="18" spans="2:133" ht="11.25" customHeight="1">
      <c r="B18" s="656" t="s">
        <v>264</v>
      </c>
      <c r="C18" s="657"/>
      <c r="D18" s="657"/>
      <c r="E18" s="657"/>
      <c r="F18" s="657"/>
      <c r="G18" s="657"/>
      <c r="H18" s="657"/>
      <c r="I18" s="657"/>
      <c r="J18" s="657"/>
      <c r="K18" s="657"/>
      <c r="L18" s="657"/>
      <c r="M18" s="657"/>
      <c r="N18" s="657"/>
      <c r="O18" s="657"/>
      <c r="P18" s="657"/>
      <c r="Q18" s="658"/>
      <c r="R18" s="659">
        <v>2668814</v>
      </c>
      <c r="S18" s="660"/>
      <c r="T18" s="660"/>
      <c r="U18" s="660"/>
      <c r="V18" s="660"/>
      <c r="W18" s="660"/>
      <c r="X18" s="660"/>
      <c r="Y18" s="661"/>
      <c r="Z18" s="662">
        <v>53.1</v>
      </c>
      <c r="AA18" s="662"/>
      <c r="AB18" s="662"/>
      <c r="AC18" s="662"/>
      <c r="AD18" s="663">
        <v>2463430</v>
      </c>
      <c r="AE18" s="663"/>
      <c r="AF18" s="663"/>
      <c r="AG18" s="663"/>
      <c r="AH18" s="663"/>
      <c r="AI18" s="663"/>
      <c r="AJ18" s="663"/>
      <c r="AK18" s="663"/>
      <c r="AL18" s="664">
        <v>78.8</v>
      </c>
      <c r="AM18" s="665"/>
      <c r="AN18" s="665"/>
      <c r="AO18" s="666"/>
      <c r="AP18" s="656" t="s">
        <v>265</v>
      </c>
      <c r="AQ18" s="657"/>
      <c r="AR18" s="657"/>
      <c r="AS18" s="657"/>
      <c r="AT18" s="657"/>
      <c r="AU18" s="657"/>
      <c r="AV18" s="657"/>
      <c r="AW18" s="657"/>
      <c r="AX18" s="657"/>
      <c r="AY18" s="657"/>
      <c r="AZ18" s="657"/>
      <c r="BA18" s="657"/>
      <c r="BB18" s="657"/>
      <c r="BC18" s="657"/>
      <c r="BD18" s="657"/>
      <c r="BE18" s="657"/>
      <c r="BF18" s="658"/>
      <c r="BG18" s="659" t="s">
        <v>170</v>
      </c>
      <c r="BH18" s="660"/>
      <c r="BI18" s="660"/>
      <c r="BJ18" s="660"/>
      <c r="BK18" s="660"/>
      <c r="BL18" s="660"/>
      <c r="BM18" s="660"/>
      <c r="BN18" s="661"/>
      <c r="BO18" s="662" t="s">
        <v>170</v>
      </c>
      <c r="BP18" s="662"/>
      <c r="BQ18" s="662"/>
      <c r="BR18" s="662"/>
      <c r="BS18" s="668" t="s">
        <v>170</v>
      </c>
      <c r="BT18" s="660"/>
      <c r="BU18" s="660"/>
      <c r="BV18" s="660"/>
      <c r="BW18" s="660"/>
      <c r="BX18" s="660"/>
      <c r="BY18" s="660"/>
      <c r="BZ18" s="660"/>
      <c r="CA18" s="660"/>
      <c r="CB18" s="669"/>
      <c r="CD18" s="674" t="s">
        <v>266</v>
      </c>
      <c r="CE18" s="675"/>
      <c r="CF18" s="675"/>
      <c r="CG18" s="675"/>
      <c r="CH18" s="675"/>
      <c r="CI18" s="675"/>
      <c r="CJ18" s="675"/>
      <c r="CK18" s="675"/>
      <c r="CL18" s="675"/>
      <c r="CM18" s="675"/>
      <c r="CN18" s="675"/>
      <c r="CO18" s="675"/>
      <c r="CP18" s="675"/>
      <c r="CQ18" s="676"/>
      <c r="CR18" s="659" t="s">
        <v>170</v>
      </c>
      <c r="CS18" s="660"/>
      <c r="CT18" s="660"/>
      <c r="CU18" s="660"/>
      <c r="CV18" s="660"/>
      <c r="CW18" s="660"/>
      <c r="CX18" s="660"/>
      <c r="CY18" s="661"/>
      <c r="CZ18" s="662" t="s">
        <v>170</v>
      </c>
      <c r="DA18" s="662"/>
      <c r="DB18" s="662"/>
      <c r="DC18" s="662"/>
      <c r="DD18" s="668" t="s">
        <v>170</v>
      </c>
      <c r="DE18" s="660"/>
      <c r="DF18" s="660"/>
      <c r="DG18" s="660"/>
      <c r="DH18" s="660"/>
      <c r="DI18" s="660"/>
      <c r="DJ18" s="660"/>
      <c r="DK18" s="660"/>
      <c r="DL18" s="660"/>
      <c r="DM18" s="660"/>
      <c r="DN18" s="660"/>
      <c r="DO18" s="660"/>
      <c r="DP18" s="661"/>
      <c r="DQ18" s="668" t="s">
        <v>170</v>
      </c>
      <c r="DR18" s="660"/>
      <c r="DS18" s="660"/>
      <c r="DT18" s="660"/>
      <c r="DU18" s="660"/>
      <c r="DV18" s="660"/>
      <c r="DW18" s="660"/>
      <c r="DX18" s="660"/>
      <c r="DY18" s="660"/>
      <c r="DZ18" s="660"/>
      <c r="EA18" s="660"/>
      <c r="EB18" s="660"/>
      <c r="EC18" s="669"/>
    </row>
    <row r="19" spans="2:133" ht="11.25" customHeight="1">
      <c r="B19" s="656" t="s">
        <v>267</v>
      </c>
      <c r="C19" s="657"/>
      <c r="D19" s="657"/>
      <c r="E19" s="657"/>
      <c r="F19" s="657"/>
      <c r="G19" s="657"/>
      <c r="H19" s="657"/>
      <c r="I19" s="657"/>
      <c r="J19" s="657"/>
      <c r="K19" s="657"/>
      <c r="L19" s="657"/>
      <c r="M19" s="657"/>
      <c r="N19" s="657"/>
      <c r="O19" s="657"/>
      <c r="P19" s="657"/>
      <c r="Q19" s="658"/>
      <c r="R19" s="659">
        <v>2463430</v>
      </c>
      <c r="S19" s="660"/>
      <c r="T19" s="660"/>
      <c r="U19" s="660"/>
      <c r="V19" s="660"/>
      <c r="W19" s="660"/>
      <c r="X19" s="660"/>
      <c r="Y19" s="661"/>
      <c r="Z19" s="662">
        <v>49</v>
      </c>
      <c r="AA19" s="662"/>
      <c r="AB19" s="662"/>
      <c r="AC19" s="662"/>
      <c r="AD19" s="663">
        <v>2463430</v>
      </c>
      <c r="AE19" s="663"/>
      <c r="AF19" s="663"/>
      <c r="AG19" s="663"/>
      <c r="AH19" s="663"/>
      <c r="AI19" s="663"/>
      <c r="AJ19" s="663"/>
      <c r="AK19" s="663"/>
      <c r="AL19" s="664">
        <v>78.8</v>
      </c>
      <c r="AM19" s="665"/>
      <c r="AN19" s="665"/>
      <c r="AO19" s="666"/>
      <c r="AP19" s="656" t="s">
        <v>268</v>
      </c>
      <c r="AQ19" s="657"/>
      <c r="AR19" s="657"/>
      <c r="AS19" s="657"/>
      <c r="AT19" s="657"/>
      <c r="AU19" s="657"/>
      <c r="AV19" s="657"/>
      <c r="AW19" s="657"/>
      <c r="AX19" s="657"/>
      <c r="AY19" s="657"/>
      <c r="AZ19" s="657"/>
      <c r="BA19" s="657"/>
      <c r="BB19" s="657"/>
      <c r="BC19" s="657"/>
      <c r="BD19" s="657"/>
      <c r="BE19" s="657"/>
      <c r="BF19" s="658"/>
      <c r="BG19" s="659" t="s">
        <v>170</v>
      </c>
      <c r="BH19" s="660"/>
      <c r="BI19" s="660"/>
      <c r="BJ19" s="660"/>
      <c r="BK19" s="660"/>
      <c r="BL19" s="660"/>
      <c r="BM19" s="660"/>
      <c r="BN19" s="661"/>
      <c r="BO19" s="662" t="s">
        <v>170</v>
      </c>
      <c r="BP19" s="662"/>
      <c r="BQ19" s="662"/>
      <c r="BR19" s="662"/>
      <c r="BS19" s="668" t="s">
        <v>170</v>
      </c>
      <c r="BT19" s="660"/>
      <c r="BU19" s="660"/>
      <c r="BV19" s="660"/>
      <c r="BW19" s="660"/>
      <c r="BX19" s="660"/>
      <c r="BY19" s="660"/>
      <c r="BZ19" s="660"/>
      <c r="CA19" s="660"/>
      <c r="CB19" s="669"/>
      <c r="CD19" s="674" t="s">
        <v>269</v>
      </c>
      <c r="CE19" s="675"/>
      <c r="CF19" s="675"/>
      <c r="CG19" s="675"/>
      <c r="CH19" s="675"/>
      <c r="CI19" s="675"/>
      <c r="CJ19" s="675"/>
      <c r="CK19" s="675"/>
      <c r="CL19" s="675"/>
      <c r="CM19" s="675"/>
      <c r="CN19" s="675"/>
      <c r="CO19" s="675"/>
      <c r="CP19" s="675"/>
      <c r="CQ19" s="676"/>
      <c r="CR19" s="659" t="s">
        <v>170</v>
      </c>
      <c r="CS19" s="660"/>
      <c r="CT19" s="660"/>
      <c r="CU19" s="660"/>
      <c r="CV19" s="660"/>
      <c r="CW19" s="660"/>
      <c r="CX19" s="660"/>
      <c r="CY19" s="661"/>
      <c r="CZ19" s="662" t="s">
        <v>170</v>
      </c>
      <c r="DA19" s="662"/>
      <c r="DB19" s="662"/>
      <c r="DC19" s="662"/>
      <c r="DD19" s="668" t="s">
        <v>170</v>
      </c>
      <c r="DE19" s="660"/>
      <c r="DF19" s="660"/>
      <c r="DG19" s="660"/>
      <c r="DH19" s="660"/>
      <c r="DI19" s="660"/>
      <c r="DJ19" s="660"/>
      <c r="DK19" s="660"/>
      <c r="DL19" s="660"/>
      <c r="DM19" s="660"/>
      <c r="DN19" s="660"/>
      <c r="DO19" s="660"/>
      <c r="DP19" s="661"/>
      <c r="DQ19" s="668" t="s">
        <v>170</v>
      </c>
      <c r="DR19" s="660"/>
      <c r="DS19" s="660"/>
      <c r="DT19" s="660"/>
      <c r="DU19" s="660"/>
      <c r="DV19" s="660"/>
      <c r="DW19" s="660"/>
      <c r="DX19" s="660"/>
      <c r="DY19" s="660"/>
      <c r="DZ19" s="660"/>
      <c r="EA19" s="660"/>
      <c r="EB19" s="660"/>
      <c r="EC19" s="669"/>
    </row>
    <row r="20" spans="2:133" ht="11.25" customHeight="1">
      <c r="B20" s="656" t="s">
        <v>270</v>
      </c>
      <c r="C20" s="657"/>
      <c r="D20" s="657"/>
      <c r="E20" s="657"/>
      <c r="F20" s="657"/>
      <c r="G20" s="657"/>
      <c r="H20" s="657"/>
      <c r="I20" s="657"/>
      <c r="J20" s="657"/>
      <c r="K20" s="657"/>
      <c r="L20" s="657"/>
      <c r="M20" s="657"/>
      <c r="N20" s="657"/>
      <c r="O20" s="657"/>
      <c r="P20" s="657"/>
      <c r="Q20" s="658"/>
      <c r="R20" s="659">
        <v>205384</v>
      </c>
      <c r="S20" s="660"/>
      <c r="T20" s="660"/>
      <c r="U20" s="660"/>
      <c r="V20" s="660"/>
      <c r="W20" s="660"/>
      <c r="X20" s="660"/>
      <c r="Y20" s="661"/>
      <c r="Z20" s="662">
        <v>4.0999999999999996</v>
      </c>
      <c r="AA20" s="662"/>
      <c r="AB20" s="662"/>
      <c r="AC20" s="662"/>
      <c r="AD20" s="663" t="s">
        <v>170</v>
      </c>
      <c r="AE20" s="663"/>
      <c r="AF20" s="663"/>
      <c r="AG20" s="663"/>
      <c r="AH20" s="663"/>
      <c r="AI20" s="663"/>
      <c r="AJ20" s="663"/>
      <c r="AK20" s="663"/>
      <c r="AL20" s="664" t="s">
        <v>170</v>
      </c>
      <c r="AM20" s="665"/>
      <c r="AN20" s="665"/>
      <c r="AO20" s="666"/>
      <c r="AP20" s="656" t="s">
        <v>271</v>
      </c>
      <c r="AQ20" s="657"/>
      <c r="AR20" s="657"/>
      <c r="AS20" s="657"/>
      <c r="AT20" s="657"/>
      <c r="AU20" s="657"/>
      <c r="AV20" s="657"/>
      <c r="AW20" s="657"/>
      <c r="AX20" s="657"/>
      <c r="AY20" s="657"/>
      <c r="AZ20" s="657"/>
      <c r="BA20" s="657"/>
      <c r="BB20" s="657"/>
      <c r="BC20" s="657"/>
      <c r="BD20" s="657"/>
      <c r="BE20" s="657"/>
      <c r="BF20" s="658"/>
      <c r="BG20" s="659" t="s">
        <v>170</v>
      </c>
      <c r="BH20" s="660"/>
      <c r="BI20" s="660"/>
      <c r="BJ20" s="660"/>
      <c r="BK20" s="660"/>
      <c r="BL20" s="660"/>
      <c r="BM20" s="660"/>
      <c r="BN20" s="661"/>
      <c r="BO20" s="662" t="s">
        <v>170</v>
      </c>
      <c r="BP20" s="662"/>
      <c r="BQ20" s="662"/>
      <c r="BR20" s="662"/>
      <c r="BS20" s="668" t="s">
        <v>170</v>
      </c>
      <c r="BT20" s="660"/>
      <c r="BU20" s="660"/>
      <c r="BV20" s="660"/>
      <c r="BW20" s="660"/>
      <c r="BX20" s="660"/>
      <c r="BY20" s="660"/>
      <c r="BZ20" s="660"/>
      <c r="CA20" s="660"/>
      <c r="CB20" s="669"/>
      <c r="CD20" s="674" t="s">
        <v>272</v>
      </c>
      <c r="CE20" s="675"/>
      <c r="CF20" s="675"/>
      <c r="CG20" s="675"/>
      <c r="CH20" s="675"/>
      <c r="CI20" s="675"/>
      <c r="CJ20" s="675"/>
      <c r="CK20" s="675"/>
      <c r="CL20" s="675"/>
      <c r="CM20" s="675"/>
      <c r="CN20" s="675"/>
      <c r="CO20" s="675"/>
      <c r="CP20" s="675"/>
      <c r="CQ20" s="676"/>
      <c r="CR20" s="659">
        <v>4887700</v>
      </c>
      <c r="CS20" s="660"/>
      <c r="CT20" s="660"/>
      <c r="CU20" s="660"/>
      <c r="CV20" s="660"/>
      <c r="CW20" s="660"/>
      <c r="CX20" s="660"/>
      <c r="CY20" s="661"/>
      <c r="CZ20" s="662">
        <v>100</v>
      </c>
      <c r="DA20" s="662"/>
      <c r="DB20" s="662"/>
      <c r="DC20" s="662"/>
      <c r="DD20" s="668">
        <v>507787</v>
      </c>
      <c r="DE20" s="660"/>
      <c r="DF20" s="660"/>
      <c r="DG20" s="660"/>
      <c r="DH20" s="660"/>
      <c r="DI20" s="660"/>
      <c r="DJ20" s="660"/>
      <c r="DK20" s="660"/>
      <c r="DL20" s="660"/>
      <c r="DM20" s="660"/>
      <c r="DN20" s="660"/>
      <c r="DO20" s="660"/>
      <c r="DP20" s="661"/>
      <c r="DQ20" s="668">
        <v>3486230</v>
      </c>
      <c r="DR20" s="660"/>
      <c r="DS20" s="660"/>
      <c r="DT20" s="660"/>
      <c r="DU20" s="660"/>
      <c r="DV20" s="660"/>
      <c r="DW20" s="660"/>
      <c r="DX20" s="660"/>
      <c r="DY20" s="660"/>
      <c r="DZ20" s="660"/>
      <c r="EA20" s="660"/>
      <c r="EB20" s="660"/>
      <c r="EC20" s="669"/>
    </row>
    <row r="21" spans="2:133" ht="11.25" customHeight="1">
      <c r="B21" s="656" t="s">
        <v>273</v>
      </c>
      <c r="C21" s="657"/>
      <c r="D21" s="657"/>
      <c r="E21" s="657"/>
      <c r="F21" s="657"/>
      <c r="G21" s="657"/>
      <c r="H21" s="657"/>
      <c r="I21" s="657"/>
      <c r="J21" s="657"/>
      <c r="K21" s="657"/>
      <c r="L21" s="657"/>
      <c r="M21" s="657"/>
      <c r="N21" s="657"/>
      <c r="O21" s="657"/>
      <c r="P21" s="657"/>
      <c r="Q21" s="658"/>
      <c r="R21" s="659" t="s">
        <v>170</v>
      </c>
      <c r="S21" s="660"/>
      <c r="T21" s="660"/>
      <c r="U21" s="660"/>
      <c r="V21" s="660"/>
      <c r="W21" s="660"/>
      <c r="X21" s="660"/>
      <c r="Y21" s="661"/>
      <c r="Z21" s="662" t="s">
        <v>170</v>
      </c>
      <c r="AA21" s="662"/>
      <c r="AB21" s="662"/>
      <c r="AC21" s="662"/>
      <c r="AD21" s="663" t="s">
        <v>170</v>
      </c>
      <c r="AE21" s="663"/>
      <c r="AF21" s="663"/>
      <c r="AG21" s="663"/>
      <c r="AH21" s="663"/>
      <c r="AI21" s="663"/>
      <c r="AJ21" s="663"/>
      <c r="AK21" s="663"/>
      <c r="AL21" s="664" t="s">
        <v>170</v>
      </c>
      <c r="AM21" s="665"/>
      <c r="AN21" s="665"/>
      <c r="AO21" s="666"/>
      <c r="AP21" s="677" t="s">
        <v>274</v>
      </c>
      <c r="AQ21" s="678"/>
      <c r="AR21" s="678"/>
      <c r="AS21" s="678"/>
      <c r="AT21" s="678"/>
      <c r="AU21" s="678"/>
      <c r="AV21" s="678"/>
      <c r="AW21" s="678"/>
      <c r="AX21" s="678"/>
      <c r="AY21" s="678"/>
      <c r="AZ21" s="678"/>
      <c r="BA21" s="678"/>
      <c r="BB21" s="678"/>
      <c r="BC21" s="678"/>
      <c r="BD21" s="678"/>
      <c r="BE21" s="678"/>
      <c r="BF21" s="679"/>
      <c r="BG21" s="659" t="s">
        <v>170</v>
      </c>
      <c r="BH21" s="660"/>
      <c r="BI21" s="660"/>
      <c r="BJ21" s="660"/>
      <c r="BK21" s="660"/>
      <c r="BL21" s="660"/>
      <c r="BM21" s="660"/>
      <c r="BN21" s="661"/>
      <c r="BO21" s="662" t="s">
        <v>170</v>
      </c>
      <c r="BP21" s="662"/>
      <c r="BQ21" s="662"/>
      <c r="BR21" s="662"/>
      <c r="BS21" s="668" t="s">
        <v>170</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275</v>
      </c>
      <c r="C22" s="657"/>
      <c r="D22" s="657"/>
      <c r="E22" s="657"/>
      <c r="F22" s="657"/>
      <c r="G22" s="657"/>
      <c r="H22" s="657"/>
      <c r="I22" s="657"/>
      <c r="J22" s="657"/>
      <c r="K22" s="657"/>
      <c r="L22" s="657"/>
      <c r="M22" s="657"/>
      <c r="N22" s="657"/>
      <c r="O22" s="657"/>
      <c r="P22" s="657"/>
      <c r="Q22" s="658"/>
      <c r="R22" s="659">
        <v>3311002</v>
      </c>
      <c r="S22" s="660"/>
      <c r="T22" s="660"/>
      <c r="U22" s="660"/>
      <c r="V22" s="660"/>
      <c r="W22" s="660"/>
      <c r="X22" s="660"/>
      <c r="Y22" s="661"/>
      <c r="Z22" s="662">
        <v>65.8</v>
      </c>
      <c r="AA22" s="662"/>
      <c r="AB22" s="662"/>
      <c r="AC22" s="662"/>
      <c r="AD22" s="663">
        <v>3105618</v>
      </c>
      <c r="AE22" s="663"/>
      <c r="AF22" s="663"/>
      <c r="AG22" s="663"/>
      <c r="AH22" s="663"/>
      <c r="AI22" s="663"/>
      <c r="AJ22" s="663"/>
      <c r="AK22" s="663"/>
      <c r="AL22" s="664">
        <v>99.3</v>
      </c>
      <c r="AM22" s="665"/>
      <c r="AN22" s="665"/>
      <c r="AO22" s="666"/>
      <c r="AP22" s="677" t="s">
        <v>276</v>
      </c>
      <c r="AQ22" s="678"/>
      <c r="AR22" s="678"/>
      <c r="AS22" s="678"/>
      <c r="AT22" s="678"/>
      <c r="AU22" s="678"/>
      <c r="AV22" s="678"/>
      <c r="AW22" s="678"/>
      <c r="AX22" s="678"/>
      <c r="AY22" s="678"/>
      <c r="AZ22" s="678"/>
      <c r="BA22" s="678"/>
      <c r="BB22" s="678"/>
      <c r="BC22" s="678"/>
      <c r="BD22" s="678"/>
      <c r="BE22" s="678"/>
      <c r="BF22" s="679"/>
      <c r="BG22" s="659" t="s">
        <v>170</v>
      </c>
      <c r="BH22" s="660"/>
      <c r="BI22" s="660"/>
      <c r="BJ22" s="660"/>
      <c r="BK22" s="660"/>
      <c r="BL22" s="660"/>
      <c r="BM22" s="660"/>
      <c r="BN22" s="661"/>
      <c r="BO22" s="662" t="s">
        <v>170</v>
      </c>
      <c r="BP22" s="662"/>
      <c r="BQ22" s="662"/>
      <c r="BR22" s="662"/>
      <c r="BS22" s="668" t="s">
        <v>170</v>
      </c>
      <c r="BT22" s="660"/>
      <c r="BU22" s="660"/>
      <c r="BV22" s="660"/>
      <c r="BW22" s="660"/>
      <c r="BX22" s="660"/>
      <c r="BY22" s="660"/>
      <c r="BZ22" s="660"/>
      <c r="CA22" s="660"/>
      <c r="CB22" s="669"/>
      <c r="CD22" s="641" t="s">
        <v>277</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278</v>
      </c>
      <c r="C23" s="657"/>
      <c r="D23" s="657"/>
      <c r="E23" s="657"/>
      <c r="F23" s="657"/>
      <c r="G23" s="657"/>
      <c r="H23" s="657"/>
      <c r="I23" s="657"/>
      <c r="J23" s="657"/>
      <c r="K23" s="657"/>
      <c r="L23" s="657"/>
      <c r="M23" s="657"/>
      <c r="N23" s="657"/>
      <c r="O23" s="657"/>
      <c r="P23" s="657"/>
      <c r="Q23" s="658"/>
      <c r="R23" s="659">
        <v>665</v>
      </c>
      <c r="S23" s="660"/>
      <c r="T23" s="660"/>
      <c r="U23" s="660"/>
      <c r="V23" s="660"/>
      <c r="W23" s="660"/>
      <c r="X23" s="660"/>
      <c r="Y23" s="661"/>
      <c r="Z23" s="662">
        <v>0</v>
      </c>
      <c r="AA23" s="662"/>
      <c r="AB23" s="662"/>
      <c r="AC23" s="662"/>
      <c r="AD23" s="663">
        <v>665</v>
      </c>
      <c r="AE23" s="663"/>
      <c r="AF23" s="663"/>
      <c r="AG23" s="663"/>
      <c r="AH23" s="663"/>
      <c r="AI23" s="663"/>
      <c r="AJ23" s="663"/>
      <c r="AK23" s="663"/>
      <c r="AL23" s="664">
        <v>0</v>
      </c>
      <c r="AM23" s="665"/>
      <c r="AN23" s="665"/>
      <c r="AO23" s="666"/>
      <c r="AP23" s="677" t="s">
        <v>279</v>
      </c>
      <c r="AQ23" s="678"/>
      <c r="AR23" s="678"/>
      <c r="AS23" s="678"/>
      <c r="AT23" s="678"/>
      <c r="AU23" s="678"/>
      <c r="AV23" s="678"/>
      <c r="AW23" s="678"/>
      <c r="AX23" s="678"/>
      <c r="AY23" s="678"/>
      <c r="AZ23" s="678"/>
      <c r="BA23" s="678"/>
      <c r="BB23" s="678"/>
      <c r="BC23" s="678"/>
      <c r="BD23" s="678"/>
      <c r="BE23" s="678"/>
      <c r="BF23" s="679"/>
      <c r="BG23" s="659" t="s">
        <v>170</v>
      </c>
      <c r="BH23" s="660"/>
      <c r="BI23" s="660"/>
      <c r="BJ23" s="660"/>
      <c r="BK23" s="660"/>
      <c r="BL23" s="660"/>
      <c r="BM23" s="660"/>
      <c r="BN23" s="661"/>
      <c r="BO23" s="662" t="s">
        <v>170</v>
      </c>
      <c r="BP23" s="662"/>
      <c r="BQ23" s="662"/>
      <c r="BR23" s="662"/>
      <c r="BS23" s="668" t="s">
        <v>170</v>
      </c>
      <c r="BT23" s="660"/>
      <c r="BU23" s="660"/>
      <c r="BV23" s="660"/>
      <c r="BW23" s="660"/>
      <c r="BX23" s="660"/>
      <c r="BY23" s="660"/>
      <c r="BZ23" s="660"/>
      <c r="CA23" s="660"/>
      <c r="CB23" s="669"/>
      <c r="CD23" s="641" t="s">
        <v>219</v>
      </c>
      <c r="CE23" s="642"/>
      <c r="CF23" s="642"/>
      <c r="CG23" s="642"/>
      <c r="CH23" s="642"/>
      <c r="CI23" s="642"/>
      <c r="CJ23" s="642"/>
      <c r="CK23" s="642"/>
      <c r="CL23" s="642"/>
      <c r="CM23" s="642"/>
      <c r="CN23" s="642"/>
      <c r="CO23" s="642"/>
      <c r="CP23" s="642"/>
      <c r="CQ23" s="643"/>
      <c r="CR23" s="641" t="s">
        <v>280</v>
      </c>
      <c r="CS23" s="642"/>
      <c r="CT23" s="642"/>
      <c r="CU23" s="642"/>
      <c r="CV23" s="642"/>
      <c r="CW23" s="642"/>
      <c r="CX23" s="642"/>
      <c r="CY23" s="643"/>
      <c r="CZ23" s="641" t="s">
        <v>281</v>
      </c>
      <c r="DA23" s="642"/>
      <c r="DB23" s="642"/>
      <c r="DC23" s="643"/>
      <c r="DD23" s="641" t="s">
        <v>282</v>
      </c>
      <c r="DE23" s="642"/>
      <c r="DF23" s="642"/>
      <c r="DG23" s="642"/>
      <c r="DH23" s="642"/>
      <c r="DI23" s="642"/>
      <c r="DJ23" s="642"/>
      <c r="DK23" s="643"/>
      <c r="DL23" s="689" t="s">
        <v>283</v>
      </c>
      <c r="DM23" s="690"/>
      <c r="DN23" s="690"/>
      <c r="DO23" s="690"/>
      <c r="DP23" s="690"/>
      <c r="DQ23" s="690"/>
      <c r="DR23" s="690"/>
      <c r="DS23" s="690"/>
      <c r="DT23" s="690"/>
      <c r="DU23" s="690"/>
      <c r="DV23" s="691"/>
      <c r="DW23" s="641" t="s">
        <v>284</v>
      </c>
      <c r="DX23" s="642"/>
      <c r="DY23" s="642"/>
      <c r="DZ23" s="642"/>
      <c r="EA23" s="642"/>
      <c r="EB23" s="642"/>
      <c r="EC23" s="643"/>
    </row>
    <row r="24" spans="2:133" ht="11.25" customHeight="1">
      <c r="B24" s="656" t="s">
        <v>285</v>
      </c>
      <c r="C24" s="657"/>
      <c r="D24" s="657"/>
      <c r="E24" s="657"/>
      <c r="F24" s="657"/>
      <c r="G24" s="657"/>
      <c r="H24" s="657"/>
      <c r="I24" s="657"/>
      <c r="J24" s="657"/>
      <c r="K24" s="657"/>
      <c r="L24" s="657"/>
      <c r="M24" s="657"/>
      <c r="N24" s="657"/>
      <c r="O24" s="657"/>
      <c r="P24" s="657"/>
      <c r="Q24" s="658"/>
      <c r="R24" s="659">
        <v>18865</v>
      </c>
      <c r="S24" s="660"/>
      <c r="T24" s="660"/>
      <c r="U24" s="660"/>
      <c r="V24" s="660"/>
      <c r="W24" s="660"/>
      <c r="X24" s="660"/>
      <c r="Y24" s="661"/>
      <c r="Z24" s="662">
        <v>0.4</v>
      </c>
      <c r="AA24" s="662"/>
      <c r="AB24" s="662"/>
      <c r="AC24" s="662"/>
      <c r="AD24" s="663" t="s">
        <v>170</v>
      </c>
      <c r="AE24" s="663"/>
      <c r="AF24" s="663"/>
      <c r="AG24" s="663"/>
      <c r="AH24" s="663"/>
      <c r="AI24" s="663"/>
      <c r="AJ24" s="663"/>
      <c r="AK24" s="663"/>
      <c r="AL24" s="664" t="s">
        <v>170</v>
      </c>
      <c r="AM24" s="665"/>
      <c r="AN24" s="665"/>
      <c r="AO24" s="666"/>
      <c r="AP24" s="677" t="s">
        <v>286</v>
      </c>
      <c r="AQ24" s="678"/>
      <c r="AR24" s="678"/>
      <c r="AS24" s="678"/>
      <c r="AT24" s="678"/>
      <c r="AU24" s="678"/>
      <c r="AV24" s="678"/>
      <c r="AW24" s="678"/>
      <c r="AX24" s="678"/>
      <c r="AY24" s="678"/>
      <c r="AZ24" s="678"/>
      <c r="BA24" s="678"/>
      <c r="BB24" s="678"/>
      <c r="BC24" s="678"/>
      <c r="BD24" s="678"/>
      <c r="BE24" s="678"/>
      <c r="BF24" s="679"/>
      <c r="BG24" s="659" t="s">
        <v>170</v>
      </c>
      <c r="BH24" s="660"/>
      <c r="BI24" s="660"/>
      <c r="BJ24" s="660"/>
      <c r="BK24" s="660"/>
      <c r="BL24" s="660"/>
      <c r="BM24" s="660"/>
      <c r="BN24" s="661"/>
      <c r="BO24" s="662" t="s">
        <v>170</v>
      </c>
      <c r="BP24" s="662"/>
      <c r="BQ24" s="662"/>
      <c r="BR24" s="662"/>
      <c r="BS24" s="668" t="s">
        <v>170</v>
      </c>
      <c r="BT24" s="660"/>
      <c r="BU24" s="660"/>
      <c r="BV24" s="660"/>
      <c r="BW24" s="660"/>
      <c r="BX24" s="660"/>
      <c r="BY24" s="660"/>
      <c r="BZ24" s="660"/>
      <c r="CA24" s="660"/>
      <c r="CB24" s="669"/>
      <c r="CD24" s="670" t="s">
        <v>287</v>
      </c>
      <c r="CE24" s="671"/>
      <c r="CF24" s="671"/>
      <c r="CG24" s="671"/>
      <c r="CH24" s="671"/>
      <c r="CI24" s="671"/>
      <c r="CJ24" s="671"/>
      <c r="CK24" s="671"/>
      <c r="CL24" s="671"/>
      <c r="CM24" s="671"/>
      <c r="CN24" s="671"/>
      <c r="CO24" s="671"/>
      <c r="CP24" s="671"/>
      <c r="CQ24" s="672"/>
      <c r="CR24" s="648">
        <v>2249825</v>
      </c>
      <c r="CS24" s="649"/>
      <c r="CT24" s="649"/>
      <c r="CU24" s="649"/>
      <c r="CV24" s="649"/>
      <c r="CW24" s="649"/>
      <c r="CX24" s="649"/>
      <c r="CY24" s="650"/>
      <c r="CZ24" s="653">
        <v>46</v>
      </c>
      <c r="DA24" s="654"/>
      <c r="DB24" s="654"/>
      <c r="DC24" s="673"/>
      <c r="DD24" s="692">
        <v>1716059</v>
      </c>
      <c r="DE24" s="649"/>
      <c r="DF24" s="649"/>
      <c r="DG24" s="649"/>
      <c r="DH24" s="649"/>
      <c r="DI24" s="649"/>
      <c r="DJ24" s="649"/>
      <c r="DK24" s="650"/>
      <c r="DL24" s="692">
        <v>1697754</v>
      </c>
      <c r="DM24" s="649"/>
      <c r="DN24" s="649"/>
      <c r="DO24" s="649"/>
      <c r="DP24" s="649"/>
      <c r="DQ24" s="649"/>
      <c r="DR24" s="649"/>
      <c r="DS24" s="649"/>
      <c r="DT24" s="649"/>
      <c r="DU24" s="649"/>
      <c r="DV24" s="650"/>
      <c r="DW24" s="653">
        <v>52.2</v>
      </c>
      <c r="DX24" s="654"/>
      <c r="DY24" s="654"/>
      <c r="DZ24" s="654"/>
      <c r="EA24" s="654"/>
      <c r="EB24" s="654"/>
      <c r="EC24" s="655"/>
    </row>
    <row r="25" spans="2:133" ht="11.25" customHeight="1">
      <c r="B25" s="656" t="s">
        <v>288</v>
      </c>
      <c r="C25" s="657"/>
      <c r="D25" s="657"/>
      <c r="E25" s="657"/>
      <c r="F25" s="657"/>
      <c r="G25" s="657"/>
      <c r="H25" s="657"/>
      <c r="I25" s="657"/>
      <c r="J25" s="657"/>
      <c r="K25" s="657"/>
      <c r="L25" s="657"/>
      <c r="M25" s="657"/>
      <c r="N25" s="657"/>
      <c r="O25" s="657"/>
      <c r="P25" s="657"/>
      <c r="Q25" s="658"/>
      <c r="R25" s="659">
        <v>118805</v>
      </c>
      <c r="S25" s="660"/>
      <c r="T25" s="660"/>
      <c r="U25" s="660"/>
      <c r="V25" s="660"/>
      <c r="W25" s="660"/>
      <c r="X25" s="660"/>
      <c r="Y25" s="661"/>
      <c r="Z25" s="662">
        <v>2.4</v>
      </c>
      <c r="AA25" s="662"/>
      <c r="AB25" s="662"/>
      <c r="AC25" s="662"/>
      <c r="AD25" s="663">
        <v>3492</v>
      </c>
      <c r="AE25" s="663"/>
      <c r="AF25" s="663"/>
      <c r="AG25" s="663"/>
      <c r="AH25" s="663"/>
      <c r="AI25" s="663"/>
      <c r="AJ25" s="663"/>
      <c r="AK25" s="663"/>
      <c r="AL25" s="664">
        <v>0.1</v>
      </c>
      <c r="AM25" s="665"/>
      <c r="AN25" s="665"/>
      <c r="AO25" s="666"/>
      <c r="AP25" s="677" t="s">
        <v>289</v>
      </c>
      <c r="AQ25" s="678"/>
      <c r="AR25" s="678"/>
      <c r="AS25" s="678"/>
      <c r="AT25" s="678"/>
      <c r="AU25" s="678"/>
      <c r="AV25" s="678"/>
      <c r="AW25" s="678"/>
      <c r="AX25" s="678"/>
      <c r="AY25" s="678"/>
      <c r="AZ25" s="678"/>
      <c r="BA25" s="678"/>
      <c r="BB25" s="678"/>
      <c r="BC25" s="678"/>
      <c r="BD25" s="678"/>
      <c r="BE25" s="678"/>
      <c r="BF25" s="679"/>
      <c r="BG25" s="659" t="s">
        <v>170</v>
      </c>
      <c r="BH25" s="660"/>
      <c r="BI25" s="660"/>
      <c r="BJ25" s="660"/>
      <c r="BK25" s="660"/>
      <c r="BL25" s="660"/>
      <c r="BM25" s="660"/>
      <c r="BN25" s="661"/>
      <c r="BO25" s="662" t="s">
        <v>170</v>
      </c>
      <c r="BP25" s="662"/>
      <c r="BQ25" s="662"/>
      <c r="BR25" s="662"/>
      <c r="BS25" s="668" t="s">
        <v>170</v>
      </c>
      <c r="BT25" s="660"/>
      <c r="BU25" s="660"/>
      <c r="BV25" s="660"/>
      <c r="BW25" s="660"/>
      <c r="BX25" s="660"/>
      <c r="BY25" s="660"/>
      <c r="BZ25" s="660"/>
      <c r="CA25" s="660"/>
      <c r="CB25" s="669"/>
      <c r="CD25" s="674" t="s">
        <v>290</v>
      </c>
      <c r="CE25" s="675"/>
      <c r="CF25" s="675"/>
      <c r="CG25" s="675"/>
      <c r="CH25" s="675"/>
      <c r="CI25" s="675"/>
      <c r="CJ25" s="675"/>
      <c r="CK25" s="675"/>
      <c r="CL25" s="675"/>
      <c r="CM25" s="675"/>
      <c r="CN25" s="675"/>
      <c r="CO25" s="675"/>
      <c r="CP25" s="675"/>
      <c r="CQ25" s="676"/>
      <c r="CR25" s="659">
        <v>797360</v>
      </c>
      <c r="CS25" s="695"/>
      <c r="CT25" s="695"/>
      <c r="CU25" s="695"/>
      <c r="CV25" s="695"/>
      <c r="CW25" s="695"/>
      <c r="CX25" s="695"/>
      <c r="CY25" s="696"/>
      <c r="CZ25" s="664">
        <v>16.3</v>
      </c>
      <c r="DA25" s="693"/>
      <c r="DB25" s="693"/>
      <c r="DC25" s="697"/>
      <c r="DD25" s="668">
        <v>785382</v>
      </c>
      <c r="DE25" s="695"/>
      <c r="DF25" s="695"/>
      <c r="DG25" s="695"/>
      <c r="DH25" s="695"/>
      <c r="DI25" s="695"/>
      <c r="DJ25" s="695"/>
      <c r="DK25" s="696"/>
      <c r="DL25" s="668">
        <v>769900</v>
      </c>
      <c r="DM25" s="695"/>
      <c r="DN25" s="695"/>
      <c r="DO25" s="695"/>
      <c r="DP25" s="695"/>
      <c r="DQ25" s="695"/>
      <c r="DR25" s="695"/>
      <c r="DS25" s="695"/>
      <c r="DT25" s="695"/>
      <c r="DU25" s="695"/>
      <c r="DV25" s="696"/>
      <c r="DW25" s="664">
        <v>23.6</v>
      </c>
      <c r="DX25" s="693"/>
      <c r="DY25" s="693"/>
      <c r="DZ25" s="693"/>
      <c r="EA25" s="693"/>
      <c r="EB25" s="693"/>
      <c r="EC25" s="694"/>
    </row>
    <row r="26" spans="2:133" ht="11.25" customHeight="1">
      <c r="B26" s="656" t="s">
        <v>291</v>
      </c>
      <c r="C26" s="657"/>
      <c r="D26" s="657"/>
      <c r="E26" s="657"/>
      <c r="F26" s="657"/>
      <c r="G26" s="657"/>
      <c r="H26" s="657"/>
      <c r="I26" s="657"/>
      <c r="J26" s="657"/>
      <c r="K26" s="657"/>
      <c r="L26" s="657"/>
      <c r="M26" s="657"/>
      <c r="N26" s="657"/>
      <c r="O26" s="657"/>
      <c r="P26" s="657"/>
      <c r="Q26" s="658"/>
      <c r="R26" s="659">
        <v>5196</v>
      </c>
      <c r="S26" s="660"/>
      <c r="T26" s="660"/>
      <c r="U26" s="660"/>
      <c r="V26" s="660"/>
      <c r="W26" s="660"/>
      <c r="X26" s="660"/>
      <c r="Y26" s="661"/>
      <c r="Z26" s="662">
        <v>0.1</v>
      </c>
      <c r="AA26" s="662"/>
      <c r="AB26" s="662"/>
      <c r="AC26" s="662"/>
      <c r="AD26" s="663" t="s">
        <v>170</v>
      </c>
      <c r="AE26" s="663"/>
      <c r="AF26" s="663"/>
      <c r="AG26" s="663"/>
      <c r="AH26" s="663"/>
      <c r="AI26" s="663"/>
      <c r="AJ26" s="663"/>
      <c r="AK26" s="663"/>
      <c r="AL26" s="664" t="s">
        <v>170</v>
      </c>
      <c r="AM26" s="665"/>
      <c r="AN26" s="665"/>
      <c r="AO26" s="666"/>
      <c r="AP26" s="677" t="s">
        <v>292</v>
      </c>
      <c r="AQ26" s="698"/>
      <c r="AR26" s="698"/>
      <c r="AS26" s="698"/>
      <c r="AT26" s="698"/>
      <c r="AU26" s="698"/>
      <c r="AV26" s="698"/>
      <c r="AW26" s="698"/>
      <c r="AX26" s="698"/>
      <c r="AY26" s="698"/>
      <c r="AZ26" s="698"/>
      <c r="BA26" s="698"/>
      <c r="BB26" s="698"/>
      <c r="BC26" s="698"/>
      <c r="BD26" s="698"/>
      <c r="BE26" s="698"/>
      <c r="BF26" s="679"/>
      <c r="BG26" s="659" t="s">
        <v>170</v>
      </c>
      <c r="BH26" s="660"/>
      <c r="BI26" s="660"/>
      <c r="BJ26" s="660"/>
      <c r="BK26" s="660"/>
      <c r="BL26" s="660"/>
      <c r="BM26" s="660"/>
      <c r="BN26" s="661"/>
      <c r="BO26" s="662" t="s">
        <v>170</v>
      </c>
      <c r="BP26" s="662"/>
      <c r="BQ26" s="662"/>
      <c r="BR26" s="662"/>
      <c r="BS26" s="668" t="s">
        <v>170</v>
      </c>
      <c r="BT26" s="660"/>
      <c r="BU26" s="660"/>
      <c r="BV26" s="660"/>
      <c r="BW26" s="660"/>
      <c r="BX26" s="660"/>
      <c r="BY26" s="660"/>
      <c r="BZ26" s="660"/>
      <c r="CA26" s="660"/>
      <c r="CB26" s="669"/>
      <c r="CD26" s="674" t="s">
        <v>293</v>
      </c>
      <c r="CE26" s="675"/>
      <c r="CF26" s="675"/>
      <c r="CG26" s="675"/>
      <c r="CH26" s="675"/>
      <c r="CI26" s="675"/>
      <c r="CJ26" s="675"/>
      <c r="CK26" s="675"/>
      <c r="CL26" s="675"/>
      <c r="CM26" s="675"/>
      <c r="CN26" s="675"/>
      <c r="CO26" s="675"/>
      <c r="CP26" s="675"/>
      <c r="CQ26" s="676"/>
      <c r="CR26" s="659">
        <v>480631</v>
      </c>
      <c r="CS26" s="660"/>
      <c r="CT26" s="660"/>
      <c r="CU26" s="660"/>
      <c r="CV26" s="660"/>
      <c r="CW26" s="660"/>
      <c r="CX26" s="660"/>
      <c r="CY26" s="661"/>
      <c r="CZ26" s="664">
        <v>9.8000000000000007</v>
      </c>
      <c r="DA26" s="693"/>
      <c r="DB26" s="693"/>
      <c r="DC26" s="697"/>
      <c r="DD26" s="668">
        <v>469525</v>
      </c>
      <c r="DE26" s="660"/>
      <c r="DF26" s="660"/>
      <c r="DG26" s="660"/>
      <c r="DH26" s="660"/>
      <c r="DI26" s="660"/>
      <c r="DJ26" s="660"/>
      <c r="DK26" s="661"/>
      <c r="DL26" s="668" t="s">
        <v>170</v>
      </c>
      <c r="DM26" s="660"/>
      <c r="DN26" s="660"/>
      <c r="DO26" s="660"/>
      <c r="DP26" s="660"/>
      <c r="DQ26" s="660"/>
      <c r="DR26" s="660"/>
      <c r="DS26" s="660"/>
      <c r="DT26" s="660"/>
      <c r="DU26" s="660"/>
      <c r="DV26" s="661"/>
      <c r="DW26" s="664" t="s">
        <v>170</v>
      </c>
      <c r="DX26" s="693"/>
      <c r="DY26" s="693"/>
      <c r="DZ26" s="693"/>
      <c r="EA26" s="693"/>
      <c r="EB26" s="693"/>
      <c r="EC26" s="694"/>
    </row>
    <row r="27" spans="2:133" ht="11.25" customHeight="1">
      <c r="B27" s="656" t="s">
        <v>294</v>
      </c>
      <c r="C27" s="657"/>
      <c r="D27" s="657"/>
      <c r="E27" s="657"/>
      <c r="F27" s="657"/>
      <c r="G27" s="657"/>
      <c r="H27" s="657"/>
      <c r="I27" s="657"/>
      <c r="J27" s="657"/>
      <c r="K27" s="657"/>
      <c r="L27" s="657"/>
      <c r="M27" s="657"/>
      <c r="N27" s="657"/>
      <c r="O27" s="657"/>
      <c r="P27" s="657"/>
      <c r="Q27" s="658"/>
      <c r="R27" s="659">
        <v>488765</v>
      </c>
      <c r="S27" s="660"/>
      <c r="T27" s="660"/>
      <c r="U27" s="660"/>
      <c r="V27" s="660"/>
      <c r="W27" s="660"/>
      <c r="X27" s="660"/>
      <c r="Y27" s="661"/>
      <c r="Z27" s="662">
        <v>9.6999999999999993</v>
      </c>
      <c r="AA27" s="662"/>
      <c r="AB27" s="662"/>
      <c r="AC27" s="662"/>
      <c r="AD27" s="663" t="s">
        <v>170</v>
      </c>
      <c r="AE27" s="663"/>
      <c r="AF27" s="663"/>
      <c r="AG27" s="663"/>
      <c r="AH27" s="663"/>
      <c r="AI27" s="663"/>
      <c r="AJ27" s="663"/>
      <c r="AK27" s="663"/>
      <c r="AL27" s="664" t="s">
        <v>170</v>
      </c>
      <c r="AM27" s="665"/>
      <c r="AN27" s="665"/>
      <c r="AO27" s="666"/>
      <c r="AP27" s="656" t="s">
        <v>295</v>
      </c>
      <c r="AQ27" s="657"/>
      <c r="AR27" s="657"/>
      <c r="AS27" s="657"/>
      <c r="AT27" s="657"/>
      <c r="AU27" s="657"/>
      <c r="AV27" s="657"/>
      <c r="AW27" s="657"/>
      <c r="AX27" s="657"/>
      <c r="AY27" s="657"/>
      <c r="AZ27" s="657"/>
      <c r="BA27" s="657"/>
      <c r="BB27" s="657"/>
      <c r="BC27" s="657"/>
      <c r="BD27" s="657"/>
      <c r="BE27" s="657"/>
      <c r="BF27" s="658"/>
      <c r="BG27" s="659">
        <v>497762</v>
      </c>
      <c r="BH27" s="660"/>
      <c r="BI27" s="660"/>
      <c r="BJ27" s="660"/>
      <c r="BK27" s="660"/>
      <c r="BL27" s="660"/>
      <c r="BM27" s="660"/>
      <c r="BN27" s="661"/>
      <c r="BO27" s="662">
        <v>100</v>
      </c>
      <c r="BP27" s="662"/>
      <c r="BQ27" s="662"/>
      <c r="BR27" s="662"/>
      <c r="BS27" s="668" t="s">
        <v>170</v>
      </c>
      <c r="BT27" s="660"/>
      <c r="BU27" s="660"/>
      <c r="BV27" s="660"/>
      <c r="BW27" s="660"/>
      <c r="BX27" s="660"/>
      <c r="BY27" s="660"/>
      <c r="BZ27" s="660"/>
      <c r="CA27" s="660"/>
      <c r="CB27" s="669"/>
      <c r="CD27" s="674" t="s">
        <v>296</v>
      </c>
      <c r="CE27" s="675"/>
      <c r="CF27" s="675"/>
      <c r="CG27" s="675"/>
      <c r="CH27" s="675"/>
      <c r="CI27" s="675"/>
      <c r="CJ27" s="675"/>
      <c r="CK27" s="675"/>
      <c r="CL27" s="675"/>
      <c r="CM27" s="675"/>
      <c r="CN27" s="675"/>
      <c r="CO27" s="675"/>
      <c r="CP27" s="675"/>
      <c r="CQ27" s="676"/>
      <c r="CR27" s="659">
        <v>708628</v>
      </c>
      <c r="CS27" s="695"/>
      <c r="CT27" s="695"/>
      <c r="CU27" s="695"/>
      <c r="CV27" s="695"/>
      <c r="CW27" s="695"/>
      <c r="CX27" s="695"/>
      <c r="CY27" s="696"/>
      <c r="CZ27" s="664">
        <v>14.5</v>
      </c>
      <c r="DA27" s="693"/>
      <c r="DB27" s="693"/>
      <c r="DC27" s="697"/>
      <c r="DD27" s="668">
        <v>245426</v>
      </c>
      <c r="DE27" s="695"/>
      <c r="DF27" s="695"/>
      <c r="DG27" s="695"/>
      <c r="DH27" s="695"/>
      <c r="DI27" s="695"/>
      <c r="DJ27" s="695"/>
      <c r="DK27" s="696"/>
      <c r="DL27" s="668">
        <v>242603</v>
      </c>
      <c r="DM27" s="695"/>
      <c r="DN27" s="695"/>
      <c r="DO27" s="695"/>
      <c r="DP27" s="695"/>
      <c r="DQ27" s="695"/>
      <c r="DR27" s="695"/>
      <c r="DS27" s="695"/>
      <c r="DT27" s="695"/>
      <c r="DU27" s="695"/>
      <c r="DV27" s="696"/>
      <c r="DW27" s="664">
        <v>7.5</v>
      </c>
      <c r="DX27" s="693"/>
      <c r="DY27" s="693"/>
      <c r="DZ27" s="693"/>
      <c r="EA27" s="693"/>
      <c r="EB27" s="693"/>
      <c r="EC27" s="694"/>
    </row>
    <row r="28" spans="2:133" ht="11.25" customHeight="1">
      <c r="B28" s="701" t="s">
        <v>297</v>
      </c>
      <c r="C28" s="702"/>
      <c r="D28" s="702"/>
      <c r="E28" s="702"/>
      <c r="F28" s="702"/>
      <c r="G28" s="702"/>
      <c r="H28" s="702"/>
      <c r="I28" s="702"/>
      <c r="J28" s="702"/>
      <c r="K28" s="702"/>
      <c r="L28" s="702"/>
      <c r="M28" s="702"/>
      <c r="N28" s="702"/>
      <c r="O28" s="702"/>
      <c r="P28" s="702"/>
      <c r="Q28" s="703"/>
      <c r="R28" s="659" t="s">
        <v>170</v>
      </c>
      <c r="S28" s="660"/>
      <c r="T28" s="660"/>
      <c r="U28" s="660"/>
      <c r="V28" s="660"/>
      <c r="W28" s="660"/>
      <c r="X28" s="660"/>
      <c r="Y28" s="661"/>
      <c r="Z28" s="662" t="s">
        <v>170</v>
      </c>
      <c r="AA28" s="662"/>
      <c r="AB28" s="662"/>
      <c r="AC28" s="662"/>
      <c r="AD28" s="663" t="s">
        <v>170</v>
      </c>
      <c r="AE28" s="663"/>
      <c r="AF28" s="663"/>
      <c r="AG28" s="663"/>
      <c r="AH28" s="663"/>
      <c r="AI28" s="663"/>
      <c r="AJ28" s="663"/>
      <c r="AK28" s="663"/>
      <c r="AL28" s="664" t="s">
        <v>170</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298</v>
      </c>
      <c r="CE28" s="675"/>
      <c r="CF28" s="675"/>
      <c r="CG28" s="675"/>
      <c r="CH28" s="675"/>
      <c r="CI28" s="675"/>
      <c r="CJ28" s="675"/>
      <c r="CK28" s="675"/>
      <c r="CL28" s="675"/>
      <c r="CM28" s="675"/>
      <c r="CN28" s="675"/>
      <c r="CO28" s="675"/>
      <c r="CP28" s="675"/>
      <c r="CQ28" s="676"/>
      <c r="CR28" s="659">
        <v>743837</v>
      </c>
      <c r="CS28" s="660"/>
      <c r="CT28" s="660"/>
      <c r="CU28" s="660"/>
      <c r="CV28" s="660"/>
      <c r="CW28" s="660"/>
      <c r="CX28" s="660"/>
      <c r="CY28" s="661"/>
      <c r="CZ28" s="664">
        <v>15.2</v>
      </c>
      <c r="DA28" s="693"/>
      <c r="DB28" s="693"/>
      <c r="DC28" s="697"/>
      <c r="DD28" s="668">
        <v>685251</v>
      </c>
      <c r="DE28" s="660"/>
      <c r="DF28" s="660"/>
      <c r="DG28" s="660"/>
      <c r="DH28" s="660"/>
      <c r="DI28" s="660"/>
      <c r="DJ28" s="660"/>
      <c r="DK28" s="661"/>
      <c r="DL28" s="668">
        <v>685251</v>
      </c>
      <c r="DM28" s="660"/>
      <c r="DN28" s="660"/>
      <c r="DO28" s="660"/>
      <c r="DP28" s="660"/>
      <c r="DQ28" s="660"/>
      <c r="DR28" s="660"/>
      <c r="DS28" s="660"/>
      <c r="DT28" s="660"/>
      <c r="DU28" s="660"/>
      <c r="DV28" s="661"/>
      <c r="DW28" s="664">
        <v>21</v>
      </c>
      <c r="DX28" s="693"/>
      <c r="DY28" s="693"/>
      <c r="DZ28" s="693"/>
      <c r="EA28" s="693"/>
      <c r="EB28" s="693"/>
      <c r="EC28" s="694"/>
    </row>
    <row r="29" spans="2:133" ht="11.25" customHeight="1">
      <c r="B29" s="656" t="s">
        <v>299</v>
      </c>
      <c r="C29" s="657"/>
      <c r="D29" s="657"/>
      <c r="E29" s="657"/>
      <c r="F29" s="657"/>
      <c r="G29" s="657"/>
      <c r="H29" s="657"/>
      <c r="I29" s="657"/>
      <c r="J29" s="657"/>
      <c r="K29" s="657"/>
      <c r="L29" s="657"/>
      <c r="M29" s="657"/>
      <c r="N29" s="657"/>
      <c r="O29" s="657"/>
      <c r="P29" s="657"/>
      <c r="Q29" s="658"/>
      <c r="R29" s="659">
        <v>337547</v>
      </c>
      <c r="S29" s="660"/>
      <c r="T29" s="660"/>
      <c r="U29" s="660"/>
      <c r="V29" s="660"/>
      <c r="W29" s="660"/>
      <c r="X29" s="660"/>
      <c r="Y29" s="661"/>
      <c r="Z29" s="662">
        <v>6.7</v>
      </c>
      <c r="AA29" s="662"/>
      <c r="AB29" s="662"/>
      <c r="AC29" s="662"/>
      <c r="AD29" s="663" t="s">
        <v>170</v>
      </c>
      <c r="AE29" s="663"/>
      <c r="AF29" s="663"/>
      <c r="AG29" s="663"/>
      <c r="AH29" s="663"/>
      <c r="AI29" s="663"/>
      <c r="AJ29" s="663"/>
      <c r="AK29" s="663"/>
      <c r="AL29" s="664" t="s">
        <v>170</v>
      </c>
      <c r="AM29" s="665"/>
      <c r="AN29" s="665"/>
      <c r="AO29" s="666"/>
      <c r="AP29" s="638" t="s">
        <v>219</v>
      </c>
      <c r="AQ29" s="639"/>
      <c r="AR29" s="639"/>
      <c r="AS29" s="639"/>
      <c r="AT29" s="639"/>
      <c r="AU29" s="639"/>
      <c r="AV29" s="639"/>
      <c r="AW29" s="639"/>
      <c r="AX29" s="639"/>
      <c r="AY29" s="639"/>
      <c r="AZ29" s="639"/>
      <c r="BA29" s="639"/>
      <c r="BB29" s="639"/>
      <c r="BC29" s="639"/>
      <c r="BD29" s="639"/>
      <c r="BE29" s="639"/>
      <c r="BF29" s="640"/>
      <c r="BG29" s="638" t="s">
        <v>300</v>
      </c>
      <c r="BH29" s="699"/>
      <c r="BI29" s="699"/>
      <c r="BJ29" s="699"/>
      <c r="BK29" s="699"/>
      <c r="BL29" s="699"/>
      <c r="BM29" s="699"/>
      <c r="BN29" s="699"/>
      <c r="BO29" s="699"/>
      <c r="BP29" s="699"/>
      <c r="BQ29" s="700"/>
      <c r="BR29" s="638" t="s">
        <v>301</v>
      </c>
      <c r="BS29" s="699"/>
      <c r="BT29" s="699"/>
      <c r="BU29" s="699"/>
      <c r="BV29" s="699"/>
      <c r="BW29" s="699"/>
      <c r="BX29" s="699"/>
      <c r="BY29" s="699"/>
      <c r="BZ29" s="699"/>
      <c r="CA29" s="699"/>
      <c r="CB29" s="700"/>
      <c r="CD29" s="722" t="s">
        <v>302</v>
      </c>
      <c r="CE29" s="723"/>
      <c r="CF29" s="674" t="s">
        <v>64</v>
      </c>
      <c r="CG29" s="675"/>
      <c r="CH29" s="675"/>
      <c r="CI29" s="675"/>
      <c r="CJ29" s="675"/>
      <c r="CK29" s="675"/>
      <c r="CL29" s="675"/>
      <c r="CM29" s="675"/>
      <c r="CN29" s="675"/>
      <c r="CO29" s="675"/>
      <c r="CP29" s="675"/>
      <c r="CQ29" s="676"/>
      <c r="CR29" s="659">
        <v>743707</v>
      </c>
      <c r="CS29" s="695"/>
      <c r="CT29" s="695"/>
      <c r="CU29" s="695"/>
      <c r="CV29" s="695"/>
      <c r="CW29" s="695"/>
      <c r="CX29" s="695"/>
      <c r="CY29" s="696"/>
      <c r="CZ29" s="664">
        <v>15.2</v>
      </c>
      <c r="DA29" s="693"/>
      <c r="DB29" s="693"/>
      <c r="DC29" s="697"/>
      <c r="DD29" s="668">
        <v>685121</v>
      </c>
      <c r="DE29" s="695"/>
      <c r="DF29" s="695"/>
      <c r="DG29" s="695"/>
      <c r="DH29" s="695"/>
      <c r="DI29" s="695"/>
      <c r="DJ29" s="695"/>
      <c r="DK29" s="696"/>
      <c r="DL29" s="668">
        <v>685121</v>
      </c>
      <c r="DM29" s="695"/>
      <c r="DN29" s="695"/>
      <c r="DO29" s="695"/>
      <c r="DP29" s="695"/>
      <c r="DQ29" s="695"/>
      <c r="DR29" s="695"/>
      <c r="DS29" s="695"/>
      <c r="DT29" s="695"/>
      <c r="DU29" s="695"/>
      <c r="DV29" s="696"/>
      <c r="DW29" s="664">
        <v>21</v>
      </c>
      <c r="DX29" s="693"/>
      <c r="DY29" s="693"/>
      <c r="DZ29" s="693"/>
      <c r="EA29" s="693"/>
      <c r="EB29" s="693"/>
      <c r="EC29" s="694"/>
    </row>
    <row r="30" spans="2:133" ht="11.25" customHeight="1">
      <c r="B30" s="656" t="s">
        <v>303</v>
      </c>
      <c r="C30" s="657"/>
      <c r="D30" s="657"/>
      <c r="E30" s="657"/>
      <c r="F30" s="657"/>
      <c r="G30" s="657"/>
      <c r="H30" s="657"/>
      <c r="I30" s="657"/>
      <c r="J30" s="657"/>
      <c r="K30" s="657"/>
      <c r="L30" s="657"/>
      <c r="M30" s="657"/>
      <c r="N30" s="657"/>
      <c r="O30" s="657"/>
      <c r="P30" s="657"/>
      <c r="Q30" s="658"/>
      <c r="R30" s="659">
        <v>26639</v>
      </c>
      <c r="S30" s="660"/>
      <c r="T30" s="660"/>
      <c r="U30" s="660"/>
      <c r="V30" s="660"/>
      <c r="W30" s="660"/>
      <c r="X30" s="660"/>
      <c r="Y30" s="661"/>
      <c r="Z30" s="662">
        <v>0.5</v>
      </c>
      <c r="AA30" s="662"/>
      <c r="AB30" s="662"/>
      <c r="AC30" s="662"/>
      <c r="AD30" s="663">
        <v>17317</v>
      </c>
      <c r="AE30" s="663"/>
      <c r="AF30" s="663"/>
      <c r="AG30" s="663"/>
      <c r="AH30" s="663"/>
      <c r="AI30" s="663"/>
      <c r="AJ30" s="663"/>
      <c r="AK30" s="663"/>
      <c r="AL30" s="664">
        <v>0.6</v>
      </c>
      <c r="AM30" s="665"/>
      <c r="AN30" s="665"/>
      <c r="AO30" s="666"/>
      <c r="AP30" s="707" t="s">
        <v>304</v>
      </c>
      <c r="AQ30" s="708"/>
      <c r="AR30" s="708"/>
      <c r="AS30" s="708"/>
      <c r="AT30" s="713" t="s">
        <v>305</v>
      </c>
      <c r="AU30" s="210"/>
      <c r="AV30" s="210"/>
      <c r="AW30" s="210"/>
      <c r="AX30" s="645" t="s">
        <v>184</v>
      </c>
      <c r="AY30" s="646"/>
      <c r="AZ30" s="646"/>
      <c r="BA30" s="646"/>
      <c r="BB30" s="646"/>
      <c r="BC30" s="646"/>
      <c r="BD30" s="646"/>
      <c r="BE30" s="646"/>
      <c r="BF30" s="647"/>
      <c r="BG30" s="719">
        <v>98.6</v>
      </c>
      <c r="BH30" s="720"/>
      <c r="BI30" s="720"/>
      <c r="BJ30" s="720"/>
      <c r="BK30" s="720"/>
      <c r="BL30" s="720"/>
      <c r="BM30" s="654">
        <v>94.8</v>
      </c>
      <c r="BN30" s="720"/>
      <c r="BO30" s="720"/>
      <c r="BP30" s="720"/>
      <c r="BQ30" s="721"/>
      <c r="BR30" s="719">
        <v>98.5</v>
      </c>
      <c r="BS30" s="720"/>
      <c r="BT30" s="720"/>
      <c r="BU30" s="720"/>
      <c r="BV30" s="720"/>
      <c r="BW30" s="720"/>
      <c r="BX30" s="654">
        <v>94.8</v>
      </c>
      <c r="BY30" s="720"/>
      <c r="BZ30" s="720"/>
      <c r="CA30" s="720"/>
      <c r="CB30" s="721"/>
      <c r="CD30" s="724"/>
      <c r="CE30" s="725"/>
      <c r="CF30" s="674" t="s">
        <v>306</v>
      </c>
      <c r="CG30" s="675"/>
      <c r="CH30" s="675"/>
      <c r="CI30" s="675"/>
      <c r="CJ30" s="675"/>
      <c r="CK30" s="675"/>
      <c r="CL30" s="675"/>
      <c r="CM30" s="675"/>
      <c r="CN30" s="675"/>
      <c r="CO30" s="675"/>
      <c r="CP30" s="675"/>
      <c r="CQ30" s="676"/>
      <c r="CR30" s="659">
        <v>679077</v>
      </c>
      <c r="CS30" s="660"/>
      <c r="CT30" s="660"/>
      <c r="CU30" s="660"/>
      <c r="CV30" s="660"/>
      <c r="CW30" s="660"/>
      <c r="CX30" s="660"/>
      <c r="CY30" s="661"/>
      <c r="CZ30" s="664">
        <v>13.9</v>
      </c>
      <c r="DA30" s="693"/>
      <c r="DB30" s="693"/>
      <c r="DC30" s="697"/>
      <c r="DD30" s="668">
        <v>620491</v>
      </c>
      <c r="DE30" s="660"/>
      <c r="DF30" s="660"/>
      <c r="DG30" s="660"/>
      <c r="DH30" s="660"/>
      <c r="DI30" s="660"/>
      <c r="DJ30" s="660"/>
      <c r="DK30" s="661"/>
      <c r="DL30" s="668">
        <v>620491</v>
      </c>
      <c r="DM30" s="660"/>
      <c r="DN30" s="660"/>
      <c r="DO30" s="660"/>
      <c r="DP30" s="660"/>
      <c r="DQ30" s="660"/>
      <c r="DR30" s="660"/>
      <c r="DS30" s="660"/>
      <c r="DT30" s="660"/>
      <c r="DU30" s="660"/>
      <c r="DV30" s="661"/>
      <c r="DW30" s="664">
        <v>19.100000000000001</v>
      </c>
      <c r="DX30" s="693"/>
      <c r="DY30" s="693"/>
      <c r="DZ30" s="693"/>
      <c r="EA30" s="693"/>
      <c r="EB30" s="693"/>
      <c r="EC30" s="694"/>
    </row>
    <row r="31" spans="2:133" ht="11.25" customHeight="1">
      <c r="B31" s="656" t="s">
        <v>307</v>
      </c>
      <c r="C31" s="657"/>
      <c r="D31" s="657"/>
      <c r="E31" s="657"/>
      <c r="F31" s="657"/>
      <c r="G31" s="657"/>
      <c r="H31" s="657"/>
      <c r="I31" s="657"/>
      <c r="J31" s="657"/>
      <c r="K31" s="657"/>
      <c r="L31" s="657"/>
      <c r="M31" s="657"/>
      <c r="N31" s="657"/>
      <c r="O31" s="657"/>
      <c r="P31" s="657"/>
      <c r="Q31" s="658"/>
      <c r="R31" s="659">
        <v>77502</v>
      </c>
      <c r="S31" s="660"/>
      <c r="T31" s="660"/>
      <c r="U31" s="660"/>
      <c r="V31" s="660"/>
      <c r="W31" s="660"/>
      <c r="X31" s="660"/>
      <c r="Y31" s="661"/>
      <c r="Z31" s="662">
        <v>1.5</v>
      </c>
      <c r="AA31" s="662"/>
      <c r="AB31" s="662"/>
      <c r="AC31" s="662"/>
      <c r="AD31" s="663" t="s">
        <v>170</v>
      </c>
      <c r="AE31" s="663"/>
      <c r="AF31" s="663"/>
      <c r="AG31" s="663"/>
      <c r="AH31" s="663"/>
      <c r="AI31" s="663"/>
      <c r="AJ31" s="663"/>
      <c r="AK31" s="663"/>
      <c r="AL31" s="664" t="s">
        <v>170</v>
      </c>
      <c r="AM31" s="665"/>
      <c r="AN31" s="665"/>
      <c r="AO31" s="666"/>
      <c r="AP31" s="709"/>
      <c r="AQ31" s="710"/>
      <c r="AR31" s="710"/>
      <c r="AS31" s="710"/>
      <c r="AT31" s="714"/>
      <c r="AU31" s="209" t="s">
        <v>308</v>
      </c>
      <c r="AV31" s="209"/>
      <c r="AW31" s="209"/>
      <c r="AX31" s="656" t="s">
        <v>309</v>
      </c>
      <c r="AY31" s="657"/>
      <c r="AZ31" s="657"/>
      <c r="BA31" s="657"/>
      <c r="BB31" s="657"/>
      <c r="BC31" s="657"/>
      <c r="BD31" s="657"/>
      <c r="BE31" s="657"/>
      <c r="BF31" s="658"/>
      <c r="BG31" s="716">
        <v>99.6</v>
      </c>
      <c r="BH31" s="695"/>
      <c r="BI31" s="695"/>
      <c r="BJ31" s="695"/>
      <c r="BK31" s="695"/>
      <c r="BL31" s="695"/>
      <c r="BM31" s="665">
        <v>98.1</v>
      </c>
      <c r="BN31" s="717"/>
      <c r="BO31" s="717"/>
      <c r="BP31" s="717"/>
      <c r="BQ31" s="718"/>
      <c r="BR31" s="716">
        <v>99.2</v>
      </c>
      <c r="BS31" s="695"/>
      <c r="BT31" s="695"/>
      <c r="BU31" s="695"/>
      <c r="BV31" s="695"/>
      <c r="BW31" s="695"/>
      <c r="BX31" s="665">
        <v>97.2</v>
      </c>
      <c r="BY31" s="717"/>
      <c r="BZ31" s="717"/>
      <c r="CA31" s="717"/>
      <c r="CB31" s="718"/>
      <c r="CD31" s="724"/>
      <c r="CE31" s="725"/>
      <c r="CF31" s="674" t="s">
        <v>310</v>
      </c>
      <c r="CG31" s="675"/>
      <c r="CH31" s="675"/>
      <c r="CI31" s="675"/>
      <c r="CJ31" s="675"/>
      <c r="CK31" s="675"/>
      <c r="CL31" s="675"/>
      <c r="CM31" s="675"/>
      <c r="CN31" s="675"/>
      <c r="CO31" s="675"/>
      <c r="CP31" s="675"/>
      <c r="CQ31" s="676"/>
      <c r="CR31" s="659">
        <v>64630</v>
      </c>
      <c r="CS31" s="695"/>
      <c r="CT31" s="695"/>
      <c r="CU31" s="695"/>
      <c r="CV31" s="695"/>
      <c r="CW31" s="695"/>
      <c r="CX31" s="695"/>
      <c r="CY31" s="696"/>
      <c r="CZ31" s="664">
        <v>1.3</v>
      </c>
      <c r="DA31" s="693"/>
      <c r="DB31" s="693"/>
      <c r="DC31" s="697"/>
      <c r="DD31" s="668">
        <v>64630</v>
      </c>
      <c r="DE31" s="695"/>
      <c r="DF31" s="695"/>
      <c r="DG31" s="695"/>
      <c r="DH31" s="695"/>
      <c r="DI31" s="695"/>
      <c r="DJ31" s="695"/>
      <c r="DK31" s="696"/>
      <c r="DL31" s="668">
        <v>64630</v>
      </c>
      <c r="DM31" s="695"/>
      <c r="DN31" s="695"/>
      <c r="DO31" s="695"/>
      <c r="DP31" s="695"/>
      <c r="DQ31" s="695"/>
      <c r="DR31" s="695"/>
      <c r="DS31" s="695"/>
      <c r="DT31" s="695"/>
      <c r="DU31" s="695"/>
      <c r="DV31" s="696"/>
      <c r="DW31" s="664">
        <v>2</v>
      </c>
      <c r="DX31" s="693"/>
      <c r="DY31" s="693"/>
      <c r="DZ31" s="693"/>
      <c r="EA31" s="693"/>
      <c r="EB31" s="693"/>
      <c r="EC31" s="694"/>
    </row>
    <row r="32" spans="2:133" ht="11.25" customHeight="1">
      <c r="B32" s="656" t="s">
        <v>311</v>
      </c>
      <c r="C32" s="657"/>
      <c r="D32" s="657"/>
      <c r="E32" s="657"/>
      <c r="F32" s="657"/>
      <c r="G32" s="657"/>
      <c r="H32" s="657"/>
      <c r="I32" s="657"/>
      <c r="J32" s="657"/>
      <c r="K32" s="657"/>
      <c r="L32" s="657"/>
      <c r="M32" s="657"/>
      <c r="N32" s="657"/>
      <c r="O32" s="657"/>
      <c r="P32" s="657"/>
      <c r="Q32" s="658"/>
      <c r="R32" s="659">
        <v>3676</v>
      </c>
      <c r="S32" s="660"/>
      <c r="T32" s="660"/>
      <c r="U32" s="660"/>
      <c r="V32" s="660"/>
      <c r="W32" s="660"/>
      <c r="X32" s="660"/>
      <c r="Y32" s="661"/>
      <c r="Z32" s="662">
        <v>0.1</v>
      </c>
      <c r="AA32" s="662"/>
      <c r="AB32" s="662"/>
      <c r="AC32" s="662"/>
      <c r="AD32" s="663" t="s">
        <v>170</v>
      </c>
      <c r="AE32" s="663"/>
      <c r="AF32" s="663"/>
      <c r="AG32" s="663"/>
      <c r="AH32" s="663"/>
      <c r="AI32" s="663"/>
      <c r="AJ32" s="663"/>
      <c r="AK32" s="663"/>
      <c r="AL32" s="664" t="s">
        <v>170</v>
      </c>
      <c r="AM32" s="665"/>
      <c r="AN32" s="665"/>
      <c r="AO32" s="666"/>
      <c r="AP32" s="711"/>
      <c r="AQ32" s="712"/>
      <c r="AR32" s="712"/>
      <c r="AS32" s="712"/>
      <c r="AT32" s="715"/>
      <c r="AU32" s="211"/>
      <c r="AV32" s="211"/>
      <c r="AW32" s="211"/>
      <c r="AX32" s="704" t="s">
        <v>312</v>
      </c>
      <c r="AY32" s="705"/>
      <c r="AZ32" s="705"/>
      <c r="BA32" s="705"/>
      <c r="BB32" s="705"/>
      <c r="BC32" s="705"/>
      <c r="BD32" s="705"/>
      <c r="BE32" s="705"/>
      <c r="BF32" s="706"/>
      <c r="BG32" s="728">
        <v>97.3</v>
      </c>
      <c r="BH32" s="729"/>
      <c r="BI32" s="729"/>
      <c r="BJ32" s="729"/>
      <c r="BK32" s="729"/>
      <c r="BL32" s="729"/>
      <c r="BM32" s="730">
        <v>91.3</v>
      </c>
      <c r="BN32" s="729"/>
      <c r="BO32" s="729"/>
      <c r="BP32" s="729"/>
      <c r="BQ32" s="731"/>
      <c r="BR32" s="728">
        <v>97.8</v>
      </c>
      <c r="BS32" s="729"/>
      <c r="BT32" s="729"/>
      <c r="BU32" s="729"/>
      <c r="BV32" s="729"/>
      <c r="BW32" s="729"/>
      <c r="BX32" s="730">
        <v>92.1</v>
      </c>
      <c r="BY32" s="729"/>
      <c r="BZ32" s="729"/>
      <c r="CA32" s="729"/>
      <c r="CB32" s="731"/>
      <c r="CD32" s="726"/>
      <c r="CE32" s="727"/>
      <c r="CF32" s="674" t="s">
        <v>313</v>
      </c>
      <c r="CG32" s="675"/>
      <c r="CH32" s="675"/>
      <c r="CI32" s="675"/>
      <c r="CJ32" s="675"/>
      <c r="CK32" s="675"/>
      <c r="CL32" s="675"/>
      <c r="CM32" s="675"/>
      <c r="CN32" s="675"/>
      <c r="CO32" s="675"/>
      <c r="CP32" s="675"/>
      <c r="CQ32" s="676"/>
      <c r="CR32" s="659">
        <v>130</v>
      </c>
      <c r="CS32" s="660"/>
      <c r="CT32" s="660"/>
      <c r="CU32" s="660"/>
      <c r="CV32" s="660"/>
      <c r="CW32" s="660"/>
      <c r="CX32" s="660"/>
      <c r="CY32" s="661"/>
      <c r="CZ32" s="664">
        <v>0</v>
      </c>
      <c r="DA32" s="693"/>
      <c r="DB32" s="693"/>
      <c r="DC32" s="697"/>
      <c r="DD32" s="668">
        <v>130</v>
      </c>
      <c r="DE32" s="660"/>
      <c r="DF32" s="660"/>
      <c r="DG32" s="660"/>
      <c r="DH32" s="660"/>
      <c r="DI32" s="660"/>
      <c r="DJ32" s="660"/>
      <c r="DK32" s="661"/>
      <c r="DL32" s="668">
        <v>130</v>
      </c>
      <c r="DM32" s="660"/>
      <c r="DN32" s="660"/>
      <c r="DO32" s="660"/>
      <c r="DP32" s="660"/>
      <c r="DQ32" s="660"/>
      <c r="DR32" s="660"/>
      <c r="DS32" s="660"/>
      <c r="DT32" s="660"/>
      <c r="DU32" s="660"/>
      <c r="DV32" s="661"/>
      <c r="DW32" s="664">
        <v>0</v>
      </c>
      <c r="DX32" s="693"/>
      <c r="DY32" s="693"/>
      <c r="DZ32" s="693"/>
      <c r="EA32" s="693"/>
      <c r="EB32" s="693"/>
      <c r="EC32" s="694"/>
    </row>
    <row r="33" spans="2:133" ht="11.25" customHeight="1">
      <c r="B33" s="656" t="s">
        <v>314</v>
      </c>
      <c r="C33" s="657"/>
      <c r="D33" s="657"/>
      <c r="E33" s="657"/>
      <c r="F33" s="657"/>
      <c r="G33" s="657"/>
      <c r="H33" s="657"/>
      <c r="I33" s="657"/>
      <c r="J33" s="657"/>
      <c r="K33" s="657"/>
      <c r="L33" s="657"/>
      <c r="M33" s="657"/>
      <c r="N33" s="657"/>
      <c r="O33" s="657"/>
      <c r="P33" s="657"/>
      <c r="Q33" s="658"/>
      <c r="R33" s="659">
        <v>80110</v>
      </c>
      <c r="S33" s="660"/>
      <c r="T33" s="660"/>
      <c r="U33" s="660"/>
      <c r="V33" s="660"/>
      <c r="W33" s="660"/>
      <c r="X33" s="660"/>
      <c r="Y33" s="661"/>
      <c r="Z33" s="662">
        <v>1.6</v>
      </c>
      <c r="AA33" s="662"/>
      <c r="AB33" s="662"/>
      <c r="AC33" s="662"/>
      <c r="AD33" s="663" t="s">
        <v>170</v>
      </c>
      <c r="AE33" s="663"/>
      <c r="AF33" s="663"/>
      <c r="AG33" s="663"/>
      <c r="AH33" s="663"/>
      <c r="AI33" s="663"/>
      <c r="AJ33" s="663"/>
      <c r="AK33" s="663"/>
      <c r="AL33" s="664" t="s">
        <v>170</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315</v>
      </c>
      <c r="CE33" s="675"/>
      <c r="CF33" s="675"/>
      <c r="CG33" s="675"/>
      <c r="CH33" s="675"/>
      <c r="CI33" s="675"/>
      <c r="CJ33" s="675"/>
      <c r="CK33" s="675"/>
      <c r="CL33" s="675"/>
      <c r="CM33" s="675"/>
      <c r="CN33" s="675"/>
      <c r="CO33" s="675"/>
      <c r="CP33" s="675"/>
      <c r="CQ33" s="676"/>
      <c r="CR33" s="659">
        <v>2060033</v>
      </c>
      <c r="CS33" s="695"/>
      <c r="CT33" s="695"/>
      <c r="CU33" s="695"/>
      <c r="CV33" s="695"/>
      <c r="CW33" s="695"/>
      <c r="CX33" s="695"/>
      <c r="CY33" s="696"/>
      <c r="CZ33" s="664">
        <v>42.1</v>
      </c>
      <c r="DA33" s="693"/>
      <c r="DB33" s="693"/>
      <c r="DC33" s="697"/>
      <c r="DD33" s="668">
        <v>1660478</v>
      </c>
      <c r="DE33" s="695"/>
      <c r="DF33" s="695"/>
      <c r="DG33" s="695"/>
      <c r="DH33" s="695"/>
      <c r="DI33" s="695"/>
      <c r="DJ33" s="695"/>
      <c r="DK33" s="696"/>
      <c r="DL33" s="668">
        <v>1188628</v>
      </c>
      <c r="DM33" s="695"/>
      <c r="DN33" s="695"/>
      <c r="DO33" s="695"/>
      <c r="DP33" s="695"/>
      <c r="DQ33" s="695"/>
      <c r="DR33" s="695"/>
      <c r="DS33" s="695"/>
      <c r="DT33" s="695"/>
      <c r="DU33" s="695"/>
      <c r="DV33" s="696"/>
      <c r="DW33" s="664">
        <v>36.5</v>
      </c>
      <c r="DX33" s="693"/>
      <c r="DY33" s="693"/>
      <c r="DZ33" s="693"/>
      <c r="EA33" s="693"/>
      <c r="EB33" s="693"/>
      <c r="EC33" s="694"/>
    </row>
    <row r="34" spans="2:133" ht="11.25" customHeight="1">
      <c r="B34" s="656" t="s">
        <v>316</v>
      </c>
      <c r="C34" s="657"/>
      <c r="D34" s="657"/>
      <c r="E34" s="657"/>
      <c r="F34" s="657"/>
      <c r="G34" s="657"/>
      <c r="H34" s="657"/>
      <c r="I34" s="657"/>
      <c r="J34" s="657"/>
      <c r="K34" s="657"/>
      <c r="L34" s="657"/>
      <c r="M34" s="657"/>
      <c r="N34" s="657"/>
      <c r="O34" s="657"/>
      <c r="P34" s="657"/>
      <c r="Q34" s="658"/>
      <c r="R34" s="659">
        <v>88757</v>
      </c>
      <c r="S34" s="660"/>
      <c r="T34" s="660"/>
      <c r="U34" s="660"/>
      <c r="V34" s="660"/>
      <c r="W34" s="660"/>
      <c r="X34" s="660"/>
      <c r="Y34" s="661"/>
      <c r="Z34" s="662">
        <v>1.8</v>
      </c>
      <c r="AA34" s="662"/>
      <c r="AB34" s="662"/>
      <c r="AC34" s="662"/>
      <c r="AD34" s="663">
        <v>5</v>
      </c>
      <c r="AE34" s="663"/>
      <c r="AF34" s="663"/>
      <c r="AG34" s="663"/>
      <c r="AH34" s="663"/>
      <c r="AI34" s="663"/>
      <c r="AJ34" s="663"/>
      <c r="AK34" s="663"/>
      <c r="AL34" s="664">
        <v>0</v>
      </c>
      <c r="AM34" s="665"/>
      <c r="AN34" s="665"/>
      <c r="AO34" s="666"/>
      <c r="AP34" s="214"/>
      <c r="AQ34" s="638" t="s">
        <v>317</v>
      </c>
      <c r="AR34" s="639"/>
      <c r="AS34" s="639"/>
      <c r="AT34" s="639"/>
      <c r="AU34" s="639"/>
      <c r="AV34" s="639"/>
      <c r="AW34" s="639"/>
      <c r="AX34" s="639"/>
      <c r="AY34" s="639"/>
      <c r="AZ34" s="639"/>
      <c r="BA34" s="639"/>
      <c r="BB34" s="639"/>
      <c r="BC34" s="639"/>
      <c r="BD34" s="639"/>
      <c r="BE34" s="639"/>
      <c r="BF34" s="640"/>
      <c r="BG34" s="638" t="s">
        <v>318</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319</v>
      </c>
      <c r="CE34" s="675"/>
      <c r="CF34" s="675"/>
      <c r="CG34" s="675"/>
      <c r="CH34" s="675"/>
      <c r="CI34" s="675"/>
      <c r="CJ34" s="675"/>
      <c r="CK34" s="675"/>
      <c r="CL34" s="675"/>
      <c r="CM34" s="675"/>
      <c r="CN34" s="675"/>
      <c r="CO34" s="675"/>
      <c r="CP34" s="675"/>
      <c r="CQ34" s="676"/>
      <c r="CR34" s="659">
        <v>697405</v>
      </c>
      <c r="CS34" s="660"/>
      <c r="CT34" s="660"/>
      <c r="CU34" s="660"/>
      <c r="CV34" s="660"/>
      <c r="CW34" s="660"/>
      <c r="CX34" s="660"/>
      <c r="CY34" s="661"/>
      <c r="CZ34" s="664">
        <v>14.3</v>
      </c>
      <c r="DA34" s="693"/>
      <c r="DB34" s="693"/>
      <c r="DC34" s="697"/>
      <c r="DD34" s="668">
        <v>537048</v>
      </c>
      <c r="DE34" s="660"/>
      <c r="DF34" s="660"/>
      <c r="DG34" s="660"/>
      <c r="DH34" s="660"/>
      <c r="DI34" s="660"/>
      <c r="DJ34" s="660"/>
      <c r="DK34" s="661"/>
      <c r="DL34" s="668">
        <v>489477</v>
      </c>
      <c r="DM34" s="660"/>
      <c r="DN34" s="660"/>
      <c r="DO34" s="660"/>
      <c r="DP34" s="660"/>
      <c r="DQ34" s="660"/>
      <c r="DR34" s="660"/>
      <c r="DS34" s="660"/>
      <c r="DT34" s="660"/>
      <c r="DU34" s="660"/>
      <c r="DV34" s="661"/>
      <c r="DW34" s="664">
        <v>15</v>
      </c>
      <c r="DX34" s="693"/>
      <c r="DY34" s="693"/>
      <c r="DZ34" s="693"/>
      <c r="EA34" s="693"/>
      <c r="EB34" s="693"/>
      <c r="EC34" s="694"/>
    </row>
    <row r="35" spans="2:133" ht="11.25" customHeight="1">
      <c r="B35" s="656" t="s">
        <v>320</v>
      </c>
      <c r="C35" s="657"/>
      <c r="D35" s="657"/>
      <c r="E35" s="657"/>
      <c r="F35" s="657"/>
      <c r="G35" s="657"/>
      <c r="H35" s="657"/>
      <c r="I35" s="657"/>
      <c r="J35" s="657"/>
      <c r="K35" s="657"/>
      <c r="L35" s="657"/>
      <c r="M35" s="657"/>
      <c r="N35" s="657"/>
      <c r="O35" s="657"/>
      <c r="P35" s="657"/>
      <c r="Q35" s="658"/>
      <c r="R35" s="659">
        <v>471775</v>
      </c>
      <c r="S35" s="660"/>
      <c r="T35" s="660"/>
      <c r="U35" s="660"/>
      <c r="V35" s="660"/>
      <c r="W35" s="660"/>
      <c r="X35" s="660"/>
      <c r="Y35" s="661"/>
      <c r="Z35" s="662">
        <v>9.4</v>
      </c>
      <c r="AA35" s="662"/>
      <c r="AB35" s="662"/>
      <c r="AC35" s="662"/>
      <c r="AD35" s="663" t="s">
        <v>170</v>
      </c>
      <c r="AE35" s="663"/>
      <c r="AF35" s="663"/>
      <c r="AG35" s="663"/>
      <c r="AH35" s="663"/>
      <c r="AI35" s="663"/>
      <c r="AJ35" s="663"/>
      <c r="AK35" s="663"/>
      <c r="AL35" s="664" t="s">
        <v>170</v>
      </c>
      <c r="AM35" s="665"/>
      <c r="AN35" s="665"/>
      <c r="AO35" s="666"/>
      <c r="AP35" s="214"/>
      <c r="AQ35" s="732" t="s">
        <v>321</v>
      </c>
      <c r="AR35" s="733"/>
      <c r="AS35" s="733"/>
      <c r="AT35" s="733"/>
      <c r="AU35" s="733"/>
      <c r="AV35" s="733"/>
      <c r="AW35" s="733"/>
      <c r="AX35" s="733"/>
      <c r="AY35" s="734"/>
      <c r="AZ35" s="648">
        <v>435149</v>
      </c>
      <c r="BA35" s="649"/>
      <c r="BB35" s="649"/>
      <c r="BC35" s="649"/>
      <c r="BD35" s="649"/>
      <c r="BE35" s="649"/>
      <c r="BF35" s="735"/>
      <c r="BG35" s="670" t="s">
        <v>322</v>
      </c>
      <c r="BH35" s="671"/>
      <c r="BI35" s="671"/>
      <c r="BJ35" s="671"/>
      <c r="BK35" s="671"/>
      <c r="BL35" s="671"/>
      <c r="BM35" s="671"/>
      <c r="BN35" s="671"/>
      <c r="BO35" s="671"/>
      <c r="BP35" s="671"/>
      <c r="BQ35" s="671"/>
      <c r="BR35" s="671"/>
      <c r="BS35" s="671"/>
      <c r="BT35" s="671"/>
      <c r="BU35" s="672"/>
      <c r="BV35" s="648">
        <v>25057</v>
      </c>
      <c r="BW35" s="649"/>
      <c r="BX35" s="649"/>
      <c r="BY35" s="649"/>
      <c r="BZ35" s="649"/>
      <c r="CA35" s="649"/>
      <c r="CB35" s="735"/>
      <c r="CD35" s="674" t="s">
        <v>323</v>
      </c>
      <c r="CE35" s="675"/>
      <c r="CF35" s="675"/>
      <c r="CG35" s="675"/>
      <c r="CH35" s="675"/>
      <c r="CI35" s="675"/>
      <c r="CJ35" s="675"/>
      <c r="CK35" s="675"/>
      <c r="CL35" s="675"/>
      <c r="CM35" s="675"/>
      <c r="CN35" s="675"/>
      <c r="CO35" s="675"/>
      <c r="CP35" s="675"/>
      <c r="CQ35" s="676"/>
      <c r="CR35" s="659">
        <v>58861</v>
      </c>
      <c r="CS35" s="695"/>
      <c r="CT35" s="695"/>
      <c r="CU35" s="695"/>
      <c r="CV35" s="695"/>
      <c r="CW35" s="695"/>
      <c r="CX35" s="695"/>
      <c r="CY35" s="696"/>
      <c r="CZ35" s="664">
        <v>1.2</v>
      </c>
      <c r="DA35" s="693"/>
      <c r="DB35" s="693"/>
      <c r="DC35" s="697"/>
      <c r="DD35" s="668">
        <v>50455</v>
      </c>
      <c r="DE35" s="695"/>
      <c r="DF35" s="695"/>
      <c r="DG35" s="695"/>
      <c r="DH35" s="695"/>
      <c r="DI35" s="695"/>
      <c r="DJ35" s="695"/>
      <c r="DK35" s="696"/>
      <c r="DL35" s="668">
        <v>50455</v>
      </c>
      <c r="DM35" s="695"/>
      <c r="DN35" s="695"/>
      <c r="DO35" s="695"/>
      <c r="DP35" s="695"/>
      <c r="DQ35" s="695"/>
      <c r="DR35" s="695"/>
      <c r="DS35" s="695"/>
      <c r="DT35" s="695"/>
      <c r="DU35" s="695"/>
      <c r="DV35" s="696"/>
      <c r="DW35" s="664">
        <v>1.5</v>
      </c>
      <c r="DX35" s="693"/>
      <c r="DY35" s="693"/>
      <c r="DZ35" s="693"/>
      <c r="EA35" s="693"/>
      <c r="EB35" s="693"/>
      <c r="EC35" s="694"/>
    </row>
    <row r="36" spans="2:133" ht="11.25" customHeight="1">
      <c r="B36" s="656" t="s">
        <v>324</v>
      </c>
      <c r="C36" s="657"/>
      <c r="D36" s="657"/>
      <c r="E36" s="657"/>
      <c r="F36" s="657"/>
      <c r="G36" s="657"/>
      <c r="H36" s="657"/>
      <c r="I36" s="657"/>
      <c r="J36" s="657"/>
      <c r="K36" s="657"/>
      <c r="L36" s="657"/>
      <c r="M36" s="657"/>
      <c r="N36" s="657"/>
      <c r="O36" s="657"/>
      <c r="P36" s="657"/>
      <c r="Q36" s="658"/>
      <c r="R36" s="659" t="s">
        <v>170</v>
      </c>
      <c r="S36" s="660"/>
      <c r="T36" s="660"/>
      <c r="U36" s="660"/>
      <c r="V36" s="660"/>
      <c r="W36" s="660"/>
      <c r="X36" s="660"/>
      <c r="Y36" s="661"/>
      <c r="Z36" s="662" t="s">
        <v>170</v>
      </c>
      <c r="AA36" s="662"/>
      <c r="AB36" s="662"/>
      <c r="AC36" s="662"/>
      <c r="AD36" s="663" t="s">
        <v>170</v>
      </c>
      <c r="AE36" s="663"/>
      <c r="AF36" s="663"/>
      <c r="AG36" s="663"/>
      <c r="AH36" s="663"/>
      <c r="AI36" s="663"/>
      <c r="AJ36" s="663"/>
      <c r="AK36" s="663"/>
      <c r="AL36" s="664" t="s">
        <v>170</v>
      </c>
      <c r="AM36" s="665"/>
      <c r="AN36" s="665"/>
      <c r="AO36" s="666"/>
      <c r="AQ36" s="736" t="s">
        <v>325</v>
      </c>
      <c r="AR36" s="737"/>
      <c r="AS36" s="737"/>
      <c r="AT36" s="737"/>
      <c r="AU36" s="737"/>
      <c r="AV36" s="737"/>
      <c r="AW36" s="737"/>
      <c r="AX36" s="737"/>
      <c r="AY36" s="738"/>
      <c r="AZ36" s="659">
        <v>96745</v>
      </c>
      <c r="BA36" s="660"/>
      <c r="BB36" s="660"/>
      <c r="BC36" s="660"/>
      <c r="BD36" s="695"/>
      <c r="BE36" s="695"/>
      <c r="BF36" s="718"/>
      <c r="BG36" s="674" t="s">
        <v>326</v>
      </c>
      <c r="BH36" s="675"/>
      <c r="BI36" s="675"/>
      <c r="BJ36" s="675"/>
      <c r="BK36" s="675"/>
      <c r="BL36" s="675"/>
      <c r="BM36" s="675"/>
      <c r="BN36" s="675"/>
      <c r="BO36" s="675"/>
      <c r="BP36" s="675"/>
      <c r="BQ36" s="675"/>
      <c r="BR36" s="675"/>
      <c r="BS36" s="675"/>
      <c r="BT36" s="675"/>
      <c r="BU36" s="676"/>
      <c r="BV36" s="659">
        <v>-20023</v>
      </c>
      <c r="BW36" s="660"/>
      <c r="BX36" s="660"/>
      <c r="BY36" s="660"/>
      <c r="BZ36" s="660"/>
      <c r="CA36" s="660"/>
      <c r="CB36" s="669"/>
      <c r="CD36" s="674" t="s">
        <v>327</v>
      </c>
      <c r="CE36" s="675"/>
      <c r="CF36" s="675"/>
      <c r="CG36" s="675"/>
      <c r="CH36" s="675"/>
      <c r="CI36" s="675"/>
      <c r="CJ36" s="675"/>
      <c r="CK36" s="675"/>
      <c r="CL36" s="675"/>
      <c r="CM36" s="675"/>
      <c r="CN36" s="675"/>
      <c r="CO36" s="675"/>
      <c r="CP36" s="675"/>
      <c r="CQ36" s="676"/>
      <c r="CR36" s="659">
        <v>576488</v>
      </c>
      <c r="CS36" s="660"/>
      <c r="CT36" s="660"/>
      <c r="CU36" s="660"/>
      <c r="CV36" s="660"/>
      <c r="CW36" s="660"/>
      <c r="CX36" s="660"/>
      <c r="CY36" s="661"/>
      <c r="CZ36" s="664">
        <v>11.8</v>
      </c>
      <c r="DA36" s="693"/>
      <c r="DB36" s="693"/>
      <c r="DC36" s="697"/>
      <c r="DD36" s="668">
        <v>446443</v>
      </c>
      <c r="DE36" s="660"/>
      <c r="DF36" s="660"/>
      <c r="DG36" s="660"/>
      <c r="DH36" s="660"/>
      <c r="DI36" s="660"/>
      <c r="DJ36" s="660"/>
      <c r="DK36" s="661"/>
      <c r="DL36" s="668">
        <v>298910</v>
      </c>
      <c r="DM36" s="660"/>
      <c r="DN36" s="660"/>
      <c r="DO36" s="660"/>
      <c r="DP36" s="660"/>
      <c r="DQ36" s="660"/>
      <c r="DR36" s="660"/>
      <c r="DS36" s="660"/>
      <c r="DT36" s="660"/>
      <c r="DU36" s="660"/>
      <c r="DV36" s="661"/>
      <c r="DW36" s="664">
        <v>9.1999999999999993</v>
      </c>
      <c r="DX36" s="693"/>
      <c r="DY36" s="693"/>
      <c r="DZ36" s="693"/>
      <c r="EA36" s="693"/>
      <c r="EB36" s="693"/>
      <c r="EC36" s="694"/>
    </row>
    <row r="37" spans="2:133" ht="11.25" customHeight="1">
      <c r="B37" s="656" t="s">
        <v>328</v>
      </c>
      <c r="C37" s="657"/>
      <c r="D37" s="657"/>
      <c r="E37" s="657"/>
      <c r="F37" s="657"/>
      <c r="G37" s="657"/>
      <c r="H37" s="657"/>
      <c r="I37" s="657"/>
      <c r="J37" s="657"/>
      <c r="K37" s="657"/>
      <c r="L37" s="657"/>
      <c r="M37" s="657"/>
      <c r="N37" s="657"/>
      <c r="O37" s="657"/>
      <c r="P37" s="657"/>
      <c r="Q37" s="658"/>
      <c r="R37" s="659">
        <v>128375</v>
      </c>
      <c r="S37" s="660"/>
      <c r="T37" s="660"/>
      <c r="U37" s="660"/>
      <c r="V37" s="660"/>
      <c r="W37" s="660"/>
      <c r="X37" s="660"/>
      <c r="Y37" s="661"/>
      <c r="Z37" s="662">
        <v>2.6</v>
      </c>
      <c r="AA37" s="662"/>
      <c r="AB37" s="662"/>
      <c r="AC37" s="662"/>
      <c r="AD37" s="663" t="s">
        <v>170</v>
      </c>
      <c r="AE37" s="663"/>
      <c r="AF37" s="663"/>
      <c r="AG37" s="663"/>
      <c r="AH37" s="663"/>
      <c r="AI37" s="663"/>
      <c r="AJ37" s="663"/>
      <c r="AK37" s="663"/>
      <c r="AL37" s="664" t="s">
        <v>170</v>
      </c>
      <c r="AM37" s="665"/>
      <c r="AN37" s="665"/>
      <c r="AO37" s="666"/>
      <c r="AQ37" s="736" t="s">
        <v>329</v>
      </c>
      <c r="AR37" s="737"/>
      <c r="AS37" s="737"/>
      <c r="AT37" s="737"/>
      <c r="AU37" s="737"/>
      <c r="AV37" s="737"/>
      <c r="AW37" s="737"/>
      <c r="AX37" s="737"/>
      <c r="AY37" s="738"/>
      <c r="AZ37" s="659">
        <v>26854</v>
      </c>
      <c r="BA37" s="660"/>
      <c r="BB37" s="660"/>
      <c r="BC37" s="660"/>
      <c r="BD37" s="695"/>
      <c r="BE37" s="695"/>
      <c r="BF37" s="718"/>
      <c r="BG37" s="674" t="s">
        <v>330</v>
      </c>
      <c r="BH37" s="675"/>
      <c r="BI37" s="675"/>
      <c r="BJ37" s="675"/>
      <c r="BK37" s="675"/>
      <c r="BL37" s="675"/>
      <c r="BM37" s="675"/>
      <c r="BN37" s="675"/>
      <c r="BO37" s="675"/>
      <c r="BP37" s="675"/>
      <c r="BQ37" s="675"/>
      <c r="BR37" s="675"/>
      <c r="BS37" s="675"/>
      <c r="BT37" s="675"/>
      <c r="BU37" s="676"/>
      <c r="BV37" s="659">
        <v>1103</v>
      </c>
      <c r="BW37" s="660"/>
      <c r="BX37" s="660"/>
      <c r="BY37" s="660"/>
      <c r="BZ37" s="660"/>
      <c r="CA37" s="660"/>
      <c r="CB37" s="669"/>
      <c r="CD37" s="674" t="s">
        <v>331</v>
      </c>
      <c r="CE37" s="675"/>
      <c r="CF37" s="675"/>
      <c r="CG37" s="675"/>
      <c r="CH37" s="675"/>
      <c r="CI37" s="675"/>
      <c r="CJ37" s="675"/>
      <c r="CK37" s="675"/>
      <c r="CL37" s="675"/>
      <c r="CM37" s="675"/>
      <c r="CN37" s="675"/>
      <c r="CO37" s="675"/>
      <c r="CP37" s="675"/>
      <c r="CQ37" s="676"/>
      <c r="CR37" s="659">
        <v>253475</v>
      </c>
      <c r="CS37" s="695"/>
      <c r="CT37" s="695"/>
      <c r="CU37" s="695"/>
      <c r="CV37" s="695"/>
      <c r="CW37" s="695"/>
      <c r="CX37" s="695"/>
      <c r="CY37" s="696"/>
      <c r="CZ37" s="664">
        <v>5.2</v>
      </c>
      <c r="DA37" s="693"/>
      <c r="DB37" s="693"/>
      <c r="DC37" s="697"/>
      <c r="DD37" s="668">
        <v>187275</v>
      </c>
      <c r="DE37" s="695"/>
      <c r="DF37" s="695"/>
      <c r="DG37" s="695"/>
      <c r="DH37" s="695"/>
      <c r="DI37" s="695"/>
      <c r="DJ37" s="695"/>
      <c r="DK37" s="696"/>
      <c r="DL37" s="668">
        <v>181771</v>
      </c>
      <c r="DM37" s="695"/>
      <c r="DN37" s="695"/>
      <c r="DO37" s="695"/>
      <c r="DP37" s="695"/>
      <c r="DQ37" s="695"/>
      <c r="DR37" s="695"/>
      <c r="DS37" s="695"/>
      <c r="DT37" s="695"/>
      <c r="DU37" s="695"/>
      <c r="DV37" s="696"/>
      <c r="DW37" s="664">
        <v>5.6</v>
      </c>
      <c r="DX37" s="693"/>
      <c r="DY37" s="693"/>
      <c r="DZ37" s="693"/>
      <c r="EA37" s="693"/>
      <c r="EB37" s="693"/>
      <c r="EC37" s="694"/>
    </row>
    <row r="38" spans="2:133" ht="11.25" customHeight="1">
      <c r="B38" s="704" t="s">
        <v>332</v>
      </c>
      <c r="C38" s="705"/>
      <c r="D38" s="705"/>
      <c r="E38" s="705"/>
      <c r="F38" s="705"/>
      <c r="G38" s="705"/>
      <c r="H38" s="705"/>
      <c r="I38" s="705"/>
      <c r="J38" s="705"/>
      <c r="K38" s="705"/>
      <c r="L38" s="705"/>
      <c r="M38" s="705"/>
      <c r="N38" s="705"/>
      <c r="O38" s="705"/>
      <c r="P38" s="705"/>
      <c r="Q38" s="706"/>
      <c r="R38" s="739">
        <v>5029304</v>
      </c>
      <c r="S38" s="740"/>
      <c r="T38" s="740"/>
      <c r="U38" s="740"/>
      <c r="V38" s="740"/>
      <c r="W38" s="740"/>
      <c r="X38" s="740"/>
      <c r="Y38" s="741"/>
      <c r="Z38" s="742">
        <v>100</v>
      </c>
      <c r="AA38" s="742"/>
      <c r="AB38" s="742"/>
      <c r="AC38" s="742"/>
      <c r="AD38" s="743">
        <v>3127097</v>
      </c>
      <c r="AE38" s="743"/>
      <c r="AF38" s="743"/>
      <c r="AG38" s="743"/>
      <c r="AH38" s="743"/>
      <c r="AI38" s="743"/>
      <c r="AJ38" s="743"/>
      <c r="AK38" s="743"/>
      <c r="AL38" s="744">
        <v>100</v>
      </c>
      <c r="AM38" s="730"/>
      <c r="AN38" s="730"/>
      <c r="AO38" s="745"/>
      <c r="AQ38" s="736" t="s">
        <v>333</v>
      </c>
      <c r="AR38" s="737"/>
      <c r="AS38" s="737"/>
      <c r="AT38" s="737"/>
      <c r="AU38" s="737"/>
      <c r="AV38" s="737"/>
      <c r="AW38" s="737"/>
      <c r="AX38" s="737"/>
      <c r="AY38" s="738"/>
      <c r="AZ38" s="659" t="s">
        <v>334</v>
      </c>
      <c r="BA38" s="660"/>
      <c r="BB38" s="660"/>
      <c r="BC38" s="660"/>
      <c r="BD38" s="695"/>
      <c r="BE38" s="695"/>
      <c r="BF38" s="718"/>
      <c r="BG38" s="674" t="s">
        <v>335</v>
      </c>
      <c r="BH38" s="675"/>
      <c r="BI38" s="675"/>
      <c r="BJ38" s="675"/>
      <c r="BK38" s="675"/>
      <c r="BL38" s="675"/>
      <c r="BM38" s="675"/>
      <c r="BN38" s="675"/>
      <c r="BO38" s="675"/>
      <c r="BP38" s="675"/>
      <c r="BQ38" s="675"/>
      <c r="BR38" s="675"/>
      <c r="BS38" s="675"/>
      <c r="BT38" s="675"/>
      <c r="BU38" s="676"/>
      <c r="BV38" s="659">
        <v>1733</v>
      </c>
      <c r="BW38" s="660"/>
      <c r="BX38" s="660"/>
      <c r="BY38" s="660"/>
      <c r="BZ38" s="660"/>
      <c r="CA38" s="660"/>
      <c r="CB38" s="669"/>
      <c r="CD38" s="674" t="s">
        <v>336</v>
      </c>
      <c r="CE38" s="675"/>
      <c r="CF38" s="675"/>
      <c r="CG38" s="675"/>
      <c r="CH38" s="675"/>
      <c r="CI38" s="675"/>
      <c r="CJ38" s="675"/>
      <c r="CK38" s="675"/>
      <c r="CL38" s="675"/>
      <c r="CM38" s="675"/>
      <c r="CN38" s="675"/>
      <c r="CO38" s="675"/>
      <c r="CP38" s="675"/>
      <c r="CQ38" s="676"/>
      <c r="CR38" s="659">
        <v>435149</v>
      </c>
      <c r="CS38" s="660"/>
      <c r="CT38" s="660"/>
      <c r="CU38" s="660"/>
      <c r="CV38" s="660"/>
      <c r="CW38" s="660"/>
      <c r="CX38" s="660"/>
      <c r="CY38" s="661"/>
      <c r="CZ38" s="664">
        <v>8.9</v>
      </c>
      <c r="DA38" s="693"/>
      <c r="DB38" s="693"/>
      <c r="DC38" s="697"/>
      <c r="DD38" s="668">
        <v>377863</v>
      </c>
      <c r="DE38" s="660"/>
      <c r="DF38" s="660"/>
      <c r="DG38" s="660"/>
      <c r="DH38" s="660"/>
      <c r="DI38" s="660"/>
      <c r="DJ38" s="660"/>
      <c r="DK38" s="661"/>
      <c r="DL38" s="668">
        <v>349786</v>
      </c>
      <c r="DM38" s="660"/>
      <c r="DN38" s="660"/>
      <c r="DO38" s="660"/>
      <c r="DP38" s="660"/>
      <c r="DQ38" s="660"/>
      <c r="DR38" s="660"/>
      <c r="DS38" s="660"/>
      <c r="DT38" s="660"/>
      <c r="DU38" s="660"/>
      <c r="DV38" s="661"/>
      <c r="DW38" s="664">
        <v>10.7</v>
      </c>
      <c r="DX38" s="693"/>
      <c r="DY38" s="693"/>
      <c r="DZ38" s="693"/>
      <c r="EA38" s="693"/>
      <c r="EB38" s="693"/>
      <c r="EC38" s="694"/>
    </row>
    <row r="39" spans="2:133" ht="11.25" customHeight="1">
      <c r="AQ39" s="736" t="s">
        <v>337</v>
      </c>
      <c r="AR39" s="737"/>
      <c r="AS39" s="737"/>
      <c r="AT39" s="737"/>
      <c r="AU39" s="737"/>
      <c r="AV39" s="737"/>
      <c r="AW39" s="737"/>
      <c r="AX39" s="737"/>
      <c r="AY39" s="738"/>
      <c r="AZ39" s="659" t="s">
        <v>170</v>
      </c>
      <c r="BA39" s="660"/>
      <c r="BB39" s="660"/>
      <c r="BC39" s="660"/>
      <c r="BD39" s="695"/>
      <c r="BE39" s="695"/>
      <c r="BF39" s="718"/>
      <c r="BG39" s="750" t="s">
        <v>338</v>
      </c>
      <c r="BH39" s="751"/>
      <c r="BI39" s="751"/>
      <c r="BJ39" s="751"/>
      <c r="BK39" s="751"/>
      <c r="BL39" s="215"/>
      <c r="BM39" s="675" t="s">
        <v>339</v>
      </c>
      <c r="BN39" s="675"/>
      <c r="BO39" s="675"/>
      <c r="BP39" s="675"/>
      <c r="BQ39" s="675"/>
      <c r="BR39" s="675"/>
      <c r="BS39" s="675"/>
      <c r="BT39" s="675"/>
      <c r="BU39" s="676"/>
      <c r="BV39" s="659">
        <v>62</v>
      </c>
      <c r="BW39" s="660"/>
      <c r="BX39" s="660"/>
      <c r="BY39" s="660"/>
      <c r="BZ39" s="660"/>
      <c r="CA39" s="660"/>
      <c r="CB39" s="669"/>
      <c r="CD39" s="674" t="s">
        <v>340</v>
      </c>
      <c r="CE39" s="675"/>
      <c r="CF39" s="675"/>
      <c r="CG39" s="675"/>
      <c r="CH39" s="675"/>
      <c r="CI39" s="675"/>
      <c r="CJ39" s="675"/>
      <c r="CK39" s="675"/>
      <c r="CL39" s="675"/>
      <c r="CM39" s="675"/>
      <c r="CN39" s="675"/>
      <c r="CO39" s="675"/>
      <c r="CP39" s="675"/>
      <c r="CQ39" s="676"/>
      <c r="CR39" s="659">
        <v>292130</v>
      </c>
      <c r="CS39" s="695"/>
      <c r="CT39" s="695"/>
      <c r="CU39" s="695"/>
      <c r="CV39" s="695"/>
      <c r="CW39" s="695"/>
      <c r="CX39" s="695"/>
      <c r="CY39" s="696"/>
      <c r="CZ39" s="664">
        <v>6</v>
      </c>
      <c r="DA39" s="693"/>
      <c r="DB39" s="693"/>
      <c r="DC39" s="697"/>
      <c r="DD39" s="668">
        <v>248669</v>
      </c>
      <c r="DE39" s="695"/>
      <c r="DF39" s="695"/>
      <c r="DG39" s="695"/>
      <c r="DH39" s="695"/>
      <c r="DI39" s="695"/>
      <c r="DJ39" s="695"/>
      <c r="DK39" s="696"/>
      <c r="DL39" s="668" t="s">
        <v>334</v>
      </c>
      <c r="DM39" s="695"/>
      <c r="DN39" s="695"/>
      <c r="DO39" s="695"/>
      <c r="DP39" s="695"/>
      <c r="DQ39" s="695"/>
      <c r="DR39" s="695"/>
      <c r="DS39" s="695"/>
      <c r="DT39" s="695"/>
      <c r="DU39" s="695"/>
      <c r="DV39" s="696"/>
      <c r="DW39" s="664" t="s">
        <v>334</v>
      </c>
      <c r="DX39" s="693"/>
      <c r="DY39" s="693"/>
      <c r="DZ39" s="693"/>
      <c r="EA39" s="693"/>
      <c r="EB39" s="693"/>
      <c r="EC39" s="694"/>
    </row>
    <row r="40" spans="2:133" ht="11.25" customHeight="1">
      <c r="AQ40" s="736" t="s">
        <v>341</v>
      </c>
      <c r="AR40" s="737"/>
      <c r="AS40" s="737"/>
      <c r="AT40" s="737"/>
      <c r="AU40" s="737"/>
      <c r="AV40" s="737"/>
      <c r="AW40" s="737"/>
      <c r="AX40" s="737"/>
      <c r="AY40" s="738"/>
      <c r="AZ40" s="659">
        <v>86900</v>
      </c>
      <c r="BA40" s="660"/>
      <c r="BB40" s="660"/>
      <c r="BC40" s="660"/>
      <c r="BD40" s="695"/>
      <c r="BE40" s="695"/>
      <c r="BF40" s="718"/>
      <c r="BG40" s="750"/>
      <c r="BH40" s="751"/>
      <c r="BI40" s="751"/>
      <c r="BJ40" s="751"/>
      <c r="BK40" s="751"/>
      <c r="BL40" s="215"/>
      <c r="BM40" s="675" t="s">
        <v>342</v>
      </c>
      <c r="BN40" s="675"/>
      <c r="BO40" s="675"/>
      <c r="BP40" s="675"/>
      <c r="BQ40" s="675"/>
      <c r="BR40" s="675"/>
      <c r="BS40" s="675"/>
      <c r="BT40" s="675"/>
      <c r="BU40" s="676"/>
      <c r="BV40" s="659">
        <v>212</v>
      </c>
      <c r="BW40" s="660"/>
      <c r="BX40" s="660"/>
      <c r="BY40" s="660"/>
      <c r="BZ40" s="660"/>
      <c r="CA40" s="660"/>
      <c r="CB40" s="669"/>
      <c r="CD40" s="674" t="s">
        <v>343</v>
      </c>
      <c r="CE40" s="675"/>
      <c r="CF40" s="675"/>
      <c r="CG40" s="675"/>
      <c r="CH40" s="675"/>
      <c r="CI40" s="675"/>
      <c r="CJ40" s="675"/>
      <c r="CK40" s="675"/>
      <c r="CL40" s="675"/>
      <c r="CM40" s="675"/>
      <c r="CN40" s="675"/>
      <c r="CO40" s="675"/>
      <c r="CP40" s="675"/>
      <c r="CQ40" s="676"/>
      <c r="CR40" s="659" t="s">
        <v>170</v>
      </c>
      <c r="CS40" s="660"/>
      <c r="CT40" s="660"/>
      <c r="CU40" s="660"/>
      <c r="CV40" s="660"/>
      <c r="CW40" s="660"/>
      <c r="CX40" s="660"/>
      <c r="CY40" s="661"/>
      <c r="CZ40" s="664" t="s">
        <v>334</v>
      </c>
      <c r="DA40" s="693"/>
      <c r="DB40" s="693"/>
      <c r="DC40" s="697"/>
      <c r="DD40" s="668" t="s">
        <v>170</v>
      </c>
      <c r="DE40" s="660"/>
      <c r="DF40" s="660"/>
      <c r="DG40" s="660"/>
      <c r="DH40" s="660"/>
      <c r="DI40" s="660"/>
      <c r="DJ40" s="660"/>
      <c r="DK40" s="661"/>
      <c r="DL40" s="668" t="s">
        <v>334</v>
      </c>
      <c r="DM40" s="660"/>
      <c r="DN40" s="660"/>
      <c r="DO40" s="660"/>
      <c r="DP40" s="660"/>
      <c r="DQ40" s="660"/>
      <c r="DR40" s="660"/>
      <c r="DS40" s="660"/>
      <c r="DT40" s="660"/>
      <c r="DU40" s="660"/>
      <c r="DV40" s="661"/>
      <c r="DW40" s="664" t="s">
        <v>334</v>
      </c>
      <c r="DX40" s="693"/>
      <c r="DY40" s="693"/>
      <c r="DZ40" s="693"/>
      <c r="EA40" s="693"/>
      <c r="EB40" s="693"/>
      <c r="EC40" s="694"/>
    </row>
    <row r="41" spans="2:133" ht="11.25" customHeight="1">
      <c r="AQ41" s="746" t="s">
        <v>344</v>
      </c>
      <c r="AR41" s="747"/>
      <c r="AS41" s="747"/>
      <c r="AT41" s="747"/>
      <c r="AU41" s="747"/>
      <c r="AV41" s="747"/>
      <c r="AW41" s="747"/>
      <c r="AX41" s="747"/>
      <c r="AY41" s="748"/>
      <c r="AZ41" s="739">
        <v>224650</v>
      </c>
      <c r="BA41" s="740"/>
      <c r="BB41" s="740"/>
      <c r="BC41" s="740"/>
      <c r="BD41" s="729"/>
      <c r="BE41" s="729"/>
      <c r="BF41" s="731"/>
      <c r="BG41" s="752"/>
      <c r="BH41" s="753"/>
      <c r="BI41" s="753"/>
      <c r="BJ41" s="753"/>
      <c r="BK41" s="753"/>
      <c r="BL41" s="216"/>
      <c r="BM41" s="684" t="s">
        <v>345</v>
      </c>
      <c r="BN41" s="684"/>
      <c r="BO41" s="684"/>
      <c r="BP41" s="684"/>
      <c r="BQ41" s="684"/>
      <c r="BR41" s="684"/>
      <c r="BS41" s="684"/>
      <c r="BT41" s="684"/>
      <c r="BU41" s="685"/>
      <c r="BV41" s="739">
        <v>384</v>
      </c>
      <c r="BW41" s="740"/>
      <c r="BX41" s="740"/>
      <c r="BY41" s="740"/>
      <c r="BZ41" s="740"/>
      <c r="CA41" s="740"/>
      <c r="CB41" s="749"/>
      <c r="CD41" s="674" t="s">
        <v>346</v>
      </c>
      <c r="CE41" s="675"/>
      <c r="CF41" s="675"/>
      <c r="CG41" s="675"/>
      <c r="CH41" s="675"/>
      <c r="CI41" s="675"/>
      <c r="CJ41" s="675"/>
      <c r="CK41" s="675"/>
      <c r="CL41" s="675"/>
      <c r="CM41" s="675"/>
      <c r="CN41" s="675"/>
      <c r="CO41" s="675"/>
      <c r="CP41" s="675"/>
      <c r="CQ41" s="676"/>
      <c r="CR41" s="659" t="s">
        <v>334</v>
      </c>
      <c r="CS41" s="695"/>
      <c r="CT41" s="695"/>
      <c r="CU41" s="695"/>
      <c r="CV41" s="695"/>
      <c r="CW41" s="695"/>
      <c r="CX41" s="695"/>
      <c r="CY41" s="696"/>
      <c r="CZ41" s="664" t="s">
        <v>170</v>
      </c>
      <c r="DA41" s="693"/>
      <c r="DB41" s="693"/>
      <c r="DC41" s="697"/>
      <c r="DD41" s="668" t="s">
        <v>334</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347</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348</v>
      </c>
      <c r="CE42" s="657"/>
      <c r="CF42" s="657"/>
      <c r="CG42" s="657"/>
      <c r="CH42" s="657"/>
      <c r="CI42" s="657"/>
      <c r="CJ42" s="657"/>
      <c r="CK42" s="657"/>
      <c r="CL42" s="657"/>
      <c r="CM42" s="657"/>
      <c r="CN42" s="657"/>
      <c r="CO42" s="657"/>
      <c r="CP42" s="657"/>
      <c r="CQ42" s="658"/>
      <c r="CR42" s="659">
        <v>577842</v>
      </c>
      <c r="CS42" s="660"/>
      <c r="CT42" s="660"/>
      <c r="CU42" s="660"/>
      <c r="CV42" s="660"/>
      <c r="CW42" s="660"/>
      <c r="CX42" s="660"/>
      <c r="CY42" s="661"/>
      <c r="CZ42" s="664">
        <v>11.8</v>
      </c>
      <c r="DA42" s="665"/>
      <c r="DB42" s="665"/>
      <c r="DC42" s="760"/>
      <c r="DD42" s="668">
        <v>109693</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349</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350</v>
      </c>
      <c r="CE43" s="657"/>
      <c r="CF43" s="657"/>
      <c r="CG43" s="657"/>
      <c r="CH43" s="657"/>
      <c r="CI43" s="657"/>
      <c r="CJ43" s="657"/>
      <c r="CK43" s="657"/>
      <c r="CL43" s="657"/>
      <c r="CM43" s="657"/>
      <c r="CN43" s="657"/>
      <c r="CO43" s="657"/>
      <c r="CP43" s="657"/>
      <c r="CQ43" s="658"/>
      <c r="CR43" s="659" t="s">
        <v>334</v>
      </c>
      <c r="CS43" s="695"/>
      <c r="CT43" s="695"/>
      <c r="CU43" s="695"/>
      <c r="CV43" s="695"/>
      <c r="CW43" s="695"/>
      <c r="CX43" s="695"/>
      <c r="CY43" s="696"/>
      <c r="CZ43" s="664" t="s">
        <v>334</v>
      </c>
      <c r="DA43" s="693"/>
      <c r="DB43" s="693"/>
      <c r="DC43" s="697"/>
      <c r="DD43" s="668" t="s">
        <v>334</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351</v>
      </c>
      <c r="CD44" s="771" t="s">
        <v>302</v>
      </c>
      <c r="CE44" s="772"/>
      <c r="CF44" s="656" t="s">
        <v>352</v>
      </c>
      <c r="CG44" s="657"/>
      <c r="CH44" s="657"/>
      <c r="CI44" s="657"/>
      <c r="CJ44" s="657"/>
      <c r="CK44" s="657"/>
      <c r="CL44" s="657"/>
      <c r="CM44" s="657"/>
      <c r="CN44" s="657"/>
      <c r="CO44" s="657"/>
      <c r="CP44" s="657"/>
      <c r="CQ44" s="658"/>
      <c r="CR44" s="659">
        <v>507787</v>
      </c>
      <c r="CS44" s="660"/>
      <c r="CT44" s="660"/>
      <c r="CU44" s="660"/>
      <c r="CV44" s="660"/>
      <c r="CW44" s="660"/>
      <c r="CX44" s="660"/>
      <c r="CY44" s="661"/>
      <c r="CZ44" s="664">
        <v>10.4</v>
      </c>
      <c r="DA44" s="665"/>
      <c r="DB44" s="665"/>
      <c r="DC44" s="760"/>
      <c r="DD44" s="668">
        <v>74307</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353</v>
      </c>
      <c r="CG45" s="657"/>
      <c r="CH45" s="657"/>
      <c r="CI45" s="657"/>
      <c r="CJ45" s="657"/>
      <c r="CK45" s="657"/>
      <c r="CL45" s="657"/>
      <c r="CM45" s="657"/>
      <c r="CN45" s="657"/>
      <c r="CO45" s="657"/>
      <c r="CP45" s="657"/>
      <c r="CQ45" s="658"/>
      <c r="CR45" s="659">
        <v>280405</v>
      </c>
      <c r="CS45" s="695"/>
      <c r="CT45" s="695"/>
      <c r="CU45" s="695"/>
      <c r="CV45" s="695"/>
      <c r="CW45" s="695"/>
      <c r="CX45" s="695"/>
      <c r="CY45" s="696"/>
      <c r="CZ45" s="664">
        <v>5.7</v>
      </c>
      <c r="DA45" s="693"/>
      <c r="DB45" s="693"/>
      <c r="DC45" s="697"/>
      <c r="DD45" s="668">
        <v>6123</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354</v>
      </c>
      <c r="CG46" s="657"/>
      <c r="CH46" s="657"/>
      <c r="CI46" s="657"/>
      <c r="CJ46" s="657"/>
      <c r="CK46" s="657"/>
      <c r="CL46" s="657"/>
      <c r="CM46" s="657"/>
      <c r="CN46" s="657"/>
      <c r="CO46" s="657"/>
      <c r="CP46" s="657"/>
      <c r="CQ46" s="658"/>
      <c r="CR46" s="659">
        <v>224112</v>
      </c>
      <c r="CS46" s="660"/>
      <c r="CT46" s="660"/>
      <c r="CU46" s="660"/>
      <c r="CV46" s="660"/>
      <c r="CW46" s="660"/>
      <c r="CX46" s="660"/>
      <c r="CY46" s="661"/>
      <c r="CZ46" s="664">
        <v>4.5999999999999996</v>
      </c>
      <c r="DA46" s="665"/>
      <c r="DB46" s="665"/>
      <c r="DC46" s="760"/>
      <c r="DD46" s="668">
        <v>66814</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355</v>
      </c>
      <c r="CG47" s="657"/>
      <c r="CH47" s="657"/>
      <c r="CI47" s="657"/>
      <c r="CJ47" s="657"/>
      <c r="CK47" s="657"/>
      <c r="CL47" s="657"/>
      <c r="CM47" s="657"/>
      <c r="CN47" s="657"/>
      <c r="CO47" s="657"/>
      <c r="CP47" s="657"/>
      <c r="CQ47" s="658"/>
      <c r="CR47" s="659">
        <v>70055</v>
      </c>
      <c r="CS47" s="695"/>
      <c r="CT47" s="695"/>
      <c r="CU47" s="695"/>
      <c r="CV47" s="695"/>
      <c r="CW47" s="695"/>
      <c r="CX47" s="695"/>
      <c r="CY47" s="696"/>
      <c r="CZ47" s="664">
        <v>1.4</v>
      </c>
      <c r="DA47" s="693"/>
      <c r="DB47" s="693"/>
      <c r="DC47" s="697"/>
      <c r="DD47" s="668">
        <v>35386</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356</v>
      </c>
      <c r="CG48" s="657"/>
      <c r="CH48" s="657"/>
      <c r="CI48" s="657"/>
      <c r="CJ48" s="657"/>
      <c r="CK48" s="657"/>
      <c r="CL48" s="657"/>
      <c r="CM48" s="657"/>
      <c r="CN48" s="657"/>
      <c r="CO48" s="657"/>
      <c r="CP48" s="657"/>
      <c r="CQ48" s="658"/>
      <c r="CR48" s="659" t="s">
        <v>170</v>
      </c>
      <c r="CS48" s="660"/>
      <c r="CT48" s="660"/>
      <c r="CU48" s="660"/>
      <c r="CV48" s="660"/>
      <c r="CW48" s="660"/>
      <c r="CX48" s="660"/>
      <c r="CY48" s="661"/>
      <c r="CZ48" s="664" t="s">
        <v>334</v>
      </c>
      <c r="DA48" s="665"/>
      <c r="DB48" s="665"/>
      <c r="DC48" s="760"/>
      <c r="DD48" s="668" t="s">
        <v>170</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357</v>
      </c>
      <c r="CE49" s="705"/>
      <c r="CF49" s="705"/>
      <c r="CG49" s="705"/>
      <c r="CH49" s="705"/>
      <c r="CI49" s="705"/>
      <c r="CJ49" s="705"/>
      <c r="CK49" s="705"/>
      <c r="CL49" s="705"/>
      <c r="CM49" s="705"/>
      <c r="CN49" s="705"/>
      <c r="CO49" s="705"/>
      <c r="CP49" s="705"/>
      <c r="CQ49" s="706"/>
      <c r="CR49" s="739">
        <v>4887700</v>
      </c>
      <c r="CS49" s="729"/>
      <c r="CT49" s="729"/>
      <c r="CU49" s="729"/>
      <c r="CV49" s="729"/>
      <c r="CW49" s="729"/>
      <c r="CX49" s="729"/>
      <c r="CY49" s="761"/>
      <c r="CZ49" s="744">
        <v>100</v>
      </c>
      <c r="DA49" s="762"/>
      <c r="DB49" s="762"/>
      <c r="DC49" s="763"/>
      <c r="DD49" s="764">
        <v>3486230</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PyapFBXLZYKc4rhF7RNVvTpTT9hIQAp+KzScxhMrVc7SRDNG9tBbPf5T2MOWV1ftPoraJkpzRP6loTYWu42tKA==" saltValue="UoP5rmC/2hEWyn9iTzOZB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358</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359</v>
      </c>
      <c r="DK2" s="807"/>
      <c r="DL2" s="807"/>
      <c r="DM2" s="807"/>
      <c r="DN2" s="807"/>
      <c r="DO2" s="808"/>
      <c r="DP2" s="229"/>
      <c r="DQ2" s="806" t="s">
        <v>360</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361</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362</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363</v>
      </c>
      <c r="B5" s="801"/>
      <c r="C5" s="801"/>
      <c r="D5" s="801"/>
      <c r="E5" s="801"/>
      <c r="F5" s="801"/>
      <c r="G5" s="801"/>
      <c r="H5" s="801"/>
      <c r="I5" s="801"/>
      <c r="J5" s="801"/>
      <c r="K5" s="801"/>
      <c r="L5" s="801"/>
      <c r="M5" s="801"/>
      <c r="N5" s="801"/>
      <c r="O5" s="801"/>
      <c r="P5" s="802"/>
      <c r="Q5" s="777" t="s">
        <v>364</v>
      </c>
      <c r="R5" s="778"/>
      <c r="S5" s="778"/>
      <c r="T5" s="778"/>
      <c r="U5" s="779"/>
      <c r="V5" s="777" t="s">
        <v>365</v>
      </c>
      <c r="W5" s="778"/>
      <c r="X5" s="778"/>
      <c r="Y5" s="778"/>
      <c r="Z5" s="779"/>
      <c r="AA5" s="777" t="s">
        <v>366</v>
      </c>
      <c r="AB5" s="778"/>
      <c r="AC5" s="778"/>
      <c r="AD5" s="778"/>
      <c r="AE5" s="778"/>
      <c r="AF5" s="810" t="s">
        <v>367</v>
      </c>
      <c r="AG5" s="778"/>
      <c r="AH5" s="778"/>
      <c r="AI5" s="778"/>
      <c r="AJ5" s="789"/>
      <c r="AK5" s="778" t="s">
        <v>368</v>
      </c>
      <c r="AL5" s="778"/>
      <c r="AM5" s="778"/>
      <c r="AN5" s="778"/>
      <c r="AO5" s="779"/>
      <c r="AP5" s="777" t="s">
        <v>369</v>
      </c>
      <c r="AQ5" s="778"/>
      <c r="AR5" s="778"/>
      <c r="AS5" s="778"/>
      <c r="AT5" s="779"/>
      <c r="AU5" s="777" t="s">
        <v>370</v>
      </c>
      <c r="AV5" s="778"/>
      <c r="AW5" s="778"/>
      <c r="AX5" s="778"/>
      <c r="AY5" s="789"/>
      <c r="AZ5" s="236"/>
      <c r="BA5" s="236"/>
      <c r="BB5" s="236"/>
      <c r="BC5" s="236"/>
      <c r="BD5" s="236"/>
      <c r="BE5" s="237"/>
      <c r="BF5" s="237"/>
      <c r="BG5" s="237"/>
      <c r="BH5" s="237"/>
      <c r="BI5" s="237"/>
      <c r="BJ5" s="237"/>
      <c r="BK5" s="237"/>
      <c r="BL5" s="237"/>
      <c r="BM5" s="237"/>
      <c r="BN5" s="237"/>
      <c r="BO5" s="237"/>
      <c r="BP5" s="237"/>
      <c r="BQ5" s="800" t="s">
        <v>371</v>
      </c>
      <c r="BR5" s="801"/>
      <c r="BS5" s="801"/>
      <c r="BT5" s="801"/>
      <c r="BU5" s="801"/>
      <c r="BV5" s="801"/>
      <c r="BW5" s="801"/>
      <c r="BX5" s="801"/>
      <c r="BY5" s="801"/>
      <c r="BZ5" s="801"/>
      <c r="CA5" s="801"/>
      <c r="CB5" s="801"/>
      <c r="CC5" s="801"/>
      <c r="CD5" s="801"/>
      <c r="CE5" s="801"/>
      <c r="CF5" s="801"/>
      <c r="CG5" s="802"/>
      <c r="CH5" s="777" t="s">
        <v>372</v>
      </c>
      <c r="CI5" s="778"/>
      <c r="CJ5" s="778"/>
      <c r="CK5" s="778"/>
      <c r="CL5" s="779"/>
      <c r="CM5" s="777" t="s">
        <v>373</v>
      </c>
      <c r="CN5" s="778"/>
      <c r="CO5" s="778"/>
      <c r="CP5" s="778"/>
      <c r="CQ5" s="779"/>
      <c r="CR5" s="777" t="s">
        <v>374</v>
      </c>
      <c r="CS5" s="778"/>
      <c r="CT5" s="778"/>
      <c r="CU5" s="778"/>
      <c r="CV5" s="779"/>
      <c r="CW5" s="777" t="s">
        <v>375</v>
      </c>
      <c r="CX5" s="778"/>
      <c r="CY5" s="778"/>
      <c r="CZ5" s="778"/>
      <c r="DA5" s="779"/>
      <c r="DB5" s="777" t="s">
        <v>376</v>
      </c>
      <c r="DC5" s="778"/>
      <c r="DD5" s="778"/>
      <c r="DE5" s="778"/>
      <c r="DF5" s="779"/>
      <c r="DG5" s="783" t="s">
        <v>377</v>
      </c>
      <c r="DH5" s="784"/>
      <c r="DI5" s="784"/>
      <c r="DJ5" s="784"/>
      <c r="DK5" s="785"/>
      <c r="DL5" s="783" t="s">
        <v>378</v>
      </c>
      <c r="DM5" s="784"/>
      <c r="DN5" s="784"/>
      <c r="DO5" s="784"/>
      <c r="DP5" s="785"/>
      <c r="DQ5" s="777" t="s">
        <v>379</v>
      </c>
      <c r="DR5" s="778"/>
      <c r="DS5" s="778"/>
      <c r="DT5" s="778"/>
      <c r="DU5" s="779"/>
      <c r="DV5" s="777" t="s">
        <v>370</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380</v>
      </c>
      <c r="C7" s="792"/>
      <c r="D7" s="792"/>
      <c r="E7" s="792"/>
      <c r="F7" s="792"/>
      <c r="G7" s="792"/>
      <c r="H7" s="792"/>
      <c r="I7" s="792"/>
      <c r="J7" s="792"/>
      <c r="K7" s="792"/>
      <c r="L7" s="792"/>
      <c r="M7" s="792"/>
      <c r="N7" s="792"/>
      <c r="O7" s="792"/>
      <c r="P7" s="793"/>
      <c r="Q7" s="794">
        <v>5029</v>
      </c>
      <c r="R7" s="795"/>
      <c r="S7" s="795"/>
      <c r="T7" s="795"/>
      <c r="U7" s="795"/>
      <c r="V7" s="795">
        <v>4888</v>
      </c>
      <c r="W7" s="795"/>
      <c r="X7" s="795"/>
      <c r="Y7" s="795"/>
      <c r="Z7" s="795"/>
      <c r="AA7" s="795">
        <v>142</v>
      </c>
      <c r="AB7" s="795"/>
      <c r="AC7" s="795"/>
      <c r="AD7" s="795"/>
      <c r="AE7" s="796"/>
      <c r="AF7" s="797">
        <v>85</v>
      </c>
      <c r="AG7" s="798"/>
      <c r="AH7" s="798"/>
      <c r="AI7" s="798"/>
      <c r="AJ7" s="799"/>
      <c r="AK7" s="834" t="s">
        <v>565</v>
      </c>
      <c r="AL7" s="835"/>
      <c r="AM7" s="835"/>
      <c r="AN7" s="835"/>
      <c r="AO7" s="835"/>
      <c r="AP7" s="835">
        <v>6935</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c r="BT7" s="839"/>
      <c r="BU7" s="839"/>
      <c r="BV7" s="839"/>
      <c r="BW7" s="839"/>
      <c r="BX7" s="839"/>
      <c r="BY7" s="839"/>
      <c r="BZ7" s="839"/>
      <c r="CA7" s="839"/>
      <c r="CB7" s="839"/>
      <c r="CC7" s="839"/>
      <c r="CD7" s="839"/>
      <c r="CE7" s="839"/>
      <c r="CF7" s="839"/>
      <c r="CG7" s="840"/>
      <c r="CH7" s="831"/>
      <c r="CI7" s="832"/>
      <c r="CJ7" s="832"/>
      <c r="CK7" s="832"/>
      <c r="CL7" s="833"/>
      <c r="CM7" s="831"/>
      <c r="CN7" s="832"/>
      <c r="CO7" s="832"/>
      <c r="CP7" s="832"/>
      <c r="CQ7" s="833"/>
      <c r="CR7" s="831"/>
      <c r="CS7" s="832"/>
      <c r="CT7" s="832"/>
      <c r="CU7" s="832"/>
      <c r="CV7" s="833"/>
      <c r="CW7" s="831"/>
      <c r="CX7" s="832"/>
      <c r="CY7" s="832"/>
      <c r="CZ7" s="832"/>
      <c r="DA7" s="833"/>
      <c r="DB7" s="831"/>
      <c r="DC7" s="832"/>
      <c r="DD7" s="832"/>
      <c r="DE7" s="832"/>
      <c r="DF7" s="833"/>
      <c r="DG7" s="831"/>
      <c r="DH7" s="832"/>
      <c r="DI7" s="832"/>
      <c r="DJ7" s="832"/>
      <c r="DK7" s="833"/>
      <c r="DL7" s="831"/>
      <c r="DM7" s="832"/>
      <c r="DN7" s="832"/>
      <c r="DO7" s="832"/>
      <c r="DP7" s="833"/>
      <c r="DQ7" s="831"/>
      <c r="DR7" s="832"/>
      <c r="DS7" s="832"/>
      <c r="DT7" s="832"/>
      <c r="DU7" s="833"/>
      <c r="DV7" s="812"/>
      <c r="DW7" s="813"/>
      <c r="DX7" s="813"/>
      <c r="DY7" s="813"/>
      <c r="DZ7" s="814"/>
      <c r="EA7" s="234"/>
    </row>
    <row r="8" spans="1:131" s="235" customFormat="1" ht="26.25" customHeight="1">
      <c r="A8" s="241">
        <v>2</v>
      </c>
      <c r="B8" s="815" t="s">
        <v>381</v>
      </c>
      <c r="C8" s="816"/>
      <c r="D8" s="816"/>
      <c r="E8" s="816"/>
      <c r="F8" s="816"/>
      <c r="G8" s="816"/>
      <c r="H8" s="816"/>
      <c r="I8" s="816"/>
      <c r="J8" s="816"/>
      <c r="K8" s="816"/>
      <c r="L8" s="816"/>
      <c r="M8" s="816"/>
      <c r="N8" s="816"/>
      <c r="O8" s="816"/>
      <c r="P8" s="817"/>
      <c r="Q8" s="818">
        <v>3</v>
      </c>
      <c r="R8" s="819"/>
      <c r="S8" s="819"/>
      <c r="T8" s="819"/>
      <c r="U8" s="819"/>
      <c r="V8" s="819">
        <v>2</v>
      </c>
      <c r="W8" s="819"/>
      <c r="X8" s="819"/>
      <c r="Y8" s="819"/>
      <c r="Z8" s="819"/>
      <c r="AA8" s="819">
        <v>0</v>
      </c>
      <c r="AB8" s="819"/>
      <c r="AC8" s="819"/>
      <c r="AD8" s="819"/>
      <c r="AE8" s="820"/>
      <c r="AF8" s="821">
        <v>0</v>
      </c>
      <c r="AG8" s="822"/>
      <c r="AH8" s="822"/>
      <c r="AI8" s="822"/>
      <c r="AJ8" s="823"/>
      <c r="AK8" s="824" t="s">
        <v>564</v>
      </c>
      <c r="AL8" s="825"/>
      <c r="AM8" s="825"/>
      <c r="AN8" s="825"/>
      <c r="AO8" s="825"/>
      <c r="AP8" s="825" t="s">
        <v>566</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382</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383</v>
      </c>
      <c r="B23" s="850" t="s">
        <v>384</v>
      </c>
      <c r="C23" s="851"/>
      <c r="D23" s="851"/>
      <c r="E23" s="851"/>
      <c r="F23" s="851"/>
      <c r="G23" s="851"/>
      <c r="H23" s="851"/>
      <c r="I23" s="851"/>
      <c r="J23" s="851"/>
      <c r="K23" s="851"/>
      <c r="L23" s="851"/>
      <c r="M23" s="851"/>
      <c r="N23" s="851"/>
      <c r="O23" s="851"/>
      <c r="P23" s="852"/>
      <c r="Q23" s="853">
        <v>5032</v>
      </c>
      <c r="R23" s="854"/>
      <c r="S23" s="854"/>
      <c r="T23" s="854"/>
      <c r="U23" s="854"/>
      <c r="V23" s="854">
        <v>4890</v>
      </c>
      <c r="W23" s="854"/>
      <c r="X23" s="854"/>
      <c r="Y23" s="854"/>
      <c r="Z23" s="854"/>
      <c r="AA23" s="854">
        <v>142</v>
      </c>
      <c r="AB23" s="854"/>
      <c r="AC23" s="854"/>
      <c r="AD23" s="854"/>
      <c r="AE23" s="855"/>
      <c r="AF23" s="856">
        <v>85</v>
      </c>
      <c r="AG23" s="854"/>
      <c r="AH23" s="854"/>
      <c r="AI23" s="854"/>
      <c r="AJ23" s="857"/>
      <c r="AK23" s="858"/>
      <c r="AL23" s="859"/>
      <c r="AM23" s="859"/>
      <c r="AN23" s="859"/>
      <c r="AO23" s="859"/>
      <c r="AP23" s="854">
        <v>6935</v>
      </c>
      <c r="AQ23" s="854"/>
      <c r="AR23" s="854"/>
      <c r="AS23" s="854"/>
      <c r="AT23" s="854"/>
      <c r="AU23" s="860"/>
      <c r="AV23" s="860"/>
      <c r="AW23" s="860"/>
      <c r="AX23" s="860"/>
      <c r="AY23" s="861"/>
      <c r="AZ23" s="869" t="s">
        <v>170</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385</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386</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363</v>
      </c>
      <c r="B26" s="801"/>
      <c r="C26" s="801"/>
      <c r="D26" s="801"/>
      <c r="E26" s="801"/>
      <c r="F26" s="801"/>
      <c r="G26" s="801"/>
      <c r="H26" s="801"/>
      <c r="I26" s="801"/>
      <c r="J26" s="801"/>
      <c r="K26" s="801"/>
      <c r="L26" s="801"/>
      <c r="M26" s="801"/>
      <c r="N26" s="801"/>
      <c r="O26" s="801"/>
      <c r="P26" s="802"/>
      <c r="Q26" s="777" t="s">
        <v>387</v>
      </c>
      <c r="R26" s="778"/>
      <c r="S26" s="778"/>
      <c r="T26" s="778"/>
      <c r="U26" s="779"/>
      <c r="V26" s="777" t="s">
        <v>388</v>
      </c>
      <c r="W26" s="778"/>
      <c r="X26" s="778"/>
      <c r="Y26" s="778"/>
      <c r="Z26" s="779"/>
      <c r="AA26" s="777" t="s">
        <v>389</v>
      </c>
      <c r="AB26" s="778"/>
      <c r="AC26" s="778"/>
      <c r="AD26" s="778"/>
      <c r="AE26" s="778"/>
      <c r="AF26" s="872" t="s">
        <v>390</v>
      </c>
      <c r="AG26" s="873"/>
      <c r="AH26" s="873"/>
      <c r="AI26" s="873"/>
      <c r="AJ26" s="874"/>
      <c r="AK26" s="778" t="s">
        <v>391</v>
      </c>
      <c r="AL26" s="778"/>
      <c r="AM26" s="778"/>
      <c r="AN26" s="778"/>
      <c r="AO26" s="779"/>
      <c r="AP26" s="777" t="s">
        <v>392</v>
      </c>
      <c r="AQ26" s="778"/>
      <c r="AR26" s="778"/>
      <c r="AS26" s="778"/>
      <c r="AT26" s="779"/>
      <c r="AU26" s="777" t="s">
        <v>393</v>
      </c>
      <c r="AV26" s="778"/>
      <c r="AW26" s="778"/>
      <c r="AX26" s="778"/>
      <c r="AY26" s="779"/>
      <c r="AZ26" s="777" t="s">
        <v>394</v>
      </c>
      <c r="BA26" s="778"/>
      <c r="BB26" s="778"/>
      <c r="BC26" s="778"/>
      <c r="BD26" s="779"/>
      <c r="BE26" s="777" t="s">
        <v>370</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395</v>
      </c>
      <c r="C28" s="792"/>
      <c r="D28" s="792"/>
      <c r="E28" s="792"/>
      <c r="F28" s="792"/>
      <c r="G28" s="792"/>
      <c r="H28" s="792"/>
      <c r="I28" s="792"/>
      <c r="J28" s="792"/>
      <c r="K28" s="792"/>
      <c r="L28" s="792"/>
      <c r="M28" s="792"/>
      <c r="N28" s="792"/>
      <c r="O28" s="792"/>
      <c r="P28" s="793"/>
      <c r="Q28" s="882">
        <v>1147</v>
      </c>
      <c r="R28" s="883"/>
      <c r="S28" s="883"/>
      <c r="T28" s="883"/>
      <c r="U28" s="883"/>
      <c r="V28" s="883">
        <v>1122</v>
      </c>
      <c r="W28" s="883"/>
      <c r="X28" s="883"/>
      <c r="Y28" s="883"/>
      <c r="Z28" s="883"/>
      <c r="AA28" s="883">
        <v>25</v>
      </c>
      <c r="AB28" s="883"/>
      <c r="AC28" s="883"/>
      <c r="AD28" s="883"/>
      <c r="AE28" s="884"/>
      <c r="AF28" s="885">
        <v>25</v>
      </c>
      <c r="AG28" s="883"/>
      <c r="AH28" s="883"/>
      <c r="AI28" s="883"/>
      <c r="AJ28" s="886"/>
      <c r="AK28" s="887">
        <v>87</v>
      </c>
      <c r="AL28" s="878"/>
      <c r="AM28" s="878"/>
      <c r="AN28" s="878"/>
      <c r="AO28" s="878"/>
      <c r="AP28" s="878" t="s">
        <v>567</v>
      </c>
      <c r="AQ28" s="878"/>
      <c r="AR28" s="878"/>
      <c r="AS28" s="878"/>
      <c r="AT28" s="878"/>
      <c r="AU28" s="878" t="s">
        <v>568</v>
      </c>
      <c r="AV28" s="878"/>
      <c r="AW28" s="878"/>
      <c r="AX28" s="878"/>
      <c r="AY28" s="878"/>
      <c r="AZ28" s="879"/>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396</v>
      </c>
      <c r="C29" s="816"/>
      <c r="D29" s="816"/>
      <c r="E29" s="816"/>
      <c r="F29" s="816"/>
      <c r="G29" s="816"/>
      <c r="H29" s="816"/>
      <c r="I29" s="816"/>
      <c r="J29" s="816"/>
      <c r="K29" s="816"/>
      <c r="L29" s="816"/>
      <c r="M29" s="816"/>
      <c r="N29" s="816"/>
      <c r="O29" s="816"/>
      <c r="P29" s="817"/>
      <c r="Q29" s="818">
        <v>635</v>
      </c>
      <c r="R29" s="819"/>
      <c r="S29" s="819"/>
      <c r="T29" s="819"/>
      <c r="U29" s="819"/>
      <c r="V29" s="819">
        <v>632</v>
      </c>
      <c r="W29" s="819"/>
      <c r="X29" s="819"/>
      <c r="Y29" s="819"/>
      <c r="Z29" s="819"/>
      <c r="AA29" s="819">
        <v>3</v>
      </c>
      <c r="AB29" s="819"/>
      <c r="AC29" s="819"/>
      <c r="AD29" s="819"/>
      <c r="AE29" s="820"/>
      <c r="AF29" s="821">
        <v>3</v>
      </c>
      <c r="AG29" s="822"/>
      <c r="AH29" s="822"/>
      <c r="AI29" s="822"/>
      <c r="AJ29" s="823"/>
      <c r="AK29" s="890">
        <v>99</v>
      </c>
      <c r="AL29" s="891"/>
      <c r="AM29" s="891"/>
      <c r="AN29" s="891"/>
      <c r="AO29" s="891"/>
      <c r="AP29" s="891" t="s">
        <v>567</v>
      </c>
      <c r="AQ29" s="891"/>
      <c r="AR29" s="891"/>
      <c r="AS29" s="891"/>
      <c r="AT29" s="891"/>
      <c r="AU29" s="891" t="s">
        <v>567</v>
      </c>
      <c r="AV29" s="891"/>
      <c r="AW29" s="891"/>
      <c r="AX29" s="891"/>
      <c r="AY29" s="891"/>
      <c r="AZ29" s="892"/>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397</v>
      </c>
      <c r="C30" s="816"/>
      <c r="D30" s="816"/>
      <c r="E30" s="816"/>
      <c r="F30" s="816"/>
      <c r="G30" s="816"/>
      <c r="H30" s="816"/>
      <c r="I30" s="816"/>
      <c r="J30" s="816"/>
      <c r="K30" s="816"/>
      <c r="L30" s="816"/>
      <c r="M30" s="816"/>
      <c r="N30" s="816"/>
      <c r="O30" s="816"/>
      <c r="P30" s="817"/>
      <c r="Q30" s="818">
        <v>74</v>
      </c>
      <c r="R30" s="819"/>
      <c r="S30" s="819"/>
      <c r="T30" s="819"/>
      <c r="U30" s="819"/>
      <c r="V30" s="819">
        <v>73</v>
      </c>
      <c r="W30" s="819"/>
      <c r="X30" s="819"/>
      <c r="Y30" s="819"/>
      <c r="Z30" s="819"/>
      <c r="AA30" s="819">
        <v>1</v>
      </c>
      <c r="AB30" s="819"/>
      <c r="AC30" s="819"/>
      <c r="AD30" s="819"/>
      <c r="AE30" s="820"/>
      <c r="AF30" s="821">
        <v>1</v>
      </c>
      <c r="AG30" s="822"/>
      <c r="AH30" s="822"/>
      <c r="AI30" s="822"/>
      <c r="AJ30" s="823"/>
      <c r="AK30" s="890">
        <v>39</v>
      </c>
      <c r="AL30" s="891"/>
      <c r="AM30" s="891"/>
      <c r="AN30" s="891"/>
      <c r="AO30" s="891"/>
      <c r="AP30" s="891" t="s">
        <v>564</v>
      </c>
      <c r="AQ30" s="891"/>
      <c r="AR30" s="891"/>
      <c r="AS30" s="891"/>
      <c r="AT30" s="891"/>
      <c r="AU30" s="891" t="s">
        <v>567</v>
      </c>
      <c r="AV30" s="891"/>
      <c r="AW30" s="891"/>
      <c r="AX30" s="891"/>
      <c r="AY30" s="891"/>
      <c r="AZ30" s="892"/>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398</v>
      </c>
      <c r="C31" s="816"/>
      <c r="D31" s="816"/>
      <c r="E31" s="816"/>
      <c r="F31" s="816"/>
      <c r="G31" s="816"/>
      <c r="H31" s="816"/>
      <c r="I31" s="816"/>
      <c r="J31" s="816"/>
      <c r="K31" s="816"/>
      <c r="L31" s="816"/>
      <c r="M31" s="816"/>
      <c r="N31" s="816"/>
      <c r="O31" s="816"/>
      <c r="P31" s="817"/>
      <c r="Q31" s="818">
        <v>456</v>
      </c>
      <c r="R31" s="819"/>
      <c r="S31" s="819"/>
      <c r="T31" s="819"/>
      <c r="U31" s="819"/>
      <c r="V31" s="819">
        <v>444</v>
      </c>
      <c r="W31" s="819"/>
      <c r="X31" s="819"/>
      <c r="Y31" s="819"/>
      <c r="Z31" s="819"/>
      <c r="AA31" s="819">
        <v>12</v>
      </c>
      <c r="AB31" s="819"/>
      <c r="AC31" s="819"/>
      <c r="AD31" s="819"/>
      <c r="AE31" s="820"/>
      <c r="AF31" s="821">
        <v>12</v>
      </c>
      <c r="AG31" s="822"/>
      <c r="AH31" s="822"/>
      <c r="AI31" s="822"/>
      <c r="AJ31" s="823"/>
      <c r="AK31" s="890">
        <v>97</v>
      </c>
      <c r="AL31" s="891"/>
      <c r="AM31" s="891"/>
      <c r="AN31" s="891"/>
      <c r="AO31" s="891"/>
      <c r="AP31" s="891">
        <v>2100</v>
      </c>
      <c r="AQ31" s="891"/>
      <c r="AR31" s="891"/>
      <c r="AS31" s="891"/>
      <c r="AT31" s="891"/>
      <c r="AU31" s="891">
        <v>1151</v>
      </c>
      <c r="AV31" s="891"/>
      <c r="AW31" s="891"/>
      <c r="AX31" s="891"/>
      <c r="AY31" s="891"/>
      <c r="AZ31" s="892" t="s">
        <v>585</v>
      </c>
      <c r="BA31" s="892"/>
      <c r="BB31" s="892"/>
      <c r="BC31" s="892"/>
      <c r="BD31" s="892"/>
      <c r="BE31" s="888" t="s">
        <v>399</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t="s">
        <v>400</v>
      </c>
      <c r="C32" s="816"/>
      <c r="D32" s="816"/>
      <c r="E32" s="816"/>
      <c r="F32" s="816"/>
      <c r="G32" s="816"/>
      <c r="H32" s="816"/>
      <c r="I32" s="816"/>
      <c r="J32" s="816"/>
      <c r="K32" s="816"/>
      <c r="L32" s="816"/>
      <c r="M32" s="816"/>
      <c r="N32" s="816"/>
      <c r="O32" s="816"/>
      <c r="P32" s="817"/>
      <c r="Q32" s="818">
        <v>133</v>
      </c>
      <c r="R32" s="819"/>
      <c r="S32" s="819"/>
      <c r="T32" s="819"/>
      <c r="U32" s="819"/>
      <c r="V32" s="819">
        <v>131</v>
      </c>
      <c r="W32" s="819"/>
      <c r="X32" s="819"/>
      <c r="Y32" s="819"/>
      <c r="Z32" s="819"/>
      <c r="AA32" s="819">
        <v>2</v>
      </c>
      <c r="AB32" s="819"/>
      <c r="AC32" s="819"/>
      <c r="AD32" s="819"/>
      <c r="AE32" s="820"/>
      <c r="AF32" s="821">
        <v>2</v>
      </c>
      <c r="AG32" s="822"/>
      <c r="AH32" s="822"/>
      <c r="AI32" s="822"/>
      <c r="AJ32" s="823"/>
      <c r="AK32" s="890">
        <v>27</v>
      </c>
      <c r="AL32" s="891"/>
      <c r="AM32" s="891"/>
      <c r="AN32" s="891"/>
      <c r="AO32" s="891"/>
      <c r="AP32" s="891">
        <v>294</v>
      </c>
      <c r="AQ32" s="891"/>
      <c r="AR32" s="891"/>
      <c r="AS32" s="891"/>
      <c r="AT32" s="891"/>
      <c r="AU32" s="891">
        <v>108</v>
      </c>
      <c r="AV32" s="891"/>
      <c r="AW32" s="891"/>
      <c r="AX32" s="891"/>
      <c r="AY32" s="891"/>
      <c r="AZ32" s="892" t="s">
        <v>585</v>
      </c>
      <c r="BA32" s="892"/>
      <c r="BB32" s="892"/>
      <c r="BC32" s="892"/>
      <c r="BD32" s="892"/>
      <c r="BE32" s="888" t="s">
        <v>401</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c r="C33" s="816"/>
      <c r="D33" s="816"/>
      <c r="E33" s="816"/>
      <c r="F33" s="816"/>
      <c r="G33" s="816"/>
      <c r="H33" s="816"/>
      <c r="I33" s="816"/>
      <c r="J33" s="816"/>
      <c r="K33" s="816"/>
      <c r="L33" s="816"/>
      <c r="M33" s="816"/>
      <c r="N33" s="816"/>
      <c r="O33" s="816"/>
      <c r="P33" s="817"/>
      <c r="Q33" s="818"/>
      <c r="R33" s="819"/>
      <c r="S33" s="819"/>
      <c r="T33" s="819"/>
      <c r="U33" s="819"/>
      <c r="V33" s="819"/>
      <c r="W33" s="819"/>
      <c r="X33" s="819"/>
      <c r="Y33" s="819"/>
      <c r="Z33" s="819"/>
      <c r="AA33" s="819"/>
      <c r="AB33" s="819"/>
      <c r="AC33" s="819"/>
      <c r="AD33" s="819"/>
      <c r="AE33" s="820"/>
      <c r="AF33" s="821"/>
      <c r="AG33" s="822"/>
      <c r="AH33" s="822"/>
      <c r="AI33" s="822"/>
      <c r="AJ33" s="823"/>
      <c r="AK33" s="890"/>
      <c r="AL33" s="891"/>
      <c r="AM33" s="891"/>
      <c r="AN33" s="891"/>
      <c r="AO33" s="891"/>
      <c r="AP33" s="891"/>
      <c r="AQ33" s="891"/>
      <c r="AR33" s="891"/>
      <c r="AS33" s="891"/>
      <c r="AT33" s="891"/>
      <c r="AU33" s="891"/>
      <c r="AV33" s="891"/>
      <c r="AW33" s="891"/>
      <c r="AX33" s="891"/>
      <c r="AY33" s="891"/>
      <c r="AZ33" s="892"/>
      <c r="BA33" s="892"/>
      <c r="BB33" s="892"/>
      <c r="BC33" s="892"/>
      <c r="BD33" s="892"/>
      <c r="BE33" s="888"/>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402</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383</v>
      </c>
      <c r="B63" s="850" t="s">
        <v>403</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44</v>
      </c>
      <c r="AG63" s="902"/>
      <c r="AH63" s="902"/>
      <c r="AI63" s="902"/>
      <c r="AJ63" s="903"/>
      <c r="AK63" s="904"/>
      <c r="AL63" s="899"/>
      <c r="AM63" s="899"/>
      <c r="AN63" s="899"/>
      <c r="AO63" s="899"/>
      <c r="AP63" s="902">
        <v>2394</v>
      </c>
      <c r="AQ63" s="902"/>
      <c r="AR63" s="902"/>
      <c r="AS63" s="902"/>
      <c r="AT63" s="902"/>
      <c r="AU63" s="902">
        <v>1259</v>
      </c>
      <c r="AV63" s="902"/>
      <c r="AW63" s="902"/>
      <c r="AX63" s="902"/>
      <c r="AY63" s="902"/>
      <c r="AZ63" s="906"/>
      <c r="BA63" s="906"/>
      <c r="BB63" s="906"/>
      <c r="BC63" s="906"/>
      <c r="BD63" s="906"/>
      <c r="BE63" s="907"/>
      <c r="BF63" s="907"/>
      <c r="BG63" s="907"/>
      <c r="BH63" s="907"/>
      <c r="BI63" s="908"/>
      <c r="BJ63" s="909" t="s">
        <v>404</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405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406</v>
      </c>
      <c r="B66" s="801"/>
      <c r="C66" s="801"/>
      <c r="D66" s="801"/>
      <c r="E66" s="801"/>
      <c r="F66" s="801"/>
      <c r="G66" s="801"/>
      <c r="H66" s="801"/>
      <c r="I66" s="801"/>
      <c r="J66" s="801"/>
      <c r="K66" s="801"/>
      <c r="L66" s="801"/>
      <c r="M66" s="801"/>
      <c r="N66" s="801"/>
      <c r="O66" s="801"/>
      <c r="P66" s="802"/>
      <c r="Q66" s="777" t="s">
        <v>407</v>
      </c>
      <c r="R66" s="778"/>
      <c r="S66" s="778"/>
      <c r="T66" s="778"/>
      <c r="U66" s="779"/>
      <c r="V66" s="777" t="s">
        <v>408</v>
      </c>
      <c r="W66" s="778"/>
      <c r="X66" s="778"/>
      <c r="Y66" s="778"/>
      <c r="Z66" s="779"/>
      <c r="AA66" s="777" t="s">
        <v>409</v>
      </c>
      <c r="AB66" s="778"/>
      <c r="AC66" s="778"/>
      <c r="AD66" s="778"/>
      <c r="AE66" s="779"/>
      <c r="AF66" s="912" t="s">
        <v>410</v>
      </c>
      <c r="AG66" s="873"/>
      <c r="AH66" s="873"/>
      <c r="AI66" s="873"/>
      <c r="AJ66" s="913"/>
      <c r="AK66" s="777" t="s">
        <v>411</v>
      </c>
      <c r="AL66" s="801"/>
      <c r="AM66" s="801"/>
      <c r="AN66" s="801"/>
      <c r="AO66" s="802"/>
      <c r="AP66" s="777" t="s">
        <v>412</v>
      </c>
      <c r="AQ66" s="778"/>
      <c r="AR66" s="778"/>
      <c r="AS66" s="778"/>
      <c r="AT66" s="779"/>
      <c r="AU66" s="777" t="s">
        <v>413</v>
      </c>
      <c r="AV66" s="778"/>
      <c r="AW66" s="778"/>
      <c r="AX66" s="778"/>
      <c r="AY66" s="779"/>
      <c r="AZ66" s="777" t="s">
        <v>370</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t="s">
        <v>569</v>
      </c>
      <c r="C68" s="930"/>
      <c r="D68" s="930"/>
      <c r="E68" s="930"/>
      <c r="F68" s="930"/>
      <c r="G68" s="930"/>
      <c r="H68" s="930"/>
      <c r="I68" s="930"/>
      <c r="J68" s="930"/>
      <c r="K68" s="930"/>
      <c r="L68" s="930"/>
      <c r="M68" s="930"/>
      <c r="N68" s="930"/>
      <c r="O68" s="930"/>
      <c r="P68" s="931"/>
      <c r="Q68" s="932">
        <v>14739</v>
      </c>
      <c r="R68" s="926"/>
      <c r="S68" s="926"/>
      <c r="T68" s="926"/>
      <c r="U68" s="926"/>
      <c r="V68" s="926">
        <v>14662</v>
      </c>
      <c r="W68" s="926"/>
      <c r="X68" s="926"/>
      <c r="Y68" s="926"/>
      <c r="Z68" s="926"/>
      <c r="AA68" s="926">
        <v>77</v>
      </c>
      <c r="AB68" s="926"/>
      <c r="AC68" s="926"/>
      <c r="AD68" s="926"/>
      <c r="AE68" s="926"/>
      <c r="AF68" s="926">
        <v>77</v>
      </c>
      <c r="AG68" s="926"/>
      <c r="AH68" s="926"/>
      <c r="AI68" s="926"/>
      <c r="AJ68" s="926"/>
      <c r="AK68" s="926">
        <v>500</v>
      </c>
      <c r="AL68" s="926"/>
      <c r="AM68" s="926"/>
      <c r="AN68" s="926"/>
      <c r="AO68" s="926"/>
      <c r="AP68" s="926" t="s">
        <v>566</v>
      </c>
      <c r="AQ68" s="926"/>
      <c r="AR68" s="926"/>
      <c r="AS68" s="926"/>
      <c r="AT68" s="926"/>
      <c r="AU68" s="926" t="s">
        <v>577</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t="s">
        <v>570</v>
      </c>
      <c r="C69" s="934"/>
      <c r="D69" s="934"/>
      <c r="E69" s="934"/>
      <c r="F69" s="934"/>
      <c r="G69" s="934"/>
      <c r="H69" s="934"/>
      <c r="I69" s="934"/>
      <c r="J69" s="934"/>
      <c r="K69" s="934"/>
      <c r="L69" s="934"/>
      <c r="M69" s="934"/>
      <c r="N69" s="934"/>
      <c r="O69" s="934"/>
      <c r="P69" s="935"/>
      <c r="Q69" s="936">
        <v>859</v>
      </c>
      <c r="R69" s="891"/>
      <c r="S69" s="891"/>
      <c r="T69" s="891"/>
      <c r="U69" s="891"/>
      <c r="V69" s="891">
        <v>789</v>
      </c>
      <c r="W69" s="891"/>
      <c r="X69" s="891"/>
      <c r="Y69" s="891"/>
      <c r="Z69" s="891"/>
      <c r="AA69" s="891">
        <v>69</v>
      </c>
      <c r="AB69" s="891"/>
      <c r="AC69" s="891"/>
      <c r="AD69" s="891"/>
      <c r="AE69" s="891"/>
      <c r="AF69" s="891">
        <v>69</v>
      </c>
      <c r="AG69" s="891"/>
      <c r="AH69" s="891"/>
      <c r="AI69" s="891"/>
      <c r="AJ69" s="891"/>
      <c r="AK69" s="891" t="s">
        <v>567</v>
      </c>
      <c r="AL69" s="891"/>
      <c r="AM69" s="891"/>
      <c r="AN69" s="891"/>
      <c r="AO69" s="891"/>
      <c r="AP69" s="891">
        <v>444</v>
      </c>
      <c r="AQ69" s="891"/>
      <c r="AR69" s="891"/>
      <c r="AS69" s="891"/>
      <c r="AT69" s="891"/>
      <c r="AU69" s="891" t="s">
        <v>566</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t="s">
        <v>571</v>
      </c>
      <c r="C70" s="934"/>
      <c r="D70" s="934"/>
      <c r="E70" s="934"/>
      <c r="F70" s="934"/>
      <c r="G70" s="934"/>
      <c r="H70" s="934"/>
      <c r="I70" s="934"/>
      <c r="J70" s="934"/>
      <c r="K70" s="934"/>
      <c r="L70" s="934"/>
      <c r="M70" s="934"/>
      <c r="N70" s="934"/>
      <c r="O70" s="934"/>
      <c r="P70" s="935"/>
      <c r="Q70" s="936">
        <v>1399</v>
      </c>
      <c r="R70" s="891"/>
      <c r="S70" s="891"/>
      <c r="T70" s="891"/>
      <c r="U70" s="891"/>
      <c r="V70" s="891">
        <v>1383</v>
      </c>
      <c r="W70" s="891"/>
      <c r="X70" s="891"/>
      <c r="Y70" s="891"/>
      <c r="Z70" s="891"/>
      <c r="AA70" s="891">
        <v>16</v>
      </c>
      <c r="AB70" s="891"/>
      <c r="AC70" s="891"/>
      <c r="AD70" s="891"/>
      <c r="AE70" s="891"/>
      <c r="AF70" s="891">
        <v>16</v>
      </c>
      <c r="AG70" s="891"/>
      <c r="AH70" s="891"/>
      <c r="AI70" s="891"/>
      <c r="AJ70" s="891"/>
      <c r="AK70" s="891">
        <v>7</v>
      </c>
      <c r="AL70" s="891"/>
      <c r="AM70" s="891"/>
      <c r="AN70" s="891"/>
      <c r="AO70" s="891"/>
      <c r="AP70" s="891" t="s">
        <v>567</v>
      </c>
      <c r="AQ70" s="891"/>
      <c r="AR70" s="891"/>
      <c r="AS70" s="891"/>
      <c r="AT70" s="891"/>
      <c r="AU70" s="891" t="s">
        <v>567</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t="s">
        <v>572</v>
      </c>
      <c r="C71" s="934"/>
      <c r="D71" s="934"/>
      <c r="E71" s="934"/>
      <c r="F71" s="934"/>
      <c r="G71" s="934"/>
      <c r="H71" s="934"/>
      <c r="I71" s="934"/>
      <c r="J71" s="934"/>
      <c r="K71" s="934"/>
      <c r="L71" s="934"/>
      <c r="M71" s="934"/>
      <c r="N71" s="934"/>
      <c r="O71" s="934"/>
      <c r="P71" s="935"/>
      <c r="Q71" s="936">
        <v>491</v>
      </c>
      <c r="R71" s="891"/>
      <c r="S71" s="891"/>
      <c r="T71" s="891"/>
      <c r="U71" s="891"/>
      <c r="V71" s="891">
        <v>470</v>
      </c>
      <c r="W71" s="891"/>
      <c r="X71" s="891"/>
      <c r="Y71" s="891"/>
      <c r="Z71" s="891"/>
      <c r="AA71" s="891">
        <v>21</v>
      </c>
      <c r="AB71" s="891"/>
      <c r="AC71" s="891"/>
      <c r="AD71" s="891"/>
      <c r="AE71" s="891"/>
      <c r="AF71" s="891">
        <v>21</v>
      </c>
      <c r="AG71" s="891"/>
      <c r="AH71" s="891"/>
      <c r="AI71" s="891"/>
      <c r="AJ71" s="891"/>
      <c r="AK71" s="891">
        <v>72</v>
      </c>
      <c r="AL71" s="891"/>
      <c r="AM71" s="891"/>
      <c r="AN71" s="891"/>
      <c r="AO71" s="891"/>
      <c r="AP71" s="891" t="s">
        <v>578</v>
      </c>
      <c r="AQ71" s="891"/>
      <c r="AR71" s="891"/>
      <c r="AS71" s="891"/>
      <c r="AT71" s="891"/>
      <c r="AU71" s="891" t="s">
        <v>567</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t="s">
        <v>573</v>
      </c>
      <c r="C72" s="934"/>
      <c r="D72" s="934"/>
      <c r="E72" s="934"/>
      <c r="F72" s="934"/>
      <c r="G72" s="934"/>
      <c r="H72" s="934"/>
      <c r="I72" s="934"/>
      <c r="J72" s="934"/>
      <c r="K72" s="934"/>
      <c r="L72" s="934"/>
      <c r="M72" s="934"/>
      <c r="N72" s="934"/>
      <c r="O72" s="934"/>
      <c r="P72" s="935"/>
      <c r="Q72" s="936">
        <v>222</v>
      </c>
      <c r="R72" s="891"/>
      <c r="S72" s="891"/>
      <c r="T72" s="891"/>
      <c r="U72" s="891"/>
      <c r="V72" s="891">
        <v>212</v>
      </c>
      <c r="W72" s="891"/>
      <c r="X72" s="891"/>
      <c r="Y72" s="891"/>
      <c r="Z72" s="891"/>
      <c r="AA72" s="891">
        <v>10</v>
      </c>
      <c r="AB72" s="891"/>
      <c r="AC72" s="891"/>
      <c r="AD72" s="891"/>
      <c r="AE72" s="891"/>
      <c r="AF72" s="891">
        <v>-8</v>
      </c>
      <c r="AG72" s="891"/>
      <c r="AH72" s="891"/>
      <c r="AI72" s="891"/>
      <c r="AJ72" s="891"/>
      <c r="AK72" s="891">
        <v>28</v>
      </c>
      <c r="AL72" s="891"/>
      <c r="AM72" s="891"/>
      <c r="AN72" s="891"/>
      <c r="AO72" s="891"/>
      <c r="AP72" s="891" t="s">
        <v>579</v>
      </c>
      <c r="AQ72" s="891"/>
      <c r="AR72" s="891"/>
      <c r="AS72" s="891"/>
      <c r="AT72" s="891"/>
      <c r="AU72" s="891" t="s">
        <v>580</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t="s">
        <v>574</v>
      </c>
      <c r="C73" s="934"/>
      <c r="D73" s="934"/>
      <c r="E73" s="934"/>
      <c r="F73" s="934"/>
      <c r="G73" s="934"/>
      <c r="H73" s="934"/>
      <c r="I73" s="934"/>
      <c r="J73" s="934"/>
      <c r="K73" s="934"/>
      <c r="L73" s="934"/>
      <c r="M73" s="934"/>
      <c r="N73" s="934"/>
      <c r="O73" s="934"/>
      <c r="P73" s="935"/>
      <c r="Q73" s="936">
        <v>61</v>
      </c>
      <c r="R73" s="891"/>
      <c r="S73" s="891"/>
      <c r="T73" s="891"/>
      <c r="U73" s="891"/>
      <c r="V73" s="891">
        <v>57</v>
      </c>
      <c r="W73" s="891"/>
      <c r="X73" s="891"/>
      <c r="Y73" s="891"/>
      <c r="Z73" s="891"/>
      <c r="AA73" s="891">
        <v>4</v>
      </c>
      <c r="AB73" s="891"/>
      <c r="AC73" s="891"/>
      <c r="AD73" s="891"/>
      <c r="AE73" s="891"/>
      <c r="AF73" s="891">
        <v>4</v>
      </c>
      <c r="AG73" s="891"/>
      <c r="AH73" s="891"/>
      <c r="AI73" s="891"/>
      <c r="AJ73" s="891"/>
      <c r="AK73" s="891" t="s">
        <v>564</v>
      </c>
      <c r="AL73" s="891"/>
      <c r="AM73" s="891"/>
      <c r="AN73" s="891"/>
      <c r="AO73" s="891"/>
      <c r="AP73" s="891" t="s">
        <v>582</v>
      </c>
      <c r="AQ73" s="891"/>
      <c r="AR73" s="891"/>
      <c r="AS73" s="891"/>
      <c r="AT73" s="891"/>
      <c r="AU73" s="891" t="s">
        <v>581</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t="s">
        <v>575</v>
      </c>
      <c r="C74" s="934"/>
      <c r="D74" s="934"/>
      <c r="E74" s="934"/>
      <c r="F74" s="934"/>
      <c r="G74" s="934"/>
      <c r="H74" s="934"/>
      <c r="I74" s="934"/>
      <c r="J74" s="934"/>
      <c r="K74" s="934"/>
      <c r="L74" s="934"/>
      <c r="M74" s="934"/>
      <c r="N74" s="934"/>
      <c r="O74" s="934"/>
      <c r="P74" s="935"/>
      <c r="Q74" s="936">
        <v>1732</v>
      </c>
      <c r="R74" s="891"/>
      <c r="S74" s="891"/>
      <c r="T74" s="891"/>
      <c r="U74" s="891"/>
      <c r="V74" s="891">
        <v>1728</v>
      </c>
      <c r="W74" s="891"/>
      <c r="X74" s="891"/>
      <c r="Y74" s="891"/>
      <c r="Z74" s="891"/>
      <c r="AA74" s="891">
        <v>4</v>
      </c>
      <c r="AB74" s="891"/>
      <c r="AC74" s="891"/>
      <c r="AD74" s="891"/>
      <c r="AE74" s="891"/>
      <c r="AF74" s="891">
        <v>4</v>
      </c>
      <c r="AG74" s="891"/>
      <c r="AH74" s="891"/>
      <c r="AI74" s="891"/>
      <c r="AJ74" s="891"/>
      <c r="AK74" s="891">
        <v>2</v>
      </c>
      <c r="AL74" s="891"/>
      <c r="AM74" s="891"/>
      <c r="AN74" s="891"/>
      <c r="AO74" s="891"/>
      <c r="AP74" s="891" t="s">
        <v>567</v>
      </c>
      <c r="AQ74" s="891"/>
      <c r="AR74" s="891"/>
      <c r="AS74" s="891"/>
      <c r="AT74" s="891"/>
      <c r="AU74" s="891" t="s">
        <v>584</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t="s">
        <v>576</v>
      </c>
      <c r="C75" s="934"/>
      <c r="D75" s="934"/>
      <c r="E75" s="934"/>
      <c r="F75" s="934"/>
      <c r="G75" s="934"/>
      <c r="H75" s="934"/>
      <c r="I75" s="934"/>
      <c r="J75" s="934"/>
      <c r="K75" s="934"/>
      <c r="L75" s="934"/>
      <c r="M75" s="934"/>
      <c r="N75" s="934"/>
      <c r="O75" s="934"/>
      <c r="P75" s="935"/>
      <c r="Q75" s="939">
        <v>281185</v>
      </c>
      <c r="R75" s="940"/>
      <c r="S75" s="940"/>
      <c r="T75" s="940"/>
      <c r="U75" s="890"/>
      <c r="V75" s="941">
        <v>271261</v>
      </c>
      <c r="W75" s="940"/>
      <c r="X75" s="940"/>
      <c r="Y75" s="940"/>
      <c r="Z75" s="890"/>
      <c r="AA75" s="941">
        <v>9925</v>
      </c>
      <c r="AB75" s="940"/>
      <c r="AC75" s="940"/>
      <c r="AD75" s="940"/>
      <c r="AE75" s="890"/>
      <c r="AF75" s="941">
        <v>9925</v>
      </c>
      <c r="AG75" s="940"/>
      <c r="AH75" s="940"/>
      <c r="AI75" s="940"/>
      <c r="AJ75" s="890"/>
      <c r="AK75" s="941">
        <v>1647</v>
      </c>
      <c r="AL75" s="940"/>
      <c r="AM75" s="940"/>
      <c r="AN75" s="940"/>
      <c r="AO75" s="890"/>
      <c r="AP75" s="941" t="s">
        <v>583</v>
      </c>
      <c r="AQ75" s="940"/>
      <c r="AR75" s="940"/>
      <c r="AS75" s="940"/>
      <c r="AT75" s="890"/>
      <c r="AU75" s="941" t="s">
        <v>579</v>
      </c>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383</v>
      </c>
      <c r="B88" s="850" t="s">
        <v>414</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10108</v>
      </c>
      <c r="AG88" s="902"/>
      <c r="AH88" s="902"/>
      <c r="AI88" s="902"/>
      <c r="AJ88" s="902"/>
      <c r="AK88" s="899"/>
      <c r="AL88" s="899"/>
      <c r="AM88" s="899"/>
      <c r="AN88" s="899"/>
      <c r="AO88" s="899"/>
      <c r="AP88" s="902">
        <v>444</v>
      </c>
      <c r="AQ88" s="902"/>
      <c r="AR88" s="902"/>
      <c r="AS88" s="902"/>
      <c r="AT88" s="902"/>
      <c r="AU88" s="902" t="s">
        <v>581</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383</v>
      </c>
      <c r="BR102" s="850" t="s">
        <v>415</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c r="CS102" s="910"/>
      <c r="CT102" s="910"/>
      <c r="CU102" s="910"/>
      <c r="CV102" s="953"/>
      <c r="CW102" s="952"/>
      <c r="CX102" s="910"/>
      <c r="CY102" s="910"/>
      <c r="CZ102" s="910"/>
      <c r="DA102" s="953"/>
      <c r="DB102" s="952"/>
      <c r="DC102" s="910"/>
      <c r="DD102" s="910"/>
      <c r="DE102" s="910"/>
      <c r="DF102" s="953"/>
      <c r="DG102" s="952"/>
      <c r="DH102" s="910"/>
      <c r="DI102" s="910"/>
      <c r="DJ102" s="910"/>
      <c r="DK102" s="953"/>
      <c r="DL102" s="952"/>
      <c r="DM102" s="910"/>
      <c r="DN102" s="910"/>
      <c r="DO102" s="910"/>
      <c r="DP102" s="953"/>
      <c r="DQ102" s="952"/>
      <c r="DR102" s="910"/>
      <c r="DS102" s="910"/>
      <c r="DT102" s="910"/>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416</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417</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418</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419</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420</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421</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422</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423</v>
      </c>
      <c r="AB109" s="955"/>
      <c r="AC109" s="955"/>
      <c r="AD109" s="955"/>
      <c r="AE109" s="956"/>
      <c r="AF109" s="954" t="s">
        <v>301</v>
      </c>
      <c r="AG109" s="955"/>
      <c r="AH109" s="955"/>
      <c r="AI109" s="955"/>
      <c r="AJ109" s="956"/>
      <c r="AK109" s="954" t="s">
        <v>300</v>
      </c>
      <c r="AL109" s="955"/>
      <c r="AM109" s="955"/>
      <c r="AN109" s="955"/>
      <c r="AO109" s="956"/>
      <c r="AP109" s="954" t="s">
        <v>424</v>
      </c>
      <c r="AQ109" s="955"/>
      <c r="AR109" s="955"/>
      <c r="AS109" s="955"/>
      <c r="AT109" s="957"/>
      <c r="AU109" s="974" t="s">
        <v>422</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423</v>
      </c>
      <c r="BR109" s="955"/>
      <c r="BS109" s="955"/>
      <c r="BT109" s="955"/>
      <c r="BU109" s="956"/>
      <c r="BV109" s="954" t="s">
        <v>301</v>
      </c>
      <c r="BW109" s="955"/>
      <c r="BX109" s="955"/>
      <c r="BY109" s="955"/>
      <c r="BZ109" s="956"/>
      <c r="CA109" s="954" t="s">
        <v>300</v>
      </c>
      <c r="CB109" s="955"/>
      <c r="CC109" s="955"/>
      <c r="CD109" s="955"/>
      <c r="CE109" s="956"/>
      <c r="CF109" s="975" t="s">
        <v>424</v>
      </c>
      <c r="CG109" s="975"/>
      <c r="CH109" s="975"/>
      <c r="CI109" s="975"/>
      <c r="CJ109" s="975"/>
      <c r="CK109" s="954" t="s">
        <v>425</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423</v>
      </c>
      <c r="DH109" s="955"/>
      <c r="DI109" s="955"/>
      <c r="DJ109" s="955"/>
      <c r="DK109" s="956"/>
      <c r="DL109" s="954" t="s">
        <v>301</v>
      </c>
      <c r="DM109" s="955"/>
      <c r="DN109" s="955"/>
      <c r="DO109" s="955"/>
      <c r="DP109" s="956"/>
      <c r="DQ109" s="954" t="s">
        <v>300</v>
      </c>
      <c r="DR109" s="955"/>
      <c r="DS109" s="955"/>
      <c r="DT109" s="955"/>
      <c r="DU109" s="956"/>
      <c r="DV109" s="954" t="s">
        <v>424</v>
      </c>
      <c r="DW109" s="955"/>
      <c r="DX109" s="955"/>
      <c r="DY109" s="955"/>
      <c r="DZ109" s="957"/>
    </row>
    <row r="110" spans="1:131" s="226" customFormat="1" ht="26.25" customHeight="1">
      <c r="A110" s="958" t="s">
        <v>426</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707042</v>
      </c>
      <c r="AB110" s="962"/>
      <c r="AC110" s="962"/>
      <c r="AD110" s="962"/>
      <c r="AE110" s="963"/>
      <c r="AF110" s="964">
        <v>742574</v>
      </c>
      <c r="AG110" s="962"/>
      <c r="AH110" s="962"/>
      <c r="AI110" s="962"/>
      <c r="AJ110" s="963"/>
      <c r="AK110" s="964">
        <v>743707</v>
      </c>
      <c r="AL110" s="962"/>
      <c r="AM110" s="962"/>
      <c r="AN110" s="962"/>
      <c r="AO110" s="963"/>
      <c r="AP110" s="965">
        <v>27.5</v>
      </c>
      <c r="AQ110" s="966"/>
      <c r="AR110" s="966"/>
      <c r="AS110" s="966"/>
      <c r="AT110" s="967"/>
      <c r="AU110" s="968" t="s">
        <v>67</v>
      </c>
      <c r="AV110" s="969"/>
      <c r="AW110" s="969"/>
      <c r="AX110" s="969"/>
      <c r="AY110" s="969"/>
      <c r="AZ110" s="1010" t="s">
        <v>427</v>
      </c>
      <c r="BA110" s="959"/>
      <c r="BB110" s="959"/>
      <c r="BC110" s="959"/>
      <c r="BD110" s="959"/>
      <c r="BE110" s="959"/>
      <c r="BF110" s="959"/>
      <c r="BG110" s="959"/>
      <c r="BH110" s="959"/>
      <c r="BI110" s="959"/>
      <c r="BJ110" s="959"/>
      <c r="BK110" s="959"/>
      <c r="BL110" s="959"/>
      <c r="BM110" s="959"/>
      <c r="BN110" s="959"/>
      <c r="BO110" s="959"/>
      <c r="BP110" s="960"/>
      <c r="BQ110" s="996">
        <v>6959457</v>
      </c>
      <c r="BR110" s="997"/>
      <c r="BS110" s="997"/>
      <c r="BT110" s="997"/>
      <c r="BU110" s="997"/>
      <c r="BV110" s="997">
        <v>7141806</v>
      </c>
      <c r="BW110" s="997"/>
      <c r="BX110" s="997"/>
      <c r="BY110" s="997"/>
      <c r="BZ110" s="997"/>
      <c r="CA110" s="997">
        <v>6934505</v>
      </c>
      <c r="CB110" s="997"/>
      <c r="CC110" s="997"/>
      <c r="CD110" s="997"/>
      <c r="CE110" s="997"/>
      <c r="CF110" s="1011">
        <v>256.5</v>
      </c>
      <c r="CG110" s="1012"/>
      <c r="CH110" s="1012"/>
      <c r="CI110" s="1012"/>
      <c r="CJ110" s="1012"/>
      <c r="CK110" s="1013" t="s">
        <v>428</v>
      </c>
      <c r="CL110" s="1014"/>
      <c r="CM110" s="993" t="s">
        <v>429</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430</v>
      </c>
      <c r="DH110" s="997"/>
      <c r="DI110" s="997"/>
      <c r="DJ110" s="997"/>
      <c r="DK110" s="997"/>
      <c r="DL110" s="997" t="s">
        <v>430</v>
      </c>
      <c r="DM110" s="997"/>
      <c r="DN110" s="997"/>
      <c r="DO110" s="997"/>
      <c r="DP110" s="997"/>
      <c r="DQ110" s="997" t="s">
        <v>170</v>
      </c>
      <c r="DR110" s="997"/>
      <c r="DS110" s="997"/>
      <c r="DT110" s="997"/>
      <c r="DU110" s="997"/>
      <c r="DV110" s="998" t="s">
        <v>170</v>
      </c>
      <c r="DW110" s="998"/>
      <c r="DX110" s="998"/>
      <c r="DY110" s="998"/>
      <c r="DZ110" s="999"/>
    </row>
    <row r="111" spans="1:131" s="226" customFormat="1" ht="26.25" customHeight="1">
      <c r="A111" s="1000" t="s">
        <v>431</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430</v>
      </c>
      <c r="AB111" s="1004"/>
      <c r="AC111" s="1004"/>
      <c r="AD111" s="1004"/>
      <c r="AE111" s="1005"/>
      <c r="AF111" s="1006" t="s">
        <v>430</v>
      </c>
      <c r="AG111" s="1004"/>
      <c r="AH111" s="1004"/>
      <c r="AI111" s="1004"/>
      <c r="AJ111" s="1005"/>
      <c r="AK111" s="1006" t="s">
        <v>170</v>
      </c>
      <c r="AL111" s="1004"/>
      <c r="AM111" s="1004"/>
      <c r="AN111" s="1004"/>
      <c r="AO111" s="1005"/>
      <c r="AP111" s="1007" t="s">
        <v>430</v>
      </c>
      <c r="AQ111" s="1008"/>
      <c r="AR111" s="1008"/>
      <c r="AS111" s="1008"/>
      <c r="AT111" s="1009"/>
      <c r="AU111" s="970"/>
      <c r="AV111" s="971"/>
      <c r="AW111" s="971"/>
      <c r="AX111" s="971"/>
      <c r="AY111" s="971"/>
      <c r="AZ111" s="1019" t="s">
        <v>432</v>
      </c>
      <c r="BA111" s="1020"/>
      <c r="BB111" s="1020"/>
      <c r="BC111" s="1020"/>
      <c r="BD111" s="1020"/>
      <c r="BE111" s="1020"/>
      <c r="BF111" s="1020"/>
      <c r="BG111" s="1020"/>
      <c r="BH111" s="1020"/>
      <c r="BI111" s="1020"/>
      <c r="BJ111" s="1020"/>
      <c r="BK111" s="1020"/>
      <c r="BL111" s="1020"/>
      <c r="BM111" s="1020"/>
      <c r="BN111" s="1020"/>
      <c r="BO111" s="1020"/>
      <c r="BP111" s="1021"/>
      <c r="BQ111" s="989" t="s">
        <v>430</v>
      </c>
      <c r="BR111" s="990"/>
      <c r="BS111" s="990"/>
      <c r="BT111" s="990"/>
      <c r="BU111" s="990"/>
      <c r="BV111" s="990" t="s">
        <v>170</v>
      </c>
      <c r="BW111" s="990"/>
      <c r="BX111" s="990"/>
      <c r="BY111" s="990"/>
      <c r="BZ111" s="990"/>
      <c r="CA111" s="990" t="s">
        <v>170</v>
      </c>
      <c r="CB111" s="990"/>
      <c r="CC111" s="990"/>
      <c r="CD111" s="990"/>
      <c r="CE111" s="990"/>
      <c r="CF111" s="984" t="s">
        <v>170</v>
      </c>
      <c r="CG111" s="985"/>
      <c r="CH111" s="985"/>
      <c r="CI111" s="985"/>
      <c r="CJ111" s="985"/>
      <c r="CK111" s="1015"/>
      <c r="CL111" s="1016"/>
      <c r="CM111" s="986" t="s">
        <v>433</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430</v>
      </c>
      <c r="DH111" s="990"/>
      <c r="DI111" s="990"/>
      <c r="DJ111" s="990"/>
      <c r="DK111" s="990"/>
      <c r="DL111" s="990" t="s">
        <v>430</v>
      </c>
      <c r="DM111" s="990"/>
      <c r="DN111" s="990"/>
      <c r="DO111" s="990"/>
      <c r="DP111" s="990"/>
      <c r="DQ111" s="990" t="s">
        <v>430</v>
      </c>
      <c r="DR111" s="990"/>
      <c r="DS111" s="990"/>
      <c r="DT111" s="990"/>
      <c r="DU111" s="990"/>
      <c r="DV111" s="991" t="s">
        <v>430</v>
      </c>
      <c r="DW111" s="991"/>
      <c r="DX111" s="991"/>
      <c r="DY111" s="991"/>
      <c r="DZ111" s="992"/>
    </row>
    <row r="112" spans="1:131" s="226" customFormat="1" ht="26.25" customHeight="1">
      <c r="A112" s="1022" t="s">
        <v>434</v>
      </c>
      <c r="B112" s="1023"/>
      <c r="C112" s="1020" t="s">
        <v>435</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170</v>
      </c>
      <c r="AB112" s="1029"/>
      <c r="AC112" s="1029"/>
      <c r="AD112" s="1029"/>
      <c r="AE112" s="1030"/>
      <c r="AF112" s="1031" t="s">
        <v>170</v>
      </c>
      <c r="AG112" s="1029"/>
      <c r="AH112" s="1029"/>
      <c r="AI112" s="1029"/>
      <c r="AJ112" s="1030"/>
      <c r="AK112" s="1031" t="s">
        <v>430</v>
      </c>
      <c r="AL112" s="1029"/>
      <c r="AM112" s="1029"/>
      <c r="AN112" s="1029"/>
      <c r="AO112" s="1030"/>
      <c r="AP112" s="1032" t="s">
        <v>430</v>
      </c>
      <c r="AQ112" s="1033"/>
      <c r="AR112" s="1033"/>
      <c r="AS112" s="1033"/>
      <c r="AT112" s="1034"/>
      <c r="AU112" s="970"/>
      <c r="AV112" s="971"/>
      <c r="AW112" s="971"/>
      <c r="AX112" s="971"/>
      <c r="AY112" s="971"/>
      <c r="AZ112" s="1019" t="s">
        <v>436</v>
      </c>
      <c r="BA112" s="1020"/>
      <c r="BB112" s="1020"/>
      <c r="BC112" s="1020"/>
      <c r="BD112" s="1020"/>
      <c r="BE112" s="1020"/>
      <c r="BF112" s="1020"/>
      <c r="BG112" s="1020"/>
      <c r="BH112" s="1020"/>
      <c r="BI112" s="1020"/>
      <c r="BJ112" s="1020"/>
      <c r="BK112" s="1020"/>
      <c r="BL112" s="1020"/>
      <c r="BM112" s="1020"/>
      <c r="BN112" s="1020"/>
      <c r="BO112" s="1020"/>
      <c r="BP112" s="1021"/>
      <c r="BQ112" s="989">
        <v>1317055</v>
      </c>
      <c r="BR112" s="990"/>
      <c r="BS112" s="990"/>
      <c r="BT112" s="990"/>
      <c r="BU112" s="990"/>
      <c r="BV112" s="990">
        <v>1320249</v>
      </c>
      <c r="BW112" s="990"/>
      <c r="BX112" s="990"/>
      <c r="BY112" s="990"/>
      <c r="BZ112" s="990"/>
      <c r="CA112" s="990">
        <v>1259329</v>
      </c>
      <c r="CB112" s="990"/>
      <c r="CC112" s="990"/>
      <c r="CD112" s="990"/>
      <c r="CE112" s="990"/>
      <c r="CF112" s="984">
        <v>46.6</v>
      </c>
      <c r="CG112" s="985"/>
      <c r="CH112" s="985"/>
      <c r="CI112" s="985"/>
      <c r="CJ112" s="985"/>
      <c r="CK112" s="1015"/>
      <c r="CL112" s="1016"/>
      <c r="CM112" s="986" t="s">
        <v>437</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170</v>
      </c>
      <c r="DH112" s="990"/>
      <c r="DI112" s="990"/>
      <c r="DJ112" s="990"/>
      <c r="DK112" s="990"/>
      <c r="DL112" s="990" t="s">
        <v>170</v>
      </c>
      <c r="DM112" s="990"/>
      <c r="DN112" s="990"/>
      <c r="DO112" s="990"/>
      <c r="DP112" s="990"/>
      <c r="DQ112" s="990" t="s">
        <v>430</v>
      </c>
      <c r="DR112" s="990"/>
      <c r="DS112" s="990"/>
      <c r="DT112" s="990"/>
      <c r="DU112" s="990"/>
      <c r="DV112" s="991" t="s">
        <v>430</v>
      </c>
      <c r="DW112" s="991"/>
      <c r="DX112" s="991"/>
      <c r="DY112" s="991"/>
      <c r="DZ112" s="992"/>
    </row>
    <row r="113" spans="1:130" s="226" customFormat="1" ht="26.25" customHeight="1">
      <c r="A113" s="1024"/>
      <c r="B113" s="1025"/>
      <c r="C113" s="1020" t="s">
        <v>438</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92656</v>
      </c>
      <c r="AB113" s="1004"/>
      <c r="AC113" s="1004"/>
      <c r="AD113" s="1004"/>
      <c r="AE113" s="1005"/>
      <c r="AF113" s="1006">
        <v>84807</v>
      </c>
      <c r="AG113" s="1004"/>
      <c r="AH113" s="1004"/>
      <c r="AI113" s="1004"/>
      <c r="AJ113" s="1005"/>
      <c r="AK113" s="1006">
        <v>88848</v>
      </c>
      <c r="AL113" s="1004"/>
      <c r="AM113" s="1004"/>
      <c r="AN113" s="1004"/>
      <c r="AO113" s="1005"/>
      <c r="AP113" s="1007">
        <v>3.3</v>
      </c>
      <c r="AQ113" s="1008"/>
      <c r="AR113" s="1008"/>
      <c r="AS113" s="1008"/>
      <c r="AT113" s="1009"/>
      <c r="AU113" s="970"/>
      <c r="AV113" s="971"/>
      <c r="AW113" s="971"/>
      <c r="AX113" s="971"/>
      <c r="AY113" s="971"/>
      <c r="AZ113" s="1019" t="s">
        <v>439</v>
      </c>
      <c r="BA113" s="1020"/>
      <c r="BB113" s="1020"/>
      <c r="BC113" s="1020"/>
      <c r="BD113" s="1020"/>
      <c r="BE113" s="1020"/>
      <c r="BF113" s="1020"/>
      <c r="BG113" s="1020"/>
      <c r="BH113" s="1020"/>
      <c r="BI113" s="1020"/>
      <c r="BJ113" s="1020"/>
      <c r="BK113" s="1020"/>
      <c r="BL113" s="1020"/>
      <c r="BM113" s="1020"/>
      <c r="BN113" s="1020"/>
      <c r="BO113" s="1020"/>
      <c r="BP113" s="1021"/>
      <c r="BQ113" s="989">
        <v>178392</v>
      </c>
      <c r="BR113" s="990"/>
      <c r="BS113" s="990"/>
      <c r="BT113" s="990"/>
      <c r="BU113" s="990"/>
      <c r="BV113" s="990">
        <v>138776</v>
      </c>
      <c r="BW113" s="990"/>
      <c r="BX113" s="990"/>
      <c r="BY113" s="990"/>
      <c r="BZ113" s="990"/>
      <c r="CA113" s="990">
        <v>115353</v>
      </c>
      <c r="CB113" s="990"/>
      <c r="CC113" s="990"/>
      <c r="CD113" s="990"/>
      <c r="CE113" s="990"/>
      <c r="CF113" s="984">
        <v>4.3</v>
      </c>
      <c r="CG113" s="985"/>
      <c r="CH113" s="985"/>
      <c r="CI113" s="985"/>
      <c r="CJ113" s="985"/>
      <c r="CK113" s="1015"/>
      <c r="CL113" s="1016"/>
      <c r="CM113" s="986" t="s">
        <v>440</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430</v>
      </c>
      <c r="DH113" s="1029"/>
      <c r="DI113" s="1029"/>
      <c r="DJ113" s="1029"/>
      <c r="DK113" s="1030"/>
      <c r="DL113" s="1031" t="s">
        <v>430</v>
      </c>
      <c r="DM113" s="1029"/>
      <c r="DN113" s="1029"/>
      <c r="DO113" s="1029"/>
      <c r="DP113" s="1030"/>
      <c r="DQ113" s="1031" t="s">
        <v>170</v>
      </c>
      <c r="DR113" s="1029"/>
      <c r="DS113" s="1029"/>
      <c r="DT113" s="1029"/>
      <c r="DU113" s="1030"/>
      <c r="DV113" s="1032" t="s">
        <v>170</v>
      </c>
      <c r="DW113" s="1033"/>
      <c r="DX113" s="1033"/>
      <c r="DY113" s="1033"/>
      <c r="DZ113" s="1034"/>
    </row>
    <row r="114" spans="1:130" s="226" customFormat="1" ht="26.25" customHeight="1">
      <c r="A114" s="1024"/>
      <c r="B114" s="1025"/>
      <c r="C114" s="1020" t="s">
        <v>441</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35988</v>
      </c>
      <c r="AB114" s="1029"/>
      <c r="AC114" s="1029"/>
      <c r="AD114" s="1029"/>
      <c r="AE114" s="1030"/>
      <c r="AF114" s="1031">
        <v>36142</v>
      </c>
      <c r="AG114" s="1029"/>
      <c r="AH114" s="1029"/>
      <c r="AI114" s="1029"/>
      <c r="AJ114" s="1030"/>
      <c r="AK114" s="1031">
        <v>43143</v>
      </c>
      <c r="AL114" s="1029"/>
      <c r="AM114" s="1029"/>
      <c r="AN114" s="1029"/>
      <c r="AO114" s="1030"/>
      <c r="AP114" s="1032">
        <v>1.6</v>
      </c>
      <c r="AQ114" s="1033"/>
      <c r="AR114" s="1033"/>
      <c r="AS114" s="1033"/>
      <c r="AT114" s="1034"/>
      <c r="AU114" s="970"/>
      <c r="AV114" s="971"/>
      <c r="AW114" s="971"/>
      <c r="AX114" s="971"/>
      <c r="AY114" s="971"/>
      <c r="AZ114" s="1019" t="s">
        <v>442</v>
      </c>
      <c r="BA114" s="1020"/>
      <c r="BB114" s="1020"/>
      <c r="BC114" s="1020"/>
      <c r="BD114" s="1020"/>
      <c r="BE114" s="1020"/>
      <c r="BF114" s="1020"/>
      <c r="BG114" s="1020"/>
      <c r="BH114" s="1020"/>
      <c r="BI114" s="1020"/>
      <c r="BJ114" s="1020"/>
      <c r="BK114" s="1020"/>
      <c r="BL114" s="1020"/>
      <c r="BM114" s="1020"/>
      <c r="BN114" s="1020"/>
      <c r="BO114" s="1020"/>
      <c r="BP114" s="1021"/>
      <c r="BQ114" s="989">
        <v>886951</v>
      </c>
      <c r="BR114" s="990"/>
      <c r="BS114" s="990"/>
      <c r="BT114" s="990"/>
      <c r="BU114" s="990"/>
      <c r="BV114" s="990">
        <v>934103</v>
      </c>
      <c r="BW114" s="990"/>
      <c r="BX114" s="990"/>
      <c r="BY114" s="990"/>
      <c r="BZ114" s="990"/>
      <c r="CA114" s="990">
        <v>943938</v>
      </c>
      <c r="CB114" s="990"/>
      <c r="CC114" s="990"/>
      <c r="CD114" s="990"/>
      <c r="CE114" s="990"/>
      <c r="CF114" s="984">
        <v>34.9</v>
      </c>
      <c r="CG114" s="985"/>
      <c r="CH114" s="985"/>
      <c r="CI114" s="985"/>
      <c r="CJ114" s="985"/>
      <c r="CK114" s="1015"/>
      <c r="CL114" s="1016"/>
      <c r="CM114" s="986" t="s">
        <v>443</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430</v>
      </c>
      <c r="DH114" s="1029"/>
      <c r="DI114" s="1029"/>
      <c r="DJ114" s="1029"/>
      <c r="DK114" s="1030"/>
      <c r="DL114" s="1031" t="s">
        <v>430</v>
      </c>
      <c r="DM114" s="1029"/>
      <c r="DN114" s="1029"/>
      <c r="DO114" s="1029"/>
      <c r="DP114" s="1030"/>
      <c r="DQ114" s="1031" t="s">
        <v>170</v>
      </c>
      <c r="DR114" s="1029"/>
      <c r="DS114" s="1029"/>
      <c r="DT114" s="1029"/>
      <c r="DU114" s="1030"/>
      <c r="DV114" s="1032" t="s">
        <v>430</v>
      </c>
      <c r="DW114" s="1033"/>
      <c r="DX114" s="1033"/>
      <c r="DY114" s="1033"/>
      <c r="DZ114" s="1034"/>
    </row>
    <row r="115" spans="1:130" s="226" customFormat="1" ht="26.25" customHeight="1">
      <c r="A115" s="1024"/>
      <c r="B115" s="1025"/>
      <c r="C115" s="1020" t="s">
        <v>444</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t="s">
        <v>430</v>
      </c>
      <c r="AB115" s="1004"/>
      <c r="AC115" s="1004"/>
      <c r="AD115" s="1004"/>
      <c r="AE115" s="1005"/>
      <c r="AF115" s="1006" t="s">
        <v>170</v>
      </c>
      <c r="AG115" s="1004"/>
      <c r="AH115" s="1004"/>
      <c r="AI115" s="1004"/>
      <c r="AJ115" s="1005"/>
      <c r="AK115" s="1006" t="s">
        <v>430</v>
      </c>
      <c r="AL115" s="1004"/>
      <c r="AM115" s="1004"/>
      <c r="AN115" s="1004"/>
      <c r="AO115" s="1005"/>
      <c r="AP115" s="1007" t="s">
        <v>170</v>
      </c>
      <c r="AQ115" s="1008"/>
      <c r="AR115" s="1008"/>
      <c r="AS115" s="1008"/>
      <c r="AT115" s="1009"/>
      <c r="AU115" s="970"/>
      <c r="AV115" s="971"/>
      <c r="AW115" s="971"/>
      <c r="AX115" s="971"/>
      <c r="AY115" s="971"/>
      <c r="AZ115" s="1019" t="s">
        <v>445</v>
      </c>
      <c r="BA115" s="1020"/>
      <c r="BB115" s="1020"/>
      <c r="BC115" s="1020"/>
      <c r="BD115" s="1020"/>
      <c r="BE115" s="1020"/>
      <c r="BF115" s="1020"/>
      <c r="BG115" s="1020"/>
      <c r="BH115" s="1020"/>
      <c r="BI115" s="1020"/>
      <c r="BJ115" s="1020"/>
      <c r="BK115" s="1020"/>
      <c r="BL115" s="1020"/>
      <c r="BM115" s="1020"/>
      <c r="BN115" s="1020"/>
      <c r="BO115" s="1020"/>
      <c r="BP115" s="1021"/>
      <c r="BQ115" s="989" t="s">
        <v>430</v>
      </c>
      <c r="BR115" s="990"/>
      <c r="BS115" s="990"/>
      <c r="BT115" s="990"/>
      <c r="BU115" s="990"/>
      <c r="BV115" s="990" t="s">
        <v>170</v>
      </c>
      <c r="BW115" s="990"/>
      <c r="BX115" s="990"/>
      <c r="BY115" s="990"/>
      <c r="BZ115" s="990"/>
      <c r="CA115" s="990" t="s">
        <v>170</v>
      </c>
      <c r="CB115" s="990"/>
      <c r="CC115" s="990"/>
      <c r="CD115" s="990"/>
      <c r="CE115" s="990"/>
      <c r="CF115" s="984" t="s">
        <v>170</v>
      </c>
      <c r="CG115" s="985"/>
      <c r="CH115" s="985"/>
      <c r="CI115" s="985"/>
      <c r="CJ115" s="985"/>
      <c r="CK115" s="1015"/>
      <c r="CL115" s="1016"/>
      <c r="CM115" s="1019" t="s">
        <v>446</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430</v>
      </c>
      <c r="DH115" s="1029"/>
      <c r="DI115" s="1029"/>
      <c r="DJ115" s="1029"/>
      <c r="DK115" s="1030"/>
      <c r="DL115" s="1031" t="s">
        <v>170</v>
      </c>
      <c r="DM115" s="1029"/>
      <c r="DN115" s="1029"/>
      <c r="DO115" s="1029"/>
      <c r="DP115" s="1030"/>
      <c r="DQ115" s="1031" t="s">
        <v>170</v>
      </c>
      <c r="DR115" s="1029"/>
      <c r="DS115" s="1029"/>
      <c r="DT115" s="1029"/>
      <c r="DU115" s="1030"/>
      <c r="DV115" s="1032" t="s">
        <v>430</v>
      </c>
      <c r="DW115" s="1033"/>
      <c r="DX115" s="1033"/>
      <c r="DY115" s="1033"/>
      <c r="DZ115" s="1034"/>
    </row>
    <row r="116" spans="1:130" s="226" customFormat="1" ht="26.25" customHeight="1">
      <c r="A116" s="1026"/>
      <c r="B116" s="1027"/>
      <c r="C116" s="1035" t="s">
        <v>447</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v>164</v>
      </c>
      <c r="AB116" s="1029"/>
      <c r="AC116" s="1029"/>
      <c r="AD116" s="1029"/>
      <c r="AE116" s="1030"/>
      <c r="AF116" s="1031">
        <v>247</v>
      </c>
      <c r="AG116" s="1029"/>
      <c r="AH116" s="1029"/>
      <c r="AI116" s="1029"/>
      <c r="AJ116" s="1030"/>
      <c r="AK116" s="1031" t="s">
        <v>170</v>
      </c>
      <c r="AL116" s="1029"/>
      <c r="AM116" s="1029"/>
      <c r="AN116" s="1029"/>
      <c r="AO116" s="1030"/>
      <c r="AP116" s="1032" t="s">
        <v>170</v>
      </c>
      <c r="AQ116" s="1033"/>
      <c r="AR116" s="1033"/>
      <c r="AS116" s="1033"/>
      <c r="AT116" s="1034"/>
      <c r="AU116" s="970"/>
      <c r="AV116" s="971"/>
      <c r="AW116" s="971"/>
      <c r="AX116" s="971"/>
      <c r="AY116" s="971"/>
      <c r="AZ116" s="1037" t="s">
        <v>448</v>
      </c>
      <c r="BA116" s="1038"/>
      <c r="BB116" s="1038"/>
      <c r="BC116" s="1038"/>
      <c r="BD116" s="1038"/>
      <c r="BE116" s="1038"/>
      <c r="BF116" s="1038"/>
      <c r="BG116" s="1038"/>
      <c r="BH116" s="1038"/>
      <c r="BI116" s="1038"/>
      <c r="BJ116" s="1038"/>
      <c r="BK116" s="1038"/>
      <c r="BL116" s="1038"/>
      <c r="BM116" s="1038"/>
      <c r="BN116" s="1038"/>
      <c r="BO116" s="1038"/>
      <c r="BP116" s="1039"/>
      <c r="BQ116" s="989" t="s">
        <v>430</v>
      </c>
      <c r="BR116" s="990"/>
      <c r="BS116" s="990"/>
      <c r="BT116" s="990"/>
      <c r="BU116" s="990"/>
      <c r="BV116" s="990" t="s">
        <v>170</v>
      </c>
      <c r="BW116" s="990"/>
      <c r="BX116" s="990"/>
      <c r="BY116" s="990"/>
      <c r="BZ116" s="990"/>
      <c r="CA116" s="990" t="s">
        <v>170</v>
      </c>
      <c r="CB116" s="990"/>
      <c r="CC116" s="990"/>
      <c r="CD116" s="990"/>
      <c r="CE116" s="990"/>
      <c r="CF116" s="984" t="s">
        <v>170</v>
      </c>
      <c r="CG116" s="985"/>
      <c r="CH116" s="985"/>
      <c r="CI116" s="985"/>
      <c r="CJ116" s="985"/>
      <c r="CK116" s="1015"/>
      <c r="CL116" s="1016"/>
      <c r="CM116" s="986" t="s">
        <v>449</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430</v>
      </c>
      <c r="DH116" s="1029"/>
      <c r="DI116" s="1029"/>
      <c r="DJ116" s="1029"/>
      <c r="DK116" s="1030"/>
      <c r="DL116" s="1031" t="s">
        <v>430</v>
      </c>
      <c r="DM116" s="1029"/>
      <c r="DN116" s="1029"/>
      <c r="DO116" s="1029"/>
      <c r="DP116" s="1030"/>
      <c r="DQ116" s="1031" t="s">
        <v>430</v>
      </c>
      <c r="DR116" s="1029"/>
      <c r="DS116" s="1029"/>
      <c r="DT116" s="1029"/>
      <c r="DU116" s="1030"/>
      <c r="DV116" s="1032" t="s">
        <v>430</v>
      </c>
      <c r="DW116" s="1033"/>
      <c r="DX116" s="1033"/>
      <c r="DY116" s="1033"/>
      <c r="DZ116" s="1034"/>
    </row>
    <row r="117" spans="1:130" s="226" customFormat="1" ht="26.25" customHeight="1">
      <c r="A117" s="974" t="s">
        <v>184</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450</v>
      </c>
      <c r="Z117" s="956"/>
      <c r="AA117" s="1046">
        <v>835850</v>
      </c>
      <c r="AB117" s="1047"/>
      <c r="AC117" s="1047"/>
      <c r="AD117" s="1047"/>
      <c r="AE117" s="1048"/>
      <c r="AF117" s="1049">
        <v>863770</v>
      </c>
      <c r="AG117" s="1047"/>
      <c r="AH117" s="1047"/>
      <c r="AI117" s="1047"/>
      <c r="AJ117" s="1048"/>
      <c r="AK117" s="1049">
        <v>875698</v>
      </c>
      <c r="AL117" s="1047"/>
      <c r="AM117" s="1047"/>
      <c r="AN117" s="1047"/>
      <c r="AO117" s="1048"/>
      <c r="AP117" s="1050"/>
      <c r="AQ117" s="1051"/>
      <c r="AR117" s="1051"/>
      <c r="AS117" s="1051"/>
      <c r="AT117" s="1052"/>
      <c r="AU117" s="970"/>
      <c r="AV117" s="971"/>
      <c r="AW117" s="971"/>
      <c r="AX117" s="971"/>
      <c r="AY117" s="971"/>
      <c r="AZ117" s="1037" t="s">
        <v>451</v>
      </c>
      <c r="BA117" s="1038"/>
      <c r="BB117" s="1038"/>
      <c r="BC117" s="1038"/>
      <c r="BD117" s="1038"/>
      <c r="BE117" s="1038"/>
      <c r="BF117" s="1038"/>
      <c r="BG117" s="1038"/>
      <c r="BH117" s="1038"/>
      <c r="BI117" s="1038"/>
      <c r="BJ117" s="1038"/>
      <c r="BK117" s="1038"/>
      <c r="BL117" s="1038"/>
      <c r="BM117" s="1038"/>
      <c r="BN117" s="1038"/>
      <c r="BO117" s="1038"/>
      <c r="BP117" s="1039"/>
      <c r="BQ117" s="989" t="s">
        <v>430</v>
      </c>
      <c r="BR117" s="990"/>
      <c r="BS117" s="990"/>
      <c r="BT117" s="990"/>
      <c r="BU117" s="990"/>
      <c r="BV117" s="990" t="s">
        <v>170</v>
      </c>
      <c r="BW117" s="990"/>
      <c r="BX117" s="990"/>
      <c r="BY117" s="990"/>
      <c r="BZ117" s="990"/>
      <c r="CA117" s="990" t="s">
        <v>170</v>
      </c>
      <c r="CB117" s="990"/>
      <c r="CC117" s="990"/>
      <c r="CD117" s="990"/>
      <c r="CE117" s="990"/>
      <c r="CF117" s="984" t="s">
        <v>430</v>
      </c>
      <c r="CG117" s="985"/>
      <c r="CH117" s="985"/>
      <c r="CI117" s="985"/>
      <c r="CJ117" s="985"/>
      <c r="CK117" s="1015"/>
      <c r="CL117" s="1016"/>
      <c r="CM117" s="986" t="s">
        <v>452</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170</v>
      </c>
      <c r="DH117" s="1029"/>
      <c r="DI117" s="1029"/>
      <c r="DJ117" s="1029"/>
      <c r="DK117" s="1030"/>
      <c r="DL117" s="1031" t="s">
        <v>170</v>
      </c>
      <c r="DM117" s="1029"/>
      <c r="DN117" s="1029"/>
      <c r="DO117" s="1029"/>
      <c r="DP117" s="1030"/>
      <c r="DQ117" s="1031" t="s">
        <v>170</v>
      </c>
      <c r="DR117" s="1029"/>
      <c r="DS117" s="1029"/>
      <c r="DT117" s="1029"/>
      <c r="DU117" s="1030"/>
      <c r="DV117" s="1032" t="s">
        <v>430</v>
      </c>
      <c r="DW117" s="1033"/>
      <c r="DX117" s="1033"/>
      <c r="DY117" s="1033"/>
      <c r="DZ117" s="1034"/>
    </row>
    <row r="118" spans="1:130" s="226" customFormat="1" ht="26.25" customHeight="1">
      <c r="A118" s="974" t="s">
        <v>425</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423</v>
      </c>
      <c r="AB118" s="955"/>
      <c r="AC118" s="955"/>
      <c r="AD118" s="955"/>
      <c r="AE118" s="956"/>
      <c r="AF118" s="954" t="s">
        <v>301</v>
      </c>
      <c r="AG118" s="955"/>
      <c r="AH118" s="955"/>
      <c r="AI118" s="955"/>
      <c r="AJ118" s="956"/>
      <c r="AK118" s="954" t="s">
        <v>300</v>
      </c>
      <c r="AL118" s="955"/>
      <c r="AM118" s="955"/>
      <c r="AN118" s="955"/>
      <c r="AO118" s="956"/>
      <c r="AP118" s="1041" t="s">
        <v>424</v>
      </c>
      <c r="AQ118" s="1042"/>
      <c r="AR118" s="1042"/>
      <c r="AS118" s="1042"/>
      <c r="AT118" s="1043"/>
      <c r="AU118" s="970"/>
      <c r="AV118" s="971"/>
      <c r="AW118" s="971"/>
      <c r="AX118" s="971"/>
      <c r="AY118" s="971"/>
      <c r="AZ118" s="1044" t="s">
        <v>453</v>
      </c>
      <c r="BA118" s="1035"/>
      <c r="BB118" s="1035"/>
      <c r="BC118" s="1035"/>
      <c r="BD118" s="1035"/>
      <c r="BE118" s="1035"/>
      <c r="BF118" s="1035"/>
      <c r="BG118" s="1035"/>
      <c r="BH118" s="1035"/>
      <c r="BI118" s="1035"/>
      <c r="BJ118" s="1035"/>
      <c r="BK118" s="1035"/>
      <c r="BL118" s="1035"/>
      <c r="BM118" s="1035"/>
      <c r="BN118" s="1035"/>
      <c r="BO118" s="1035"/>
      <c r="BP118" s="1036"/>
      <c r="BQ118" s="1067" t="s">
        <v>430</v>
      </c>
      <c r="BR118" s="1068"/>
      <c r="BS118" s="1068"/>
      <c r="BT118" s="1068"/>
      <c r="BU118" s="1068"/>
      <c r="BV118" s="1068" t="s">
        <v>170</v>
      </c>
      <c r="BW118" s="1068"/>
      <c r="BX118" s="1068"/>
      <c r="BY118" s="1068"/>
      <c r="BZ118" s="1068"/>
      <c r="CA118" s="1068" t="s">
        <v>170</v>
      </c>
      <c r="CB118" s="1068"/>
      <c r="CC118" s="1068"/>
      <c r="CD118" s="1068"/>
      <c r="CE118" s="1068"/>
      <c r="CF118" s="984" t="s">
        <v>170</v>
      </c>
      <c r="CG118" s="985"/>
      <c r="CH118" s="985"/>
      <c r="CI118" s="985"/>
      <c r="CJ118" s="985"/>
      <c r="CK118" s="1015"/>
      <c r="CL118" s="1016"/>
      <c r="CM118" s="986" t="s">
        <v>454</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430</v>
      </c>
      <c r="DH118" s="1029"/>
      <c r="DI118" s="1029"/>
      <c r="DJ118" s="1029"/>
      <c r="DK118" s="1030"/>
      <c r="DL118" s="1031" t="s">
        <v>170</v>
      </c>
      <c r="DM118" s="1029"/>
      <c r="DN118" s="1029"/>
      <c r="DO118" s="1029"/>
      <c r="DP118" s="1030"/>
      <c r="DQ118" s="1031" t="s">
        <v>430</v>
      </c>
      <c r="DR118" s="1029"/>
      <c r="DS118" s="1029"/>
      <c r="DT118" s="1029"/>
      <c r="DU118" s="1030"/>
      <c r="DV118" s="1032" t="s">
        <v>170</v>
      </c>
      <c r="DW118" s="1033"/>
      <c r="DX118" s="1033"/>
      <c r="DY118" s="1033"/>
      <c r="DZ118" s="1034"/>
    </row>
    <row r="119" spans="1:130" s="226" customFormat="1" ht="26.25" customHeight="1">
      <c r="A119" s="1128" t="s">
        <v>428</v>
      </c>
      <c r="B119" s="1014"/>
      <c r="C119" s="993" t="s">
        <v>429</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170</v>
      </c>
      <c r="AB119" s="962"/>
      <c r="AC119" s="962"/>
      <c r="AD119" s="962"/>
      <c r="AE119" s="963"/>
      <c r="AF119" s="964" t="s">
        <v>430</v>
      </c>
      <c r="AG119" s="962"/>
      <c r="AH119" s="962"/>
      <c r="AI119" s="962"/>
      <c r="AJ119" s="963"/>
      <c r="AK119" s="964" t="s">
        <v>170</v>
      </c>
      <c r="AL119" s="962"/>
      <c r="AM119" s="962"/>
      <c r="AN119" s="962"/>
      <c r="AO119" s="963"/>
      <c r="AP119" s="965" t="s">
        <v>170</v>
      </c>
      <c r="AQ119" s="966"/>
      <c r="AR119" s="966"/>
      <c r="AS119" s="966"/>
      <c r="AT119" s="967"/>
      <c r="AU119" s="972"/>
      <c r="AV119" s="973"/>
      <c r="AW119" s="973"/>
      <c r="AX119" s="973"/>
      <c r="AY119" s="973"/>
      <c r="AZ119" s="257" t="s">
        <v>184</v>
      </c>
      <c r="BA119" s="257"/>
      <c r="BB119" s="257"/>
      <c r="BC119" s="257"/>
      <c r="BD119" s="257"/>
      <c r="BE119" s="257"/>
      <c r="BF119" s="257"/>
      <c r="BG119" s="257"/>
      <c r="BH119" s="257"/>
      <c r="BI119" s="257"/>
      <c r="BJ119" s="257"/>
      <c r="BK119" s="257"/>
      <c r="BL119" s="257"/>
      <c r="BM119" s="257"/>
      <c r="BN119" s="257"/>
      <c r="BO119" s="1045" t="s">
        <v>455</v>
      </c>
      <c r="BP119" s="1076"/>
      <c r="BQ119" s="1067">
        <v>9341855</v>
      </c>
      <c r="BR119" s="1068"/>
      <c r="BS119" s="1068"/>
      <c r="BT119" s="1068"/>
      <c r="BU119" s="1068"/>
      <c r="BV119" s="1068">
        <v>9534934</v>
      </c>
      <c r="BW119" s="1068"/>
      <c r="BX119" s="1068"/>
      <c r="BY119" s="1068"/>
      <c r="BZ119" s="1068"/>
      <c r="CA119" s="1068">
        <v>9253125</v>
      </c>
      <c r="CB119" s="1068"/>
      <c r="CC119" s="1068"/>
      <c r="CD119" s="1068"/>
      <c r="CE119" s="1068"/>
      <c r="CF119" s="1069"/>
      <c r="CG119" s="1070"/>
      <c r="CH119" s="1070"/>
      <c r="CI119" s="1070"/>
      <c r="CJ119" s="1071"/>
      <c r="CK119" s="1017"/>
      <c r="CL119" s="1018"/>
      <c r="CM119" s="1072" t="s">
        <v>456</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170</v>
      </c>
      <c r="DH119" s="1054"/>
      <c r="DI119" s="1054"/>
      <c r="DJ119" s="1054"/>
      <c r="DK119" s="1055"/>
      <c r="DL119" s="1053" t="s">
        <v>170</v>
      </c>
      <c r="DM119" s="1054"/>
      <c r="DN119" s="1054"/>
      <c r="DO119" s="1054"/>
      <c r="DP119" s="1055"/>
      <c r="DQ119" s="1053" t="s">
        <v>170</v>
      </c>
      <c r="DR119" s="1054"/>
      <c r="DS119" s="1054"/>
      <c r="DT119" s="1054"/>
      <c r="DU119" s="1055"/>
      <c r="DV119" s="1056" t="s">
        <v>430</v>
      </c>
      <c r="DW119" s="1057"/>
      <c r="DX119" s="1057"/>
      <c r="DY119" s="1057"/>
      <c r="DZ119" s="1058"/>
    </row>
    <row r="120" spans="1:130" s="226" customFormat="1" ht="26.25" customHeight="1">
      <c r="A120" s="1129"/>
      <c r="B120" s="1016"/>
      <c r="C120" s="986" t="s">
        <v>433</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170</v>
      </c>
      <c r="AB120" s="1029"/>
      <c r="AC120" s="1029"/>
      <c r="AD120" s="1029"/>
      <c r="AE120" s="1030"/>
      <c r="AF120" s="1031" t="s">
        <v>170</v>
      </c>
      <c r="AG120" s="1029"/>
      <c r="AH120" s="1029"/>
      <c r="AI120" s="1029"/>
      <c r="AJ120" s="1030"/>
      <c r="AK120" s="1031" t="s">
        <v>170</v>
      </c>
      <c r="AL120" s="1029"/>
      <c r="AM120" s="1029"/>
      <c r="AN120" s="1029"/>
      <c r="AO120" s="1030"/>
      <c r="AP120" s="1032" t="s">
        <v>170</v>
      </c>
      <c r="AQ120" s="1033"/>
      <c r="AR120" s="1033"/>
      <c r="AS120" s="1033"/>
      <c r="AT120" s="1034"/>
      <c r="AU120" s="1059" t="s">
        <v>457</v>
      </c>
      <c r="AV120" s="1060"/>
      <c r="AW120" s="1060"/>
      <c r="AX120" s="1060"/>
      <c r="AY120" s="1061"/>
      <c r="AZ120" s="1010" t="s">
        <v>458</v>
      </c>
      <c r="BA120" s="959"/>
      <c r="BB120" s="959"/>
      <c r="BC120" s="959"/>
      <c r="BD120" s="959"/>
      <c r="BE120" s="959"/>
      <c r="BF120" s="959"/>
      <c r="BG120" s="959"/>
      <c r="BH120" s="959"/>
      <c r="BI120" s="959"/>
      <c r="BJ120" s="959"/>
      <c r="BK120" s="959"/>
      <c r="BL120" s="959"/>
      <c r="BM120" s="959"/>
      <c r="BN120" s="959"/>
      <c r="BO120" s="959"/>
      <c r="BP120" s="960"/>
      <c r="BQ120" s="996">
        <v>3146133</v>
      </c>
      <c r="BR120" s="997"/>
      <c r="BS120" s="997"/>
      <c r="BT120" s="997"/>
      <c r="BU120" s="997"/>
      <c r="BV120" s="997">
        <v>3383109</v>
      </c>
      <c r="BW120" s="997"/>
      <c r="BX120" s="997"/>
      <c r="BY120" s="997"/>
      <c r="BZ120" s="997"/>
      <c r="CA120" s="997">
        <v>3680554</v>
      </c>
      <c r="CB120" s="997"/>
      <c r="CC120" s="997"/>
      <c r="CD120" s="997"/>
      <c r="CE120" s="997"/>
      <c r="CF120" s="1011">
        <v>136.1</v>
      </c>
      <c r="CG120" s="1012"/>
      <c r="CH120" s="1012"/>
      <c r="CI120" s="1012"/>
      <c r="CJ120" s="1012"/>
      <c r="CK120" s="1077" t="s">
        <v>459</v>
      </c>
      <c r="CL120" s="1078"/>
      <c r="CM120" s="1078"/>
      <c r="CN120" s="1078"/>
      <c r="CO120" s="1079"/>
      <c r="CP120" s="1085" t="s">
        <v>460</v>
      </c>
      <c r="CQ120" s="1086"/>
      <c r="CR120" s="1086"/>
      <c r="CS120" s="1086"/>
      <c r="CT120" s="1086"/>
      <c r="CU120" s="1086"/>
      <c r="CV120" s="1086"/>
      <c r="CW120" s="1086"/>
      <c r="CX120" s="1086"/>
      <c r="CY120" s="1086"/>
      <c r="CZ120" s="1086"/>
      <c r="DA120" s="1086"/>
      <c r="DB120" s="1086"/>
      <c r="DC120" s="1086"/>
      <c r="DD120" s="1086"/>
      <c r="DE120" s="1086"/>
      <c r="DF120" s="1087"/>
      <c r="DG120" s="996">
        <v>1157294</v>
      </c>
      <c r="DH120" s="997"/>
      <c r="DI120" s="997"/>
      <c r="DJ120" s="997"/>
      <c r="DK120" s="997"/>
      <c r="DL120" s="997">
        <v>1193130</v>
      </c>
      <c r="DM120" s="997"/>
      <c r="DN120" s="997"/>
      <c r="DO120" s="997"/>
      <c r="DP120" s="997"/>
      <c r="DQ120" s="997">
        <v>1150989</v>
      </c>
      <c r="DR120" s="997"/>
      <c r="DS120" s="997"/>
      <c r="DT120" s="997"/>
      <c r="DU120" s="997"/>
      <c r="DV120" s="998">
        <v>42.6</v>
      </c>
      <c r="DW120" s="998"/>
      <c r="DX120" s="998"/>
      <c r="DY120" s="998"/>
      <c r="DZ120" s="999"/>
    </row>
    <row r="121" spans="1:130" s="226" customFormat="1" ht="26.25" customHeight="1">
      <c r="A121" s="1129"/>
      <c r="B121" s="1016"/>
      <c r="C121" s="1037" t="s">
        <v>461</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170</v>
      </c>
      <c r="AB121" s="1029"/>
      <c r="AC121" s="1029"/>
      <c r="AD121" s="1029"/>
      <c r="AE121" s="1030"/>
      <c r="AF121" s="1031" t="s">
        <v>170</v>
      </c>
      <c r="AG121" s="1029"/>
      <c r="AH121" s="1029"/>
      <c r="AI121" s="1029"/>
      <c r="AJ121" s="1030"/>
      <c r="AK121" s="1031" t="s">
        <v>170</v>
      </c>
      <c r="AL121" s="1029"/>
      <c r="AM121" s="1029"/>
      <c r="AN121" s="1029"/>
      <c r="AO121" s="1030"/>
      <c r="AP121" s="1032" t="s">
        <v>170</v>
      </c>
      <c r="AQ121" s="1033"/>
      <c r="AR121" s="1033"/>
      <c r="AS121" s="1033"/>
      <c r="AT121" s="1034"/>
      <c r="AU121" s="1062"/>
      <c r="AV121" s="1063"/>
      <c r="AW121" s="1063"/>
      <c r="AX121" s="1063"/>
      <c r="AY121" s="1064"/>
      <c r="AZ121" s="1019" t="s">
        <v>462</v>
      </c>
      <c r="BA121" s="1020"/>
      <c r="BB121" s="1020"/>
      <c r="BC121" s="1020"/>
      <c r="BD121" s="1020"/>
      <c r="BE121" s="1020"/>
      <c r="BF121" s="1020"/>
      <c r="BG121" s="1020"/>
      <c r="BH121" s="1020"/>
      <c r="BI121" s="1020"/>
      <c r="BJ121" s="1020"/>
      <c r="BK121" s="1020"/>
      <c r="BL121" s="1020"/>
      <c r="BM121" s="1020"/>
      <c r="BN121" s="1020"/>
      <c r="BO121" s="1020"/>
      <c r="BP121" s="1021"/>
      <c r="BQ121" s="989">
        <v>901026</v>
      </c>
      <c r="BR121" s="990"/>
      <c r="BS121" s="990"/>
      <c r="BT121" s="990"/>
      <c r="BU121" s="990"/>
      <c r="BV121" s="990">
        <v>848766</v>
      </c>
      <c r="BW121" s="990"/>
      <c r="BX121" s="990"/>
      <c r="BY121" s="990"/>
      <c r="BZ121" s="990"/>
      <c r="CA121" s="990">
        <v>759799</v>
      </c>
      <c r="CB121" s="990"/>
      <c r="CC121" s="990"/>
      <c r="CD121" s="990"/>
      <c r="CE121" s="990"/>
      <c r="CF121" s="984">
        <v>28.1</v>
      </c>
      <c r="CG121" s="985"/>
      <c r="CH121" s="985"/>
      <c r="CI121" s="985"/>
      <c r="CJ121" s="985"/>
      <c r="CK121" s="1080"/>
      <c r="CL121" s="1081"/>
      <c r="CM121" s="1081"/>
      <c r="CN121" s="1081"/>
      <c r="CO121" s="1082"/>
      <c r="CP121" s="1090" t="s">
        <v>400</v>
      </c>
      <c r="CQ121" s="1091"/>
      <c r="CR121" s="1091"/>
      <c r="CS121" s="1091"/>
      <c r="CT121" s="1091"/>
      <c r="CU121" s="1091"/>
      <c r="CV121" s="1091"/>
      <c r="CW121" s="1091"/>
      <c r="CX121" s="1091"/>
      <c r="CY121" s="1091"/>
      <c r="CZ121" s="1091"/>
      <c r="DA121" s="1091"/>
      <c r="DB121" s="1091"/>
      <c r="DC121" s="1091"/>
      <c r="DD121" s="1091"/>
      <c r="DE121" s="1091"/>
      <c r="DF121" s="1092"/>
      <c r="DG121" s="989">
        <v>159761</v>
      </c>
      <c r="DH121" s="990"/>
      <c r="DI121" s="990"/>
      <c r="DJ121" s="990"/>
      <c r="DK121" s="990"/>
      <c r="DL121" s="990">
        <v>127119</v>
      </c>
      <c r="DM121" s="990"/>
      <c r="DN121" s="990"/>
      <c r="DO121" s="990"/>
      <c r="DP121" s="990"/>
      <c r="DQ121" s="990">
        <v>108340</v>
      </c>
      <c r="DR121" s="990"/>
      <c r="DS121" s="990"/>
      <c r="DT121" s="990"/>
      <c r="DU121" s="990"/>
      <c r="DV121" s="991">
        <v>4</v>
      </c>
      <c r="DW121" s="991"/>
      <c r="DX121" s="991"/>
      <c r="DY121" s="991"/>
      <c r="DZ121" s="992"/>
    </row>
    <row r="122" spans="1:130" s="226" customFormat="1" ht="26.25" customHeight="1">
      <c r="A122" s="1129"/>
      <c r="B122" s="1016"/>
      <c r="C122" s="986" t="s">
        <v>443</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170</v>
      </c>
      <c r="AB122" s="1029"/>
      <c r="AC122" s="1029"/>
      <c r="AD122" s="1029"/>
      <c r="AE122" s="1030"/>
      <c r="AF122" s="1031" t="s">
        <v>170</v>
      </c>
      <c r="AG122" s="1029"/>
      <c r="AH122" s="1029"/>
      <c r="AI122" s="1029"/>
      <c r="AJ122" s="1030"/>
      <c r="AK122" s="1031" t="s">
        <v>170</v>
      </c>
      <c r="AL122" s="1029"/>
      <c r="AM122" s="1029"/>
      <c r="AN122" s="1029"/>
      <c r="AO122" s="1030"/>
      <c r="AP122" s="1032" t="s">
        <v>170</v>
      </c>
      <c r="AQ122" s="1033"/>
      <c r="AR122" s="1033"/>
      <c r="AS122" s="1033"/>
      <c r="AT122" s="1034"/>
      <c r="AU122" s="1062"/>
      <c r="AV122" s="1063"/>
      <c r="AW122" s="1063"/>
      <c r="AX122" s="1063"/>
      <c r="AY122" s="1064"/>
      <c r="AZ122" s="1044" t="s">
        <v>463</v>
      </c>
      <c r="BA122" s="1035"/>
      <c r="BB122" s="1035"/>
      <c r="BC122" s="1035"/>
      <c r="BD122" s="1035"/>
      <c r="BE122" s="1035"/>
      <c r="BF122" s="1035"/>
      <c r="BG122" s="1035"/>
      <c r="BH122" s="1035"/>
      <c r="BI122" s="1035"/>
      <c r="BJ122" s="1035"/>
      <c r="BK122" s="1035"/>
      <c r="BL122" s="1035"/>
      <c r="BM122" s="1035"/>
      <c r="BN122" s="1035"/>
      <c r="BO122" s="1035"/>
      <c r="BP122" s="1036"/>
      <c r="BQ122" s="1067">
        <v>5411834</v>
      </c>
      <c r="BR122" s="1068"/>
      <c r="BS122" s="1068"/>
      <c r="BT122" s="1068"/>
      <c r="BU122" s="1068"/>
      <c r="BV122" s="1068">
        <v>5510886</v>
      </c>
      <c r="BW122" s="1068"/>
      <c r="BX122" s="1068"/>
      <c r="BY122" s="1068"/>
      <c r="BZ122" s="1068"/>
      <c r="CA122" s="1068">
        <v>5130206</v>
      </c>
      <c r="CB122" s="1068"/>
      <c r="CC122" s="1068"/>
      <c r="CD122" s="1068"/>
      <c r="CE122" s="1068"/>
      <c r="CF122" s="1088">
        <v>189.7</v>
      </c>
      <c r="CG122" s="1089"/>
      <c r="CH122" s="1089"/>
      <c r="CI122" s="1089"/>
      <c r="CJ122" s="1089"/>
      <c r="CK122" s="1080"/>
      <c r="CL122" s="1081"/>
      <c r="CM122" s="1081"/>
      <c r="CN122" s="1081"/>
      <c r="CO122" s="1082"/>
      <c r="CP122" s="1090" t="s">
        <v>464</v>
      </c>
      <c r="CQ122" s="1091"/>
      <c r="CR122" s="1091"/>
      <c r="CS122" s="1091"/>
      <c r="CT122" s="1091"/>
      <c r="CU122" s="1091"/>
      <c r="CV122" s="1091"/>
      <c r="CW122" s="1091"/>
      <c r="CX122" s="1091"/>
      <c r="CY122" s="1091"/>
      <c r="CZ122" s="1091"/>
      <c r="DA122" s="1091"/>
      <c r="DB122" s="1091"/>
      <c r="DC122" s="1091"/>
      <c r="DD122" s="1091"/>
      <c r="DE122" s="1091"/>
      <c r="DF122" s="1092"/>
      <c r="DG122" s="989" t="s">
        <v>170</v>
      </c>
      <c r="DH122" s="990"/>
      <c r="DI122" s="990"/>
      <c r="DJ122" s="990"/>
      <c r="DK122" s="990"/>
      <c r="DL122" s="990" t="s">
        <v>430</v>
      </c>
      <c r="DM122" s="990"/>
      <c r="DN122" s="990"/>
      <c r="DO122" s="990"/>
      <c r="DP122" s="990"/>
      <c r="DQ122" s="990" t="s">
        <v>170</v>
      </c>
      <c r="DR122" s="990"/>
      <c r="DS122" s="990"/>
      <c r="DT122" s="990"/>
      <c r="DU122" s="990"/>
      <c r="DV122" s="991" t="s">
        <v>430</v>
      </c>
      <c r="DW122" s="991"/>
      <c r="DX122" s="991"/>
      <c r="DY122" s="991"/>
      <c r="DZ122" s="992"/>
    </row>
    <row r="123" spans="1:130" s="226" customFormat="1" ht="26.25" customHeight="1">
      <c r="A123" s="1129"/>
      <c r="B123" s="1016"/>
      <c r="C123" s="986" t="s">
        <v>449</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170</v>
      </c>
      <c r="AB123" s="1029"/>
      <c r="AC123" s="1029"/>
      <c r="AD123" s="1029"/>
      <c r="AE123" s="1030"/>
      <c r="AF123" s="1031" t="s">
        <v>430</v>
      </c>
      <c r="AG123" s="1029"/>
      <c r="AH123" s="1029"/>
      <c r="AI123" s="1029"/>
      <c r="AJ123" s="1030"/>
      <c r="AK123" s="1031" t="s">
        <v>170</v>
      </c>
      <c r="AL123" s="1029"/>
      <c r="AM123" s="1029"/>
      <c r="AN123" s="1029"/>
      <c r="AO123" s="1030"/>
      <c r="AP123" s="1032" t="s">
        <v>170</v>
      </c>
      <c r="AQ123" s="1033"/>
      <c r="AR123" s="1033"/>
      <c r="AS123" s="1033"/>
      <c r="AT123" s="1034"/>
      <c r="AU123" s="1065"/>
      <c r="AV123" s="1066"/>
      <c r="AW123" s="1066"/>
      <c r="AX123" s="1066"/>
      <c r="AY123" s="1066"/>
      <c r="AZ123" s="257" t="s">
        <v>184</v>
      </c>
      <c r="BA123" s="257"/>
      <c r="BB123" s="257"/>
      <c r="BC123" s="257"/>
      <c r="BD123" s="257"/>
      <c r="BE123" s="257"/>
      <c r="BF123" s="257"/>
      <c r="BG123" s="257"/>
      <c r="BH123" s="257"/>
      <c r="BI123" s="257"/>
      <c r="BJ123" s="257"/>
      <c r="BK123" s="257"/>
      <c r="BL123" s="257"/>
      <c r="BM123" s="257"/>
      <c r="BN123" s="257"/>
      <c r="BO123" s="1045" t="s">
        <v>465</v>
      </c>
      <c r="BP123" s="1076"/>
      <c r="BQ123" s="1135">
        <v>9458993</v>
      </c>
      <c r="BR123" s="1136"/>
      <c r="BS123" s="1136"/>
      <c r="BT123" s="1136"/>
      <c r="BU123" s="1136"/>
      <c r="BV123" s="1136">
        <v>9742761</v>
      </c>
      <c r="BW123" s="1136"/>
      <c r="BX123" s="1136"/>
      <c r="BY123" s="1136"/>
      <c r="BZ123" s="1136"/>
      <c r="CA123" s="1136">
        <v>9570559</v>
      </c>
      <c r="CB123" s="1136"/>
      <c r="CC123" s="1136"/>
      <c r="CD123" s="1136"/>
      <c r="CE123" s="1136"/>
      <c r="CF123" s="1069"/>
      <c r="CG123" s="1070"/>
      <c r="CH123" s="1070"/>
      <c r="CI123" s="1070"/>
      <c r="CJ123" s="1071"/>
      <c r="CK123" s="1080"/>
      <c r="CL123" s="1081"/>
      <c r="CM123" s="1081"/>
      <c r="CN123" s="1081"/>
      <c r="CO123" s="1082"/>
      <c r="CP123" s="1090" t="s">
        <v>466</v>
      </c>
      <c r="CQ123" s="1091"/>
      <c r="CR123" s="1091"/>
      <c r="CS123" s="1091"/>
      <c r="CT123" s="1091"/>
      <c r="CU123" s="1091"/>
      <c r="CV123" s="1091"/>
      <c r="CW123" s="1091"/>
      <c r="CX123" s="1091"/>
      <c r="CY123" s="1091"/>
      <c r="CZ123" s="1091"/>
      <c r="DA123" s="1091"/>
      <c r="DB123" s="1091"/>
      <c r="DC123" s="1091"/>
      <c r="DD123" s="1091"/>
      <c r="DE123" s="1091"/>
      <c r="DF123" s="1092"/>
      <c r="DG123" s="1028" t="s">
        <v>170</v>
      </c>
      <c r="DH123" s="1029"/>
      <c r="DI123" s="1029"/>
      <c r="DJ123" s="1029"/>
      <c r="DK123" s="1030"/>
      <c r="DL123" s="1031" t="s">
        <v>430</v>
      </c>
      <c r="DM123" s="1029"/>
      <c r="DN123" s="1029"/>
      <c r="DO123" s="1029"/>
      <c r="DP123" s="1030"/>
      <c r="DQ123" s="1031" t="s">
        <v>430</v>
      </c>
      <c r="DR123" s="1029"/>
      <c r="DS123" s="1029"/>
      <c r="DT123" s="1029"/>
      <c r="DU123" s="1030"/>
      <c r="DV123" s="1032" t="s">
        <v>430</v>
      </c>
      <c r="DW123" s="1033"/>
      <c r="DX123" s="1033"/>
      <c r="DY123" s="1033"/>
      <c r="DZ123" s="1034"/>
    </row>
    <row r="124" spans="1:130" s="226" customFormat="1" ht="26.25" customHeight="1" thickBot="1">
      <c r="A124" s="1129"/>
      <c r="B124" s="1016"/>
      <c r="C124" s="986" t="s">
        <v>452</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430</v>
      </c>
      <c r="AB124" s="1029"/>
      <c r="AC124" s="1029"/>
      <c r="AD124" s="1029"/>
      <c r="AE124" s="1030"/>
      <c r="AF124" s="1031" t="s">
        <v>430</v>
      </c>
      <c r="AG124" s="1029"/>
      <c r="AH124" s="1029"/>
      <c r="AI124" s="1029"/>
      <c r="AJ124" s="1030"/>
      <c r="AK124" s="1031" t="s">
        <v>430</v>
      </c>
      <c r="AL124" s="1029"/>
      <c r="AM124" s="1029"/>
      <c r="AN124" s="1029"/>
      <c r="AO124" s="1030"/>
      <c r="AP124" s="1032" t="s">
        <v>430</v>
      </c>
      <c r="AQ124" s="1033"/>
      <c r="AR124" s="1033"/>
      <c r="AS124" s="1033"/>
      <c r="AT124" s="1034"/>
      <c r="AU124" s="1131" t="s">
        <v>467</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t="s">
        <v>430</v>
      </c>
      <c r="BR124" s="1098"/>
      <c r="BS124" s="1098"/>
      <c r="BT124" s="1098"/>
      <c r="BU124" s="1098"/>
      <c r="BV124" s="1098" t="s">
        <v>430</v>
      </c>
      <c r="BW124" s="1098"/>
      <c r="BX124" s="1098"/>
      <c r="BY124" s="1098"/>
      <c r="BZ124" s="1098"/>
      <c r="CA124" s="1098" t="s">
        <v>430</v>
      </c>
      <c r="CB124" s="1098"/>
      <c r="CC124" s="1098"/>
      <c r="CD124" s="1098"/>
      <c r="CE124" s="1098"/>
      <c r="CF124" s="1099"/>
      <c r="CG124" s="1100"/>
      <c r="CH124" s="1100"/>
      <c r="CI124" s="1100"/>
      <c r="CJ124" s="1101"/>
      <c r="CK124" s="1083"/>
      <c r="CL124" s="1083"/>
      <c r="CM124" s="1083"/>
      <c r="CN124" s="1083"/>
      <c r="CO124" s="1084"/>
      <c r="CP124" s="1090" t="s">
        <v>468</v>
      </c>
      <c r="CQ124" s="1091"/>
      <c r="CR124" s="1091"/>
      <c r="CS124" s="1091"/>
      <c r="CT124" s="1091"/>
      <c r="CU124" s="1091"/>
      <c r="CV124" s="1091"/>
      <c r="CW124" s="1091"/>
      <c r="CX124" s="1091"/>
      <c r="CY124" s="1091"/>
      <c r="CZ124" s="1091"/>
      <c r="DA124" s="1091"/>
      <c r="DB124" s="1091"/>
      <c r="DC124" s="1091"/>
      <c r="DD124" s="1091"/>
      <c r="DE124" s="1091"/>
      <c r="DF124" s="1092"/>
      <c r="DG124" s="1075" t="s">
        <v>430</v>
      </c>
      <c r="DH124" s="1054"/>
      <c r="DI124" s="1054"/>
      <c r="DJ124" s="1054"/>
      <c r="DK124" s="1055"/>
      <c r="DL124" s="1053" t="s">
        <v>430</v>
      </c>
      <c r="DM124" s="1054"/>
      <c r="DN124" s="1054"/>
      <c r="DO124" s="1054"/>
      <c r="DP124" s="1055"/>
      <c r="DQ124" s="1053" t="s">
        <v>430</v>
      </c>
      <c r="DR124" s="1054"/>
      <c r="DS124" s="1054"/>
      <c r="DT124" s="1054"/>
      <c r="DU124" s="1055"/>
      <c r="DV124" s="1056" t="s">
        <v>430</v>
      </c>
      <c r="DW124" s="1057"/>
      <c r="DX124" s="1057"/>
      <c r="DY124" s="1057"/>
      <c r="DZ124" s="1058"/>
    </row>
    <row r="125" spans="1:130" s="226" customFormat="1" ht="26.25" customHeight="1">
      <c r="A125" s="1129"/>
      <c r="B125" s="1016"/>
      <c r="C125" s="986" t="s">
        <v>454</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430</v>
      </c>
      <c r="AB125" s="1029"/>
      <c r="AC125" s="1029"/>
      <c r="AD125" s="1029"/>
      <c r="AE125" s="1030"/>
      <c r="AF125" s="1031" t="s">
        <v>430</v>
      </c>
      <c r="AG125" s="1029"/>
      <c r="AH125" s="1029"/>
      <c r="AI125" s="1029"/>
      <c r="AJ125" s="1030"/>
      <c r="AK125" s="1031" t="s">
        <v>430</v>
      </c>
      <c r="AL125" s="1029"/>
      <c r="AM125" s="1029"/>
      <c r="AN125" s="1029"/>
      <c r="AO125" s="1030"/>
      <c r="AP125" s="1032" t="s">
        <v>430</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469</v>
      </c>
      <c r="CL125" s="1078"/>
      <c r="CM125" s="1078"/>
      <c r="CN125" s="1078"/>
      <c r="CO125" s="1079"/>
      <c r="CP125" s="1010" t="s">
        <v>470</v>
      </c>
      <c r="CQ125" s="959"/>
      <c r="CR125" s="959"/>
      <c r="CS125" s="959"/>
      <c r="CT125" s="959"/>
      <c r="CU125" s="959"/>
      <c r="CV125" s="959"/>
      <c r="CW125" s="959"/>
      <c r="CX125" s="959"/>
      <c r="CY125" s="959"/>
      <c r="CZ125" s="959"/>
      <c r="DA125" s="959"/>
      <c r="DB125" s="959"/>
      <c r="DC125" s="959"/>
      <c r="DD125" s="959"/>
      <c r="DE125" s="959"/>
      <c r="DF125" s="960"/>
      <c r="DG125" s="996" t="s">
        <v>430</v>
      </c>
      <c r="DH125" s="997"/>
      <c r="DI125" s="997"/>
      <c r="DJ125" s="997"/>
      <c r="DK125" s="997"/>
      <c r="DL125" s="997" t="s">
        <v>430</v>
      </c>
      <c r="DM125" s="997"/>
      <c r="DN125" s="997"/>
      <c r="DO125" s="997"/>
      <c r="DP125" s="997"/>
      <c r="DQ125" s="997" t="s">
        <v>430</v>
      </c>
      <c r="DR125" s="997"/>
      <c r="DS125" s="997"/>
      <c r="DT125" s="997"/>
      <c r="DU125" s="997"/>
      <c r="DV125" s="998" t="s">
        <v>430</v>
      </c>
      <c r="DW125" s="998"/>
      <c r="DX125" s="998"/>
      <c r="DY125" s="998"/>
      <c r="DZ125" s="999"/>
    </row>
    <row r="126" spans="1:130" s="226" customFormat="1" ht="26.25" customHeight="1" thickBot="1">
      <c r="A126" s="1129"/>
      <c r="B126" s="1016"/>
      <c r="C126" s="986" t="s">
        <v>456</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430</v>
      </c>
      <c r="AB126" s="1029"/>
      <c r="AC126" s="1029"/>
      <c r="AD126" s="1029"/>
      <c r="AE126" s="1030"/>
      <c r="AF126" s="1031" t="s">
        <v>430</v>
      </c>
      <c r="AG126" s="1029"/>
      <c r="AH126" s="1029"/>
      <c r="AI126" s="1029"/>
      <c r="AJ126" s="1030"/>
      <c r="AK126" s="1031" t="s">
        <v>430</v>
      </c>
      <c r="AL126" s="1029"/>
      <c r="AM126" s="1029"/>
      <c r="AN126" s="1029"/>
      <c r="AO126" s="1030"/>
      <c r="AP126" s="1032" t="s">
        <v>430</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471</v>
      </c>
      <c r="CQ126" s="1020"/>
      <c r="CR126" s="1020"/>
      <c r="CS126" s="1020"/>
      <c r="CT126" s="1020"/>
      <c r="CU126" s="1020"/>
      <c r="CV126" s="1020"/>
      <c r="CW126" s="1020"/>
      <c r="CX126" s="1020"/>
      <c r="CY126" s="1020"/>
      <c r="CZ126" s="1020"/>
      <c r="DA126" s="1020"/>
      <c r="DB126" s="1020"/>
      <c r="DC126" s="1020"/>
      <c r="DD126" s="1020"/>
      <c r="DE126" s="1020"/>
      <c r="DF126" s="1021"/>
      <c r="DG126" s="989" t="s">
        <v>430</v>
      </c>
      <c r="DH126" s="990"/>
      <c r="DI126" s="990"/>
      <c r="DJ126" s="990"/>
      <c r="DK126" s="990"/>
      <c r="DL126" s="990" t="s">
        <v>430</v>
      </c>
      <c r="DM126" s="990"/>
      <c r="DN126" s="990"/>
      <c r="DO126" s="990"/>
      <c r="DP126" s="990"/>
      <c r="DQ126" s="990" t="s">
        <v>430</v>
      </c>
      <c r="DR126" s="990"/>
      <c r="DS126" s="990"/>
      <c r="DT126" s="990"/>
      <c r="DU126" s="990"/>
      <c r="DV126" s="991" t="s">
        <v>430</v>
      </c>
      <c r="DW126" s="991"/>
      <c r="DX126" s="991"/>
      <c r="DY126" s="991"/>
      <c r="DZ126" s="992"/>
    </row>
    <row r="127" spans="1:130" s="226" customFormat="1" ht="26.25" customHeight="1">
      <c r="A127" s="1130"/>
      <c r="B127" s="1018"/>
      <c r="C127" s="1072" t="s">
        <v>472</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430</v>
      </c>
      <c r="AB127" s="1029"/>
      <c r="AC127" s="1029"/>
      <c r="AD127" s="1029"/>
      <c r="AE127" s="1030"/>
      <c r="AF127" s="1031" t="s">
        <v>430</v>
      </c>
      <c r="AG127" s="1029"/>
      <c r="AH127" s="1029"/>
      <c r="AI127" s="1029"/>
      <c r="AJ127" s="1030"/>
      <c r="AK127" s="1031" t="s">
        <v>430</v>
      </c>
      <c r="AL127" s="1029"/>
      <c r="AM127" s="1029"/>
      <c r="AN127" s="1029"/>
      <c r="AO127" s="1030"/>
      <c r="AP127" s="1032" t="s">
        <v>430</v>
      </c>
      <c r="AQ127" s="1033"/>
      <c r="AR127" s="1033"/>
      <c r="AS127" s="1033"/>
      <c r="AT127" s="1034"/>
      <c r="AU127" s="262"/>
      <c r="AV127" s="262"/>
      <c r="AW127" s="262"/>
      <c r="AX127" s="1102" t="s">
        <v>473</v>
      </c>
      <c r="AY127" s="1103"/>
      <c r="AZ127" s="1103"/>
      <c r="BA127" s="1103"/>
      <c r="BB127" s="1103"/>
      <c r="BC127" s="1103"/>
      <c r="BD127" s="1103"/>
      <c r="BE127" s="1104"/>
      <c r="BF127" s="1105" t="s">
        <v>474</v>
      </c>
      <c r="BG127" s="1103"/>
      <c r="BH127" s="1103"/>
      <c r="BI127" s="1103"/>
      <c r="BJ127" s="1103"/>
      <c r="BK127" s="1103"/>
      <c r="BL127" s="1104"/>
      <c r="BM127" s="1105" t="s">
        <v>475</v>
      </c>
      <c r="BN127" s="1103"/>
      <c r="BO127" s="1103"/>
      <c r="BP127" s="1103"/>
      <c r="BQ127" s="1103"/>
      <c r="BR127" s="1103"/>
      <c r="BS127" s="1104"/>
      <c r="BT127" s="1105" t="s">
        <v>476</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477</v>
      </c>
      <c r="CQ127" s="1020"/>
      <c r="CR127" s="1020"/>
      <c r="CS127" s="1020"/>
      <c r="CT127" s="1020"/>
      <c r="CU127" s="1020"/>
      <c r="CV127" s="1020"/>
      <c r="CW127" s="1020"/>
      <c r="CX127" s="1020"/>
      <c r="CY127" s="1020"/>
      <c r="CZ127" s="1020"/>
      <c r="DA127" s="1020"/>
      <c r="DB127" s="1020"/>
      <c r="DC127" s="1020"/>
      <c r="DD127" s="1020"/>
      <c r="DE127" s="1020"/>
      <c r="DF127" s="1021"/>
      <c r="DG127" s="989" t="s">
        <v>430</v>
      </c>
      <c r="DH127" s="990"/>
      <c r="DI127" s="990"/>
      <c r="DJ127" s="990"/>
      <c r="DK127" s="990"/>
      <c r="DL127" s="990" t="s">
        <v>430</v>
      </c>
      <c r="DM127" s="990"/>
      <c r="DN127" s="990"/>
      <c r="DO127" s="990"/>
      <c r="DP127" s="990"/>
      <c r="DQ127" s="990" t="s">
        <v>430</v>
      </c>
      <c r="DR127" s="990"/>
      <c r="DS127" s="990"/>
      <c r="DT127" s="990"/>
      <c r="DU127" s="990"/>
      <c r="DV127" s="991" t="s">
        <v>430</v>
      </c>
      <c r="DW127" s="991"/>
      <c r="DX127" s="991"/>
      <c r="DY127" s="991"/>
      <c r="DZ127" s="992"/>
    </row>
    <row r="128" spans="1:130" s="226" customFormat="1" ht="26.25" customHeight="1" thickBot="1">
      <c r="A128" s="1113" t="s">
        <v>478</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479</v>
      </c>
      <c r="X128" s="1115"/>
      <c r="Y128" s="1115"/>
      <c r="Z128" s="1116"/>
      <c r="AA128" s="1117">
        <v>45962</v>
      </c>
      <c r="AB128" s="1118"/>
      <c r="AC128" s="1118"/>
      <c r="AD128" s="1118"/>
      <c r="AE128" s="1119"/>
      <c r="AF128" s="1120">
        <v>65379</v>
      </c>
      <c r="AG128" s="1118"/>
      <c r="AH128" s="1118"/>
      <c r="AI128" s="1118"/>
      <c r="AJ128" s="1119"/>
      <c r="AK128" s="1120">
        <v>58586</v>
      </c>
      <c r="AL128" s="1118"/>
      <c r="AM128" s="1118"/>
      <c r="AN128" s="1118"/>
      <c r="AO128" s="1119"/>
      <c r="AP128" s="1121"/>
      <c r="AQ128" s="1122"/>
      <c r="AR128" s="1122"/>
      <c r="AS128" s="1122"/>
      <c r="AT128" s="1123"/>
      <c r="AU128" s="262"/>
      <c r="AV128" s="262"/>
      <c r="AW128" s="262"/>
      <c r="AX128" s="958" t="s">
        <v>480</v>
      </c>
      <c r="AY128" s="959"/>
      <c r="AZ128" s="959"/>
      <c r="BA128" s="959"/>
      <c r="BB128" s="959"/>
      <c r="BC128" s="959"/>
      <c r="BD128" s="959"/>
      <c r="BE128" s="960"/>
      <c r="BF128" s="1124" t="s">
        <v>170</v>
      </c>
      <c r="BG128" s="1125"/>
      <c r="BH128" s="1125"/>
      <c r="BI128" s="1125"/>
      <c r="BJ128" s="1125"/>
      <c r="BK128" s="1125"/>
      <c r="BL128" s="1126"/>
      <c r="BM128" s="1124">
        <v>15</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481</v>
      </c>
      <c r="CQ128" s="1107"/>
      <c r="CR128" s="1107"/>
      <c r="CS128" s="1107"/>
      <c r="CT128" s="1107"/>
      <c r="CU128" s="1107"/>
      <c r="CV128" s="1107"/>
      <c r="CW128" s="1107"/>
      <c r="CX128" s="1107"/>
      <c r="CY128" s="1107"/>
      <c r="CZ128" s="1107"/>
      <c r="DA128" s="1107"/>
      <c r="DB128" s="1107"/>
      <c r="DC128" s="1107"/>
      <c r="DD128" s="1107"/>
      <c r="DE128" s="1107"/>
      <c r="DF128" s="1108"/>
      <c r="DG128" s="1109" t="s">
        <v>170</v>
      </c>
      <c r="DH128" s="1110"/>
      <c r="DI128" s="1110"/>
      <c r="DJ128" s="1110"/>
      <c r="DK128" s="1110"/>
      <c r="DL128" s="1110" t="s">
        <v>170</v>
      </c>
      <c r="DM128" s="1110"/>
      <c r="DN128" s="1110"/>
      <c r="DO128" s="1110"/>
      <c r="DP128" s="1110"/>
      <c r="DQ128" s="1110" t="s">
        <v>170</v>
      </c>
      <c r="DR128" s="1110"/>
      <c r="DS128" s="1110"/>
      <c r="DT128" s="1110"/>
      <c r="DU128" s="1110"/>
      <c r="DV128" s="1111" t="s">
        <v>482</v>
      </c>
      <c r="DW128" s="1111"/>
      <c r="DX128" s="1111"/>
      <c r="DY128" s="1111"/>
      <c r="DZ128" s="1112"/>
    </row>
    <row r="129" spans="1:131" s="226" customFormat="1" ht="26.25" customHeight="1">
      <c r="A129" s="1000" t="s">
        <v>101</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483</v>
      </c>
      <c r="X129" s="1144"/>
      <c r="Y129" s="1144"/>
      <c r="Z129" s="1145"/>
      <c r="AA129" s="1028">
        <v>3165606</v>
      </c>
      <c r="AB129" s="1029"/>
      <c r="AC129" s="1029"/>
      <c r="AD129" s="1029"/>
      <c r="AE129" s="1030"/>
      <c r="AF129" s="1031">
        <v>3194267</v>
      </c>
      <c r="AG129" s="1029"/>
      <c r="AH129" s="1029"/>
      <c r="AI129" s="1029"/>
      <c r="AJ129" s="1030"/>
      <c r="AK129" s="1031">
        <v>3225177</v>
      </c>
      <c r="AL129" s="1029"/>
      <c r="AM129" s="1029"/>
      <c r="AN129" s="1029"/>
      <c r="AO129" s="1030"/>
      <c r="AP129" s="1146"/>
      <c r="AQ129" s="1147"/>
      <c r="AR129" s="1147"/>
      <c r="AS129" s="1147"/>
      <c r="AT129" s="1148"/>
      <c r="AU129" s="264"/>
      <c r="AV129" s="264"/>
      <c r="AW129" s="264"/>
      <c r="AX129" s="1137" t="s">
        <v>484</v>
      </c>
      <c r="AY129" s="1020"/>
      <c r="AZ129" s="1020"/>
      <c r="BA129" s="1020"/>
      <c r="BB129" s="1020"/>
      <c r="BC129" s="1020"/>
      <c r="BD129" s="1020"/>
      <c r="BE129" s="1021"/>
      <c r="BF129" s="1138" t="s">
        <v>485</v>
      </c>
      <c r="BG129" s="1139"/>
      <c r="BH129" s="1139"/>
      <c r="BI129" s="1139"/>
      <c r="BJ129" s="1139"/>
      <c r="BK129" s="1139"/>
      <c r="BL129" s="1140"/>
      <c r="BM129" s="1138">
        <v>20</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486</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487</v>
      </c>
      <c r="X130" s="1144"/>
      <c r="Y130" s="1144"/>
      <c r="Z130" s="1145"/>
      <c r="AA130" s="1028">
        <v>526505</v>
      </c>
      <c r="AB130" s="1029"/>
      <c r="AC130" s="1029"/>
      <c r="AD130" s="1029"/>
      <c r="AE130" s="1030"/>
      <c r="AF130" s="1031">
        <v>545792</v>
      </c>
      <c r="AG130" s="1029"/>
      <c r="AH130" s="1029"/>
      <c r="AI130" s="1029"/>
      <c r="AJ130" s="1030"/>
      <c r="AK130" s="1031">
        <v>521473</v>
      </c>
      <c r="AL130" s="1029"/>
      <c r="AM130" s="1029"/>
      <c r="AN130" s="1029"/>
      <c r="AO130" s="1030"/>
      <c r="AP130" s="1146"/>
      <c r="AQ130" s="1147"/>
      <c r="AR130" s="1147"/>
      <c r="AS130" s="1147"/>
      <c r="AT130" s="1148"/>
      <c r="AU130" s="264"/>
      <c r="AV130" s="264"/>
      <c r="AW130" s="264"/>
      <c r="AX130" s="1137" t="s">
        <v>488</v>
      </c>
      <c r="AY130" s="1020"/>
      <c r="AZ130" s="1020"/>
      <c r="BA130" s="1020"/>
      <c r="BB130" s="1020"/>
      <c r="BC130" s="1020"/>
      <c r="BD130" s="1020"/>
      <c r="BE130" s="1021"/>
      <c r="BF130" s="1174">
        <v>10.1</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489</v>
      </c>
      <c r="X131" s="1182"/>
      <c r="Y131" s="1182"/>
      <c r="Z131" s="1183"/>
      <c r="AA131" s="1075">
        <v>2639101</v>
      </c>
      <c r="AB131" s="1054"/>
      <c r="AC131" s="1054"/>
      <c r="AD131" s="1054"/>
      <c r="AE131" s="1055"/>
      <c r="AF131" s="1053">
        <v>2648475</v>
      </c>
      <c r="AG131" s="1054"/>
      <c r="AH131" s="1054"/>
      <c r="AI131" s="1054"/>
      <c r="AJ131" s="1055"/>
      <c r="AK131" s="1053">
        <v>2703704</v>
      </c>
      <c r="AL131" s="1054"/>
      <c r="AM131" s="1054"/>
      <c r="AN131" s="1054"/>
      <c r="AO131" s="1055"/>
      <c r="AP131" s="1184"/>
      <c r="AQ131" s="1185"/>
      <c r="AR131" s="1185"/>
      <c r="AS131" s="1185"/>
      <c r="AT131" s="1186"/>
      <c r="AU131" s="264"/>
      <c r="AV131" s="264"/>
      <c r="AW131" s="264"/>
      <c r="AX131" s="1156" t="s">
        <v>490</v>
      </c>
      <c r="AY131" s="1107"/>
      <c r="AZ131" s="1107"/>
      <c r="BA131" s="1107"/>
      <c r="BB131" s="1107"/>
      <c r="BC131" s="1107"/>
      <c r="BD131" s="1107"/>
      <c r="BE131" s="1108"/>
      <c r="BF131" s="1157" t="s">
        <v>491</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492</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493</v>
      </c>
      <c r="W132" s="1167"/>
      <c r="X132" s="1167"/>
      <c r="Y132" s="1167"/>
      <c r="Z132" s="1168"/>
      <c r="AA132" s="1169">
        <v>9.9800272900000007</v>
      </c>
      <c r="AB132" s="1170"/>
      <c r="AC132" s="1170"/>
      <c r="AD132" s="1170"/>
      <c r="AE132" s="1171"/>
      <c r="AF132" s="1172">
        <v>9.5375263120000007</v>
      </c>
      <c r="AG132" s="1170"/>
      <c r="AH132" s="1170"/>
      <c r="AI132" s="1170"/>
      <c r="AJ132" s="1171"/>
      <c r="AK132" s="1172">
        <v>10.93459195</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494</v>
      </c>
      <c r="W133" s="1150"/>
      <c r="X133" s="1150"/>
      <c r="Y133" s="1150"/>
      <c r="Z133" s="1151"/>
      <c r="AA133" s="1152">
        <v>10.3</v>
      </c>
      <c r="AB133" s="1153"/>
      <c r="AC133" s="1153"/>
      <c r="AD133" s="1153"/>
      <c r="AE133" s="1154"/>
      <c r="AF133" s="1152">
        <v>9.9</v>
      </c>
      <c r="AG133" s="1153"/>
      <c r="AH133" s="1153"/>
      <c r="AI133" s="1153"/>
      <c r="AJ133" s="1154"/>
      <c r="AK133" s="1152">
        <v>10.1</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ThvVw6J2l1uU8GzvMCJ1EOWihZ1+p5Ckr6LMoM/cSjNVGR44ump62aCgpiiA8krU29exwhCcB8Qg+3upgydr7A==" saltValue="aLs3yEe63laIyTvc+PvSC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495</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0ABEs008Pyv77WDwGom5KjrR3Vsbys+WcaUrvm7MWggSIRQqsLEDKttJWqqE4uhP6a8sVV9T5hbiA83Pzp6QZw==" saltValue="AHQfGMCfhjX/eMLoh1FhN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YzJbFpNsRqARLyUwRmSJzsf8lCd+B7sZLmNcs4BgcMFiYDJNnWsDokTCBCyBCslYynQcAXodq1nqSV7oCrH0dQ==" saltValue="DNy7058z9sms9ywh3pqal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496</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497</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498</v>
      </c>
      <c r="AP7" s="283"/>
      <c r="AQ7" s="284" t="s">
        <v>499</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500</v>
      </c>
      <c r="AQ8" s="290" t="s">
        <v>501</v>
      </c>
      <c r="AR8" s="291" t="s">
        <v>502</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503</v>
      </c>
      <c r="AL9" s="1193"/>
      <c r="AM9" s="1193"/>
      <c r="AN9" s="1194"/>
      <c r="AO9" s="292">
        <v>797360</v>
      </c>
      <c r="AP9" s="292">
        <v>131948</v>
      </c>
      <c r="AQ9" s="293">
        <v>117391</v>
      </c>
      <c r="AR9" s="294">
        <v>12.4</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504</v>
      </c>
      <c r="AL10" s="1193"/>
      <c r="AM10" s="1193"/>
      <c r="AN10" s="1194"/>
      <c r="AO10" s="295">
        <v>117992</v>
      </c>
      <c r="AP10" s="295">
        <v>19525</v>
      </c>
      <c r="AQ10" s="296">
        <v>11968</v>
      </c>
      <c r="AR10" s="297">
        <v>63.1</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505</v>
      </c>
      <c r="AL11" s="1193"/>
      <c r="AM11" s="1193"/>
      <c r="AN11" s="1194"/>
      <c r="AO11" s="295">
        <v>127797</v>
      </c>
      <c r="AP11" s="295">
        <v>21148</v>
      </c>
      <c r="AQ11" s="296">
        <v>18604</v>
      </c>
      <c r="AR11" s="297">
        <v>13.7</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506</v>
      </c>
      <c r="AL12" s="1193"/>
      <c r="AM12" s="1193"/>
      <c r="AN12" s="1194"/>
      <c r="AO12" s="295" t="s">
        <v>507</v>
      </c>
      <c r="AP12" s="295" t="s">
        <v>507</v>
      </c>
      <c r="AQ12" s="296">
        <v>928</v>
      </c>
      <c r="AR12" s="297" t="s">
        <v>507</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508</v>
      </c>
      <c r="AL13" s="1193"/>
      <c r="AM13" s="1193"/>
      <c r="AN13" s="1194"/>
      <c r="AO13" s="295" t="s">
        <v>507</v>
      </c>
      <c r="AP13" s="295" t="s">
        <v>507</v>
      </c>
      <c r="AQ13" s="296" t="s">
        <v>507</v>
      </c>
      <c r="AR13" s="297" t="s">
        <v>507</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509</v>
      </c>
      <c r="AL14" s="1193"/>
      <c r="AM14" s="1193"/>
      <c r="AN14" s="1194"/>
      <c r="AO14" s="295">
        <v>44713</v>
      </c>
      <c r="AP14" s="295">
        <v>7399</v>
      </c>
      <c r="AQ14" s="296">
        <v>5151</v>
      </c>
      <c r="AR14" s="297">
        <v>43.6</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510</v>
      </c>
      <c r="AL15" s="1193"/>
      <c r="AM15" s="1193"/>
      <c r="AN15" s="1194"/>
      <c r="AO15" s="295" t="s">
        <v>507</v>
      </c>
      <c r="AP15" s="295" t="s">
        <v>507</v>
      </c>
      <c r="AQ15" s="296">
        <v>2680</v>
      </c>
      <c r="AR15" s="297" t="s">
        <v>507</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511</v>
      </c>
      <c r="AL16" s="1196"/>
      <c r="AM16" s="1196"/>
      <c r="AN16" s="1197"/>
      <c r="AO16" s="295">
        <v>-92967</v>
      </c>
      <c r="AP16" s="295">
        <v>-15384</v>
      </c>
      <c r="AQ16" s="296">
        <v>-12014</v>
      </c>
      <c r="AR16" s="297">
        <v>28.1</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184</v>
      </c>
      <c r="AL17" s="1196"/>
      <c r="AM17" s="1196"/>
      <c r="AN17" s="1197"/>
      <c r="AO17" s="295">
        <v>994895</v>
      </c>
      <c r="AP17" s="295">
        <v>164636</v>
      </c>
      <c r="AQ17" s="296">
        <v>144708</v>
      </c>
      <c r="AR17" s="297">
        <v>13.8</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512</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513</v>
      </c>
      <c r="AP20" s="303" t="s">
        <v>514</v>
      </c>
      <c r="AQ20" s="304" t="s">
        <v>515</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516</v>
      </c>
      <c r="AL21" s="1188"/>
      <c r="AM21" s="1188"/>
      <c r="AN21" s="1189"/>
      <c r="AO21" s="307">
        <v>14.4</v>
      </c>
      <c r="AP21" s="308">
        <v>13.77</v>
      </c>
      <c r="AQ21" s="309">
        <v>0.63</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517</v>
      </c>
      <c r="AL22" s="1188"/>
      <c r="AM22" s="1188"/>
      <c r="AN22" s="1189"/>
      <c r="AO22" s="312">
        <v>95.7</v>
      </c>
      <c r="AP22" s="313">
        <v>94.8</v>
      </c>
      <c r="AQ22" s="314">
        <v>0.9</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518</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519</v>
      </c>
      <c r="AO27" s="273"/>
      <c r="AP27" s="273"/>
      <c r="AQ27" s="273"/>
      <c r="AR27" s="273"/>
      <c r="AS27" s="273"/>
      <c r="AT27" s="273"/>
    </row>
    <row r="28" spans="1:46" ht="17.25">
      <c r="A28" s="274" t="s">
        <v>520</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521</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498</v>
      </c>
      <c r="AP30" s="283"/>
      <c r="AQ30" s="284" t="s">
        <v>499</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500</v>
      </c>
      <c r="AQ31" s="290" t="s">
        <v>501</v>
      </c>
      <c r="AR31" s="291" t="s">
        <v>502</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522</v>
      </c>
      <c r="AL32" s="1204"/>
      <c r="AM32" s="1204"/>
      <c r="AN32" s="1205"/>
      <c r="AO32" s="322">
        <v>743707</v>
      </c>
      <c r="AP32" s="322">
        <v>123069</v>
      </c>
      <c r="AQ32" s="323">
        <v>73070</v>
      </c>
      <c r="AR32" s="324">
        <v>68.400000000000006</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523</v>
      </c>
      <c r="AL33" s="1204"/>
      <c r="AM33" s="1204"/>
      <c r="AN33" s="1205"/>
      <c r="AO33" s="322" t="s">
        <v>507</v>
      </c>
      <c r="AP33" s="322" t="s">
        <v>507</v>
      </c>
      <c r="AQ33" s="323" t="s">
        <v>507</v>
      </c>
      <c r="AR33" s="324" t="s">
        <v>507</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524</v>
      </c>
      <c r="AL34" s="1204"/>
      <c r="AM34" s="1204"/>
      <c r="AN34" s="1205"/>
      <c r="AO34" s="322" t="s">
        <v>507</v>
      </c>
      <c r="AP34" s="322" t="s">
        <v>507</v>
      </c>
      <c r="AQ34" s="323">
        <v>1</v>
      </c>
      <c r="AR34" s="324" t="s">
        <v>507</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525</v>
      </c>
      <c r="AL35" s="1204"/>
      <c r="AM35" s="1204"/>
      <c r="AN35" s="1205"/>
      <c r="AO35" s="322">
        <v>88848</v>
      </c>
      <c r="AP35" s="322">
        <v>14703</v>
      </c>
      <c r="AQ35" s="323">
        <v>19034</v>
      </c>
      <c r="AR35" s="324">
        <v>-22.8</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526</v>
      </c>
      <c r="AL36" s="1204"/>
      <c r="AM36" s="1204"/>
      <c r="AN36" s="1205"/>
      <c r="AO36" s="322">
        <v>43143</v>
      </c>
      <c r="AP36" s="322">
        <v>7139</v>
      </c>
      <c r="AQ36" s="323">
        <v>5455</v>
      </c>
      <c r="AR36" s="324">
        <v>30.9</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527</v>
      </c>
      <c r="AL37" s="1204"/>
      <c r="AM37" s="1204"/>
      <c r="AN37" s="1205"/>
      <c r="AO37" s="322" t="s">
        <v>507</v>
      </c>
      <c r="AP37" s="322" t="s">
        <v>507</v>
      </c>
      <c r="AQ37" s="323">
        <v>1361</v>
      </c>
      <c r="AR37" s="324" t="s">
        <v>507</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528</v>
      </c>
      <c r="AL38" s="1207"/>
      <c r="AM38" s="1207"/>
      <c r="AN38" s="1208"/>
      <c r="AO38" s="325" t="s">
        <v>507</v>
      </c>
      <c r="AP38" s="325" t="s">
        <v>507</v>
      </c>
      <c r="AQ38" s="326">
        <v>4</v>
      </c>
      <c r="AR38" s="314" t="s">
        <v>507</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529</v>
      </c>
      <c r="AL39" s="1207"/>
      <c r="AM39" s="1207"/>
      <c r="AN39" s="1208"/>
      <c r="AO39" s="322">
        <v>-58586</v>
      </c>
      <c r="AP39" s="322">
        <v>-9695</v>
      </c>
      <c r="AQ39" s="323">
        <v>-3538</v>
      </c>
      <c r="AR39" s="324">
        <v>174</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530</v>
      </c>
      <c r="AL40" s="1204"/>
      <c r="AM40" s="1204"/>
      <c r="AN40" s="1205"/>
      <c r="AO40" s="322">
        <v>-521473</v>
      </c>
      <c r="AP40" s="322">
        <v>-86294</v>
      </c>
      <c r="AQ40" s="323">
        <v>-64803</v>
      </c>
      <c r="AR40" s="324">
        <v>33.200000000000003</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295</v>
      </c>
      <c r="AL41" s="1210"/>
      <c r="AM41" s="1210"/>
      <c r="AN41" s="1211"/>
      <c r="AO41" s="322">
        <v>295639</v>
      </c>
      <c r="AP41" s="322">
        <v>48923</v>
      </c>
      <c r="AQ41" s="323">
        <v>30585</v>
      </c>
      <c r="AR41" s="324">
        <v>60</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531</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532</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533</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498</v>
      </c>
      <c r="AN49" s="1200" t="s">
        <v>534</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535</v>
      </c>
      <c r="AO50" s="339" t="s">
        <v>536</v>
      </c>
      <c r="AP50" s="340" t="s">
        <v>537</v>
      </c>
      <c r="AQ50" s="341" t="s">
        <v>538</v>
      </c>
      <c r="AR50" s="342" t="s">
        <v>539</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540</v>
      </c>
      <c r="AL51" s="335"/>
      <c r="AM51" s="343">
        <v>908354</v>
      </c>
      <c r="AN51" s="344">
        <v>146651</v>
      </c>
      <c r="AO51" s="345">
        <v>11.9</v>
      </c>
      <c r="AP51" s="346">
        <v>119674</v>
      </c>
      <c r="AQ51" s="347">
        <v>26.2</v>
      </c>
      <c r="AR51" s="348">
        <v>-14.3</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541</v>
      </c>
      <c r="AM52" s="351">
        <v>268222</v>
      </c>
      <c r="AN52" s="352">
        <v>43304</v>
      </c>
      <c r="AO52" s="353">
        <v>50.9</v>
      </c>
      <c r="AP52" s="354">
        <v>57803</v>
      </c>
      <c r="AQ52" s="355">
        <v>4.8</v>
      </c>
      <c r="AR52" s="356">
        <v>46.1</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542</v>
      </c>
      <c r="AL53" s="335"/>
      <c r="AM53" s="343">
        <v>1193435</v>
      </c>
      <c r="AN53" s="344">
        <v>196969</v>
      </c>
      <c r="AO53" s="345">
        <v>34.299999999999997</v>
      </c>
      <c r="AP53" s="346">
        <v>119685</v>
      </c>
      <c r="AQ53" s="347">
        <v>0</v>
      </c>
      <c r="AR53" s="348">
        <v>34.299999999999997</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541</v>
      </c>
      <c r="AM54" s="351">
        <v>243352</v>
      </c>
      <c r="AN54" s="352">
        <v>40164</v>
      </c>
      <c r="AO54" s="353">
        <v>-7.3</v>
      </c>
      <c r="AP54" s="354">
        <v>68464</v>
      </c>
      <c r="AQ54" s="355">
        <v>18.399999999999999</v>
      </c>
      <c r="AR54" s="356">
        <v>-25.7</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543</v>
      </c>
      <c r="AL55" s="335"/>
      <c r="AM55" s="343">
        <v>935704</v>
      </c>
      <c r="AN55" s="344">
        <v>153798</v>
      </c>
      <c r="AO55" s="345">
        <v>-21.9</v>
      </c>
      <c r="AP55" s="346">
        <v>109920</v>
      </c>
      <c r="AQ55" s="347">
        <v>-8.1999999999999993</v>
      </c>
      <c r="AR55" s="348">
        <v>-13.7</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541</v>
      </c>
      <c r="AM56" s="351">
        <v>133081</v>
      </c>
      <c r="AN56" s="352">
        <v>21874</v>
      </c>
      <c r="AO56" s="353">
        <v>-45.5</v>
      </c>
      <c r="AP56" s="354">
        <v>62739</v>
      </c>
      <c r="AQ56" s="355">
        <v>-8.4</v>
      </c>
      <c r="AR56" s="356">
        <v>-37.1</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544</v>
      </c>
      <c r="AL57" s="335"/>
      <c r="AM57" s="343">
        <v>1503132</v>
      </c>
      <c r="AN57" s="344">
        <v>248575</v>
      </c>
      <c r="AO57" s="345">
        <v>61.6</v>
      </c>
      <c r="AP57" s="346">
        <v>119882</v>
      </c>
      <c r="AQ57" s="347">
        <v>9.1</v>
      </c>
      <c r="AR57" s="348">
        <v>52.5</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541</v>
      </c>
      <c r="AM58" s="351">
        <v>168780</v>
      </c>
      <c r="AN58" s="352">
        <v>27911</v>
      </c>
      <c r="AO58" s="353">
        <v>27.6</v>
      </c>
      <c r="AP58" s="354">
        <v>66481</v>
      </c>
      <c r="AQ58" s="355">
        <v>6</v>
      </c>
      <c r="AR58" s="356">
        <v>21.6</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545</v>
      </c>
      <c r="AL59" s="335"/>
      <c r="AM59" s="343">
        <v>507787</v>
      </c>
      <c r="AN59" s="344">
        <v>84029</v>
      </c>
      <c r="AO59" s="345">
        <v>-66.2</v>
      </c>
      <c r="AP59" s="346">
        <v>116162</v>
      </c>
      <c r="AQ59" s="347">
        <v>-3.1</v>
      </c>
      <c r="AR59" s="348">
        <v>-63.1</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541</v>
      </c>
      <c r="AM60" s="351">
        <v>224112</v>
      </c>
      <c r="AN60" s="352">
        <v>37086</v>
      </c>
      <c r="AO60" s="353">
        <v>32.9</v>
      </c>
      <c r="AP60" s="354">
        <v>61562</v>
      </c>
      <c r="AQ60" s="355">
        <v>-7.4</v>
      </c>
      <c r="AR60" s="356">
        <v>40.299999999999997</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546</v>
      </c>
      <c r="AL61" s="357"/>
      <c r="AM61" s="358">
        <v>1009682</v>
      </c>
      <c r="AN61" s="359">
        <v>166004</v>
      </c>
      <c r="AO61" s="360">
        <v>3.9</v>
      </c>
      <c r="AP61" s="361">
        <v>117065</v>
      </c>
      <c r="AQ61" s="362">
        <v>4.8</v>
      </c>
      <c r="AR61" s="348">
        <v>-0.9</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541</v>
      </c>
      <c r="AM62" s="351">
        <v>207509</v>
      </c>
      <c r="AN62" s="352">
        <v>34068</v>
      </c>
      <c r="AO62" s="353">
        <v>11.7</v>
      </c>
      <c r="AP62" s="354">
        <v>63410</v>
      </c>
      <c r="AQ62" s="355">
        <v>2.7</v>
      </c>
      <c r="AR62" s="356">
        <v>9</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FAOFSBpmIUGrYFti92UZKQH9M5OmNaRNZafEykYkeGz1nYNoq9ZXZwG89gZChe/j5KJfTtG/epeTRewhvMZdSA==" saltValue="HeA35fUe3TMA4DHpvRzxu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548</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eYVQcbN1btXhtv5v3GFl0jhedZ72uFDUV8IpISBdWdwhebgP7xa30MgPHoE4Dejxw4wbthrXVLvjA1GjKg3PRg==" saltValue="C4WZlP0PYSLfSBi1NfhY2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549</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deRpOL2wWXRKN97LoDM4MCCtyPj69pJFp0WLdewr9s+WUclgj/QSu5w6LvD8HP0Q3h7BbTillcqomcVukRfuSg==" saltValue="lQmg1+k+KfdtsPP6Els+d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550</v>
      </c>
      <c r="G46" s="8" t="s">
        <v>551</v>
      </c>
      <c r="H46" s="8" t="s">
        <v>552</v>
      </c>
      <c r="I46" s="8" t="s">
        <v>553</v>
      </c>
      <c r="J46" s="9" t="s">
        <v>554</v>
      </c>
    </row>
    <row r="47" spans="2:10" ht="57.75" customHeight="1">
      <c r="B47" s="10"/>
      <c r="C47" s="1212" t="s">
        <v>3</v>
      </c>
      <c r="D47" s="1212"/>
      <c r="E47" s="1213"/>
      <c r="F47" s="11">
        <v>43.32</v>
      </c>
      <c r="G47" s="12">
        <v>53.07</v>
      </c>
      <c r="H47" s="12">
        <v>64.12</v>
      </c>
      <c r="I47" s="12">
        <v>73.34</v>
      </c>
      <c r="J47" s="13">
        <v>80.42</v>
      </c>
    </row>
    <row r="48" spans="2:10" ht="57.75" customHeight="1">
      <c r="B48" s="14"/>
      <c r="C48" s="1214" t="s">
        <v>4</v>
      </c>
      <c r="D48" s="1214"/>
      <c r="E48" s="1215"/>
      <c r="F48" s="15">
        <v>4.0199999999999996</v>
      </c>
      <c r="G48" s="16">
        <v>3.56</v>
      </c>
      <c r="H48" s="16">
        <v>2.44</v>
      </c>
      <c r="I48" s="16">
        <v>2.36</v>
      </c>
      <c r="J48" s="17">
        <v>2.65</v>
      </c>
    </row>
    <row r="49" spans="2:10" ht="57.75" customHeight="1" thickBot="1">
      <c r="B49" s="18"/>
      <c r="C49" s="1216" t="s">
        <v>5</v>
      </c>
      <c r="D49" s="1216"/>
      <c r="E49" s="1217"/>
      <c r="F49" s="19">
        <v>11.22</v>
      </c>
      <c r="G49" s="20">
        <v>8.7799999999999994</v>
      </c>
      <c r="H49" s="20">
        <v>11.62</v>
      </c>
      <c r="I49" s="20">
        <v>9.73</v>
      </c>
      <c r="J49" s="21">
        <v>8.09</v>
      </c>
    </row>
    <row r="50" spans="2:10" ht="13.5" customHeight="1"/>
    <row r="51" spans="2:10" ht="13.5" hidden="1" customHeight="1"/>
    <row r="52" spans="2:10" ht="13.5" hidden="1" customHeight="1"/>
    <row r="53" spans="2:10" ht="13.5" hidden="1" customHeight="1"/>
  </sheetData>
  <sheetProtection algorithmName="SHA-512" hashValue="UWrdKkybmUdARJMTFvxHDi3I3lx+hlIL7TsIkGVFsqMqaKOQVxtnZgvEvD9XJuV7uuCVFCbeaTSeQeDZlNJdcw==" saltValue="1WClEInmP+Da4knbmtcrB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2019-10-31T01:54:30Z</cp:lastPrinted>
  <dcterms:created xsi:type="dcterms:W3CDTF">2019-02-14T05:30:19Z</dcterms:created>
  <dcterms:modified xsi:type="dcterms:W3CDTF">2019-11-11T01:18:42Z</dcterms:modified>
  <cp:category/>
</cp:coreProperties>
</file>