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120" windowWidth="14940" windowHeight="7815" tabRatio="9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6" i="9" l="1"/>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AM36" i="9"/>
  <c r="C36" i="9"/>
  <c r="CO35" i="9"/>
  <c r="AM35" i="9"/>
  <c r="C35" i="9"/>
  <c r="CO34" i="9"/>
  <c r="U34" i="9"/>
  <c r="U35" i="9" s="1"/>
  <c r="U36" i="9" s="1"/>
  <c r="U37" i="9" s="1"/>
  <c r="C34" i="9"/>
  <c r="AM34" i="9" l="1"/>
  <c r="BE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5" i="9" l="1"/>
  <c r="BE36" i="9" s="1"/>
  <c r="BW34" i="9" l="1"/>
  <c r="BW35" i="9" s="1"/>
  <c r="BW36" i="9" s="1"/>
  <c r="BW37" i="9" s="1"/>
  <c r="BW38" i="9" s="1"/>
  <c r="BW39" i="9" s="1"/>
  <c r="BW40" i="9" s="1"/>
  <c r="BW41" i="9" s="1"/>
</calcChain>
</file>

<file path=xl/sharedStrings.xml><?xml version="1.0" encoding="utf-8"?>
<sst xmlns="http://schemas.openxmlformats.org/spreadsheetml/2006/main" count="1028" uniqueCount="561">
  <si>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</si>
  <si>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</si>
  <si>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</si>
  <si>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</si>
  <si>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</si>
  <si>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</si>
  <si>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</si>
  <si>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</si>
  <si>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</si>
  <si>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</si>
  <si>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</si>
  <si>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</si>
  <si>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</si>
  <si>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</si>
  <si>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</si>
  <si>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</si>
  <si>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</si>
  <si>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</si>
  <si>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</si>
  <si>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</si>
  <si>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</si>
  <si>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</si>
  <si>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</si>
  <si>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</si>
  <si>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</si>
  <si>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</si>
  <si>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</si>
  <si>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</si>
  <si>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</si>
  <si>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</si>
  <si>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</si>
  <si>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</si>
  <si>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</si>
  <si>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</si>
  <si>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</si>
  <si>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</si>
  <si>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</si>
  <si>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</si>
  <si>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</si>
  <si>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</si>
  <si>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</si>
  <si>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</si>
  <si>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</si>
  <si>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</si>
  <si>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</si>
  <si>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</si>
  <si>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</si>
  <si>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</si>
  <si>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</si>
  <si>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</si>
  <si>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</si>
  <si>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</si>
  <si>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</si>
  <si>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</si>
  <si>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</si>
  <si>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</si>
  <si>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</si>
  <si>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</si>
  <si>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</si>
  <si>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</si>
  <si>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</si>
  <si>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</si>
  <si>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</si>
  <si>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</si>
  <si>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</si>
  <si>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</si>
  <si>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</si>
  <si>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</si>
  <si>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</si>
  <si>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</si>
  <si>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</si>
  <si>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</si>
  <si>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</si>
  <si>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</si>
  <si>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</si>
  <si>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</si>
  <si>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</si>
  <si>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</si>
  <si>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</si>
  <si>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</si>
  <si>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</si>
  <si>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</si>
  <si>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徳之島町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</si>
  <si>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</si>
  <si>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</si>
  <si>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</si>
  <si>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</si>
  <si>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</si>
  <si>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</si>
  <si>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</si>
  <si>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</si>
  <si>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</si>
  <si>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</si>
  <si>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</si>
  <si>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</si>
  <si>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</si>
  <si>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</si>
  <si>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</si>
  <si>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</si>
  <si>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</si>
  <si>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</si>
  <si>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</si>
  <si>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</si>
  <si>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</si>
  <si>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</si>
  <si>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</si>
  <si>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</si>
  <si>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</si>
  <si>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</si>
  <si>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</si>
  <si>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</si>
  <si>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</si>
  <si>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</si>
  <si>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</si>
  <si>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</si>
  <si>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</si>
  <si>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</si>
  <si>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</si>
  <si>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</si>
  <si>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</si>
  <si>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</si>
  <si>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</si>
  <si>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</si>
  <si>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</si>
  <si>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</si>
  <si>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</si>
  <si>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</si>
  <si>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</si>
  <si>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</si>
  <si>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</si>
  <si>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</si>
  <si>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</si>
  <si>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</si>
  <si>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</si>
  <si>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</si>
  <si>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</si>
  <si>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</si>
  <si>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</si>
  <si>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</si>
  <si>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</si>
  <si>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</si>
  <si>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</si>
  <si>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</si>
  <si>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</si>
  <si>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</si>
  <si>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</si>
  <si>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</si>
  <si>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</si>
  <si>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</si>
  <si>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</si>
  <si>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</si>
  <si>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</si>
  <si>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</si>
  <si>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</si>
  <si>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</si>
  <si>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</si>
  <si>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</si>
  <si>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</si>
  <si>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</si>
  <si>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</si>
  <si>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</si>
  <si>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</si>
  <si>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</si>
  <si>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</si>
  <si>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</si>
  <si>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</si>
  <si>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</si>
  <si>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</si>
  <si>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</si>
  <si>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</si>
  <si>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</si>
  <si>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</si>
  <si>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</si>
  <si>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</si>
  <si>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</si>
  <si>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</si>
  <si>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</si>
  <si>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</si>
  <si>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</si>
  <si>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</si>
  <si>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</si>
  <si>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</si>
  <si>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</si>
  <si>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</si>
  <si>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</si>
  <si>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</si>
  <si>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</si>
  <si>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</si>
  <si>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</si>
  <si>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</si>
  <si>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</si>
  <si>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</si>
  <si>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</si>
  <si>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</si>
  <si>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鹿児島県徳之島町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</si>
  <si>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</si>
  <si>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</si>
  <si>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</si>
  <si>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</si>
  <si>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</si>
  <si>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</si>
  <si>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</si>
  <si>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</si>
  <si>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</si>
  <si>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</si>
  <si>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</si>
  <si>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</si>
  <si>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</si>
  <si>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</si>
  <si>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</si>
  <si>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</si>
  <si>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</si>
  <si>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</si>
  <si>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</si>
  <si>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</si>
  <si>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</si>
  <si>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</si>
  <si>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</si>
  <si>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</si>
  <si>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</si>
  <si>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</si>
  <si>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</si>
  <si>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</si>
  <si>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</si>
  <si>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</si>
  <si>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</si>
  <si>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</si>
  <si>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</si>
  <si>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</si>
  <si>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</si>
  <si>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</si>
  <si>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</si>
  <si>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</si>
  <si>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</si>
  <si>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</si>
  <si>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</si>
  <si>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</si>
  <si>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</si>
  <si>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</si>
  <si>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</si>
  <si>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</si>
  <si>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</si>
  <si>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</si>
  <si>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</si>
  <si>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</si>
  <si>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</si>
  <si>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</si>
  <si>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</si>
  <si>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</si>
  <si>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</si>
  <si>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</si>
  <si>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</si>
  <si>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</si>
  <si>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</si>
  <si>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</si>
  <si>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</si>
  <si>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</si>
  <si>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</si>
  <si>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</si>
  <si>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</si>
  <si>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</si>
  <si>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</si>
  <si>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</si>
  <si>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</si>
  <si>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</si>
  <si>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</si>
  <si>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</si>
  <si>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</si>
  <si>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</si>
  <si>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</si>
  <si>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</si>
  <si>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</si>
  <si>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</si>
  <si>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</si>
  <si>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</si>
  <si>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</si>
  <si>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</si>
  <si>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</si>
  <si>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</si>
  <si>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</si>
  <si>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</si>
  <si>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</si>
  <si>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</si>
  <si>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</si>
  <si>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</si>
  <si>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</si>
  <si>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</si>
  <si>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</si>
  <si>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</si>
  <si>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</si>
  <si>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</si>
  <si>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</si>
  <si>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</si>
  <si>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</si>
  <si>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</si>
  <si>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</si>
  <si>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</si>
  <si>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</si>
  <si>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</si>
  <si>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</si>
  <si>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</si>
  <si>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</si>
  <si>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</si>
  <si>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</si>
  <si>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</si>
  <si>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</si>
  <si>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</si>
  <si>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</si>
  <si>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</si>
  <si>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</si>
  <si>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</si>
  <si>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</si>
  <si>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</si>
  <si>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</si>
  <si>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</si>
  <si>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</si>
  <si>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</si>
  <si>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</si>
  <si>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</si>
  <si>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</si>
  <si>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</si>
  <si>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</si>
  <si>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</si>
  <si>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</si>
  <si>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</si>
  <si>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</si>
  <si>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</si>
  <si>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</si>
  <si>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</si>
  <si>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</si>
  <si>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</si>
  <si>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</si>
  <si>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</si>
  <si>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</si>
  <si>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</si>
  <si>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</si>
  <si>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</si>
  <si>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</si>
  <si>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</si>
  <si>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</si>
  <si>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</si>
  <si>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</si>
  <si>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</si>
  <si>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鹿児島県徳之島町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</si>
  <si>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</si>
  <si>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</si>
  <si>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</si>
  <si>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</si>
  <si>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</si>
  <si>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</si>
  <si>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</si>
  <si>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</si>
  <si>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</si>
  <si>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</si>
  <si>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</si>
  <si>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</si>
  <si>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</si>
  <si>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</si>
  <si>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</si>
  <si>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</si>
  <si>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</si>
  <si>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</si>
  <si>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</si>
  <si>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</si>
  <si>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</si>
  <si>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</si>
  <si>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</si>
  <si>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</si>
  <si>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</si>
  <si>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</si>
  <si>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</si>
  <si>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</si>
  <si>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</si>
  <si>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</si>
  <si>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</si>
  <si>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</si>
  <si>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</si>
  <si>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</si>
  <si>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</si>
  <si>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</si>
  <si>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地域包括支援センター事業特別会計</t>
    <phoneticPr fontId="5"/>
  </si>
  <si>
    <t>水道事業特別会計</t>
    <phoneticPr fontId="5"/>
  </si>
  <si>
    <t>法適用企業</t>
    <phoneticPr fontId="5"/>
  </si>
  <si>
    <t>簡易水道特別会計</t>
    <phoneticPr fontId="5"/>
  </si>
  <si>
    <t>法非適用企業</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</si>
  <si>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</si>
  <si>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</si>
  <si>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</si>
  <si>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</si>
  <si>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</si>
  <si>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</si>
  <si>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</si>
  <si>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</si>
  <si>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</si>
  <si>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</si>
  <si>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</si>
  <si>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</si>
  <si>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</si>
  <si>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</si>
  <si>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</si>
  <si>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</si>
  <si>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</si>
  <si>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</si>
  <si>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</si>
  <si>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</si>
  <si>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</si>
  <si>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</si>
  <si>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</si>
  <si>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</si>
  <si>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</si>
  <si>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</si>
  <si>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</si>
  <si>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</si>
  <si>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</si>
  <si>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</si>
  <si>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</si>
  <si>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</si>
  <si>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</si>
  <si>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</si>
  <si>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</si>
  <si>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</si>
  <si>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</si>
  <si>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</si>
  <si>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</si>
  <si>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</si>
  <si>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</si>
  <si>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</si>
  <si>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</si>
  <si>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</si>
  <si>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</si>
  <si>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</si>
  <si>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</si>
  <si>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</si>
  <si>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</si>
  <si>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</si>
  <si>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</si>
  <si>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</si>
  <si>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</si>
  <si>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</si>
  <si>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</si>
  <si>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</si>
  <si>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</si>
  <si>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</si>
  <si>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</si>
  <si>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</si>
  <si>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</si>
  <si>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</si>
  <si>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</si>
  <si>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</si>
  <si>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</si>
  <si>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</si>
  <si>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</si>
  <si>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</si>
  <si>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</si>
  <si>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</si>
  <si>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</si>
  <si>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</si>
  <si>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</si>
  <si>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</si>
  <si>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</si>
  <si>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</si>
  <si>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</si>
  <si>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</si>
  <si>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</si>
  <si>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</si>
  <si>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</si>
  <si>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</si>
  <si>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</si>
  <si>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</si>
  <si>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</si>
  <si>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</si>
  <si>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</si>
  <si>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</si>
  <si>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</si>
  <si>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</si>
  <si>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</si>
  <si>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</si>
  <si>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</si>
  <si>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</si>
  <si>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</si>
  <si>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</si>
  <si>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</si>
  <si>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</si>
  <si>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</si>
  <si>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</si>
  <si>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</si>
  <si>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</si>
  <si>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</si>
  <si>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</si>
  <si>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</si>
  <si>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</si>
  <si>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</si>
  <si>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</si>
  <si>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</si>
  <si>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</si>
  <si>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</si>
  <si>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</si>
  <si>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</si>
  <si>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</si>
  <si>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</si>
  <si>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</si>
  <si>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</si>
  <si>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</si>
  <si>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</si>
  <si>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</si>
  <si>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</si>
  <si>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</si>
  <si>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</si>
  <si>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</si>
  <si>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</si>
  <si>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</si>
  <si>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</si>
  <si>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</si>
  <si>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</si>
  <si>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</si>
  <si>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</si>
  <si>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</si>
  <si>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</si>
  <si>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</si>
  <si>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</si>
  <si>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</si>
  <si>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</si>
  <si>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6.24</t>
  </si>
  <si>
    <t>▲ 3.91</t>
  </si>
  <si>
    <t>▲ 4.08</t>
  </si>
  <si>
    <t>▲ 2.38</t>
  </si>
  <si>
    <t>一般会計</t>
  </si>
  <si>
    <t>水道事業特別会計</t>
  </si>
  <si>
    <t>▲ 0.18</t>
  </si>
  <si>
    <t>介護保険事業特別会計</t>
  </si>
  <si>
    <t>国民健康保険特別会計</t>
  </si>
  <si>
    <t>後期高齢者医療特別会計</t>
  </si>
  <si>
    <t>簡易水道特別会計</t>
  </si>
  <si>
    <t>公共下水道事業特別会計</t>
  </si>
  <si>
    <t>農業集落排水事業特別会計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</si>
  <si>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</si>
  <si>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</si>
  <si>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</si>
  <si>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</si>
  <si>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</si>
  <si>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8">
      <t>ジム</t>
    </rPh>
    <rPh sb="8" eb="10">
      <t>クミアイ</t>
    </rPh>
    <phoneticPr fontId="2"/>
  </si>
  <si>
    <t>徳之島地区介護保険組合</t>
    <rPh sb="0" eb="3">
      <t>トクノシマ</t>
    </rPh>
    <rPh sb="3" eb="5">
      <t>チク</t>
    </rPh>
    <rPh sb="5" eb="7">
      <t>カイゴ</t>
    </rPh>
    <rPh sb="7" eb="9">
      <t>ホケン</t>
    </rPh>
    <rPh sb="9" eb="11">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</si>
  <si>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</si>
  <si>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徳之島愛ランド広域連合（徳之島食肉センター特別会計）</t>
    <rPh sb="0" eb="3">
      <t>トクノシマ</t>
    </rPh>
    <rPh sb="3" eb="4">
      <t>アイ</t>
    </rPh>
    <rPh sb="7" eb="9">
      <t>コウイキ</t>
    </rPh>
    <rPh sb="9" eb="11">
      <t>レンゴウ</t>
    </rPh>
    <rPh sb="12" eb="15">
      <t>トクノシマ</t>
    </rPh>
    <rPh sb="15" eb="17">
      <t>ショクニク</t>
    </rPh>
    <rPh sb="21" eb="23">
      <t>トクベツ</t>
    </rPh>
    <rPh sb="23" eb="25">
      <t>カイケイ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</si>
  <si>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</si>
  <si>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</si>
  <si>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</si>
  <si>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</si>
  <si>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</si>
  <si>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</si>
  <si>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</si>
  <si>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</si>
  <si>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</si>
  <si>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</si>
  <si>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</si>
  <si>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</si>
  <si>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</si>
  <si>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</si>
  <si>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</si>
  <si>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地方債の新規発行抑制等により，実質公債費比率及び将来負担比率は，年々低くなってきているが，依然として類似団体平均を上回っている。
今後は，近年の大型事業の実施等により，数値は横ばいになると予想されるため，中長期的な事業計画に基づき，交付税措置のある地方債の発行など適正な地方債発行に努め，これまで以上に公債費の適正化に取り組んでいく必要がある。</t>
    <rPh sb="0" eb="2">
      <t>チホウ</t>
    </rPh>
    <rPh sb="2" eb="3">
      <t>サイ</t>
    </rPh>
    <rPh sb="4" eb="6">
      <t>シンキ</t>
    </rPh>
    <rPh sb="6" eb="8">
      <t>ハッコウ</t>
    </rPh>
    <rPh sb="8" eb="10">
      <t>ヨクセイ</t>
    </rPh>
    <rPh sb="10" eb="11">
      <t>トウ</t>
    </rPh>
    <rPh sb="15" eb="17">
      <t>ジッシツ</t>
    </rPh>
    <rPh sb="17" eb="19">
      <t>コウサイ</t>
    </rPh>
    <rPh sb="19" eb="20">
      <t>ヒ</t>
    </rPh>
    <rPh sb="20" eb="22">
      <t>ヒリツ</t>
    </rPh>
    <rPh sb="22" eb="23">
      <t>オヨ</t>
    </rPh>
    <rPh sb="24" eb="26">
      <t>ショウライ</t>
    </rPh>
    <rPh sb="26" eb="30">
      <t>フタンヒリツ</t>
    </rPh>
    <rPh sb="32" eb="34">
      <t>ネンネン</t>
    </rPh>
    <rPh sb="34" eb="35">
      <t>ヒク</t>
    </rPh>
    <rPh sb="45" eb="47">
      <t>イゼン</t>
    </rPh>
    <rPh sb="50" eb="52">
      <t>ルイジ</t>
    </rPh>
    <rPh sb="52" eb="54">
      <t>ダンタイ</t>
    </rPh>
    <rPh sb="54" eb="56">
      <t>ヘイキン</t>
    </rPh>
    <rPh sb="57" eb="59">
      <t>ウワマワ</t>
    </rPh>
    <rPh sb="65" eb="67">
      <t>コンゴ</t>
    </rPh>
    <rPh sb="69" eb="71">
      <t>キンネン</t>
    </rPh>
    <rPh sb="72" eb="74">
      <t>オオガタ</t>
    </rPh>
    <rPh sb="74" eb="76">
      <t>ジギョウ</t>
    </rPh>
    <rPh sb="77" eb="79">
      <t>ジッシ</t>
    </rPh>
    <rPh sb="79" eb="80">
      <t>トウ</t>
    </rPh>
    <rPh sb="84" eb="86">
      <t>スウチ</t>
    </rPh>
    <rPh sb="87" eb="88">
      <t>ヨコ</t>
    </rPh>
    <rPh sb="94" eb="96">
      <t>ヨソウ</t>
    </rPh>
    <rPh sb="102" eb="105">
      <t>チュウチョウキ</t>
    </rPh>
    <rPh sb="105" eb="106">
      <t>テキ</t>
    </rPh>
    <rPh sb="107" eb="109">
      <t>ジギョウ</t>
    </rPh>
    <rPh sb="109" eb="111">
      <t>ケイカク</t>
    </rPh>
    <rPh sb="112" eb="113">
      <t>モト</t>
    </rPh>
    <rPh sb="116" eb="119">
      <t>コウフゼイ</t>
    </rPh>
    <rPh sb="119" eb="121">
      <t>ソチ</t>
    </rPh>
    <rPh sb="124" eb="127">
      <t>チホウサイ</t>
    </rPh>
    <rPh sb="128" eb="130">
      <t>ハッコウ</t>
    </rPh>
    <rPh sb="132" eb="134">
      <t>テキセイ</t>
    </rPh>
    <rPh sb="135" eb="137">
      <t>チホウ</t>
    </rPh>
    <rPh sb="137" eb="138">
      <t>サイ</t>
    </rPh>
    <rPh sb="138" eb="140">
      <t>ハッコウ</t>
    </rPh>
    <rPh sb="141" eb="142">
      <t>ツト</t>
    </rPh>
    <rPh sb="148" eb="150">
      <t>イジョウ</t>
    </rPh>
    <rPh sb="151" eb="154">
      <t>コウサイヒ</t>
    </rPh>
    <rPh sb="155" eb="157">
      <t>テキセイ</t>
    </rPh>
    <rPh sb="157" eb="158">
      <t>カ</t>
    </rPh>
    <rPh sb="159" eb="160">
      <t>ト</t>
    </rPh>
    <rPh sb="161" eb="162">
      <t>ク</t>
    </rPh>
    <rPh sb="166" eb="168">
      <t>ヒツヨウ</t>
    </rPh>
    <phoneticPr fontId="5"/>
  </si>
  <si>
    <t>将来負担比率，有形固定資産減価償却率は，類似団体より高い水準となっている。
将来負担比率については，地方債の新規発行を抑制した結果，年々低下している。一方で，有形固定資産減価償却率は上昇しているが，これは全体的に施設の老朽化が進んでおり，主に幼稚園・保育所等が有形固定資産減価償却率が80％以上となっていることなどがあげられる。今後は，公共施設等総合管理計画に基づき，老朽化対策に積極的に取り組んでいく。</t>
    <rPh sb="0" eb="2">
      <t>ショウライ</t>
    </rPh>
    <rPh sb="2" eb="4">
      <t>フタン</t>
    </rPh>
    <rPh sb="4" eb="6">
      <t>ヒリツ</t>
    </rPh>
    <rPh sb="7" eb="9">
      <t>ユウケイ</t>
    </rPh>
    <rPh sb="9" eb="13">
      <t>コテイシサン</t>
    </rPh>
    <rPh sb="13" eb="15">
      <t>ゲンカ</t>
    </rPh>
    <rPh sb="15" eb="17">
      <t>ショウキャク</t>
    </rPh>
    <rPh sb="17" eb="18">
      <t>リツ</t>
    </rPh>
    <rPh sb="20" eb="22">
      <t>ルイジ</t>
    </rPh>
    <rPh sb="22" eb="24">
      <t>ダンタイ</t>
    </rPh>
    <rPh sb="26" eb="27">
      <t>タカ</t>
    </rPh>
    <rPh sb="28" eb="30">
      <t>スイジュン</t>
    </rPh>
    <rPh sb="38" eb="40">
      <t>ショウライ</t>
    </rPh>
    <rPh sb="40" eb="42">
      <t>フタン</t>
    </rPh>
    <rPh sb="42" eb="44">
      <t>ヒリツ</t>
    </rPh>
    <rPh sb="50" eb="52">
      <t>チホウ</t>
    </rPh>
    <rPh sb="52" eb="53">
      <t>サイ</t>
    </rPh>
    <rPh sb="54" eb="56">
      <t>シンキ</t>
    </rPh>
    <rPh sb="56" eb="58">
      <t>ハッコウ</t>
    </rPh>
    <rPh sb="59" eb="61">
      <t>ヨクセイ</t>
    </rPh>
    <rPh sb="63" eb="65">
      <t>ケッカ</t>
    </rPh>
    <rPh sb="66" eb="68">
      <t>ネンネン</t>
    </rPh>
    <rPh sb="68" eb="70">
      <t>テイカ</t>
    </rPh>
    <rPh sb="75" eb="77">
      <t>イッポウ</t>
    </rPh>
    <rPh sb="79" eb="81">
      <t>ユウケイ</t>
    </rPh>
    <rPh sb="81" eb="85">
      <t>コテイシサン</t>
    </rPh>
    <rPh sb="89" eb="90">
      <t>リツ</t>
    </rPh>
    <rPh sb="91" eb="93">
      <t>ジョウショウ</t>
    </rPh>
    <rPh sb="102" eb="104">
      <t>ゼンタイ</t>
    </rPh>
    <rPh sb="104" eb="105">
      <t>テキ</t>
    </rPh>
    <rPh sb="106" eb="108">
      <t>シセツ</t>
    </rPh>
    <rPh sb="109" eb="112">
      <t>ロウキュウカ</t>
    </rPh>
    <rPh sb="113" eb="114">
      <t>スス</t>
    </rPh>
    <rPh sb="119" eb="120">
      <t>オモ</t>
    </rPh>
    <rPh sb="121" eb="124">
      <t>ヨウチエン</t>
    </rPh>
    <rPh sb="125" eb="127">
      <t>ホイク</t>
    </rPh>
    <rPh sb="127" eb="128">
      <t>ショ</t>
    </rPh>
    <rPh sb="128" eb="129">
      <t>トウ</t>
    </rPh>
    <rPh sb="130" eb="132">
      <t>ユウケイ</t>
    </rPh>
    <rPh sb="132" eb="134">
      <t>コテイ</t>
    </rPh>
    <rPh sb="134" eb="136">
      <t>シサン</t>
    </rPh>
    <rPh sb="136" eb="138">
      <t>ゲンカ</t>
    </rPh>
    <rPh sb="138" eb="140">
      <t>ショウキャク</t>
    </rPh>
    <rPh sb="140" eb="141">
      <t>リツ</t>
    </rPh>
    <rPh sb="145" eb="147">
      <t>イジョウ</t>
    </rPh>
    <rPh sb="164" eb="166">
      <t>コンゴ</t>
    </rPh>
    <rPh sb="168" eb="170">
      <t>コウキョウ</t>
    </rPh>
    <rPh sb="170" eb="172">
      <t>シセツ</t>
    </rPh>
    <rPh sb="172" eb="173">
      <t>トウ</t>
    </rPh>
    <rPh sb="173" eb="175">
      <t>ソウゴウ</t>
    </rPh>
    <rPh sb="175" eb="177">
      <t>カンリ</t>
    </rPh>
    <rPh sb="177" eb="179">
      <t>ケイカク</t>
    </rPh>
    <rPh sb="180" eb="181">
      <t>モト</t>
    </rPh>
    <rPh sb="184" eb="187">
      <t>ロウキュウカ</t>
    </rPh>
    <rPh sb="187" eb="189">
      <t>タイサク</t>
    </rPh>
    <rPh sb="190" eb="193">
      <t>セッキョクテキ</t>
    </rPh>
    <rPh sb="194" eb="195">
      <t>ト</t>
    </rPh>
    <rPh sb="196" eb="197">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</si>
</sst>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75972</c:v>
                </c:pt>
                <c:pt idx="4">
                  <c:v>79466</c:v>
                </c:pt>
              </c:numCache>
            </c:numRef>
          </c:val>
          <c:smooth val="0"/>
          <c:extLst>
            <c:ext xmlns:c16="http://schemas.microsoft.com/office/drawing/2014/chart" uri="{C3380CC4-5D6E-409C-BE32-E72D297353CC}">
              <c16:uniqueId val="{00000000-37B7-40ED-8DA3-892F189EAF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96024</c:v>
                </c:pt>
                <c:pt idx="1">
                  <c:v>161169</c:v>
                </c:pt>
                <c:pt idx="2">
                  <c:v>153616</c:v>
                </c:pt>
                <c:pt idx="3">
                  <c:v>103795</c:v>
                </c:pt>
                <c:pt idx="4">
                  <c:v>62511</c:v>
                </c:pt>
              </c:numCache>
            </c:numRef>
          </c:val>
          <c:smooth val="0"/>
          <c:extLst>
            <c:ext xmlns:c16="http://schemas.microsoft.com/office/drawing/2014/chart" uri="{C3380CC4-5D6E-409C-BE32-E72D297353CC}">
              <c16:uniqueId val="{00000001-37B7-40ED-8DA3-892F189EAFE1}"/>
            </c:ext>
          </c:extLst>
        </c:ser>
        <c:dLbls>
          <c:showLegendKey val="0"/>
          <c:showVal val="0"/>
          <c:showCatName val="0"/>
          <c:showSerName val="0"/>
          <c:showPercent val="0"/>
          <c:showBubbleSize val="0"/>
        </c:dLbls>
        <c:marker val="1"/>
        <c:smooth val="0"/>
        <c:axId val="117146368"/>
        <c:axId val="117148288"/>
      </c:lineChart>
      <c:catAx>
        <c:axId val="117146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148288"/>
        <c:crosses val="autoZero"/>
        <c:auto val="1"/>
        <c:lblAlgn val="ctr"/>
        <c:lblOffset val="100"/>
        <c:tickLblSkip val="1"/>
        <c:tickMarkSkip val="1"/>
        <c:noMultiLvlLbl val="0"/>
      </c:catAx>
      <c:valAx>
        <c:axId val="11714828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146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6.76</c:v>
                </c:pt>
                <c:pt idx="1">
                  <c:v>5.0599999999999996</c:v>
                </c:pt>
                <c:pt idx="2">
                  <c:v>4.54</c:v>
                </c:pt>
                <c:pt idx="3">
                  <c:v>8.66</c:v>
                </c:pt>
                <c:pt idx="4">
                  <c:v>5.91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10.89</c:v>
                </c:pt>
                <c:pt idx="1">
                  <c:v>13.18</c:v>
                </c:pt>
                <c:pt idx="2">
                  <c:v>12.52</c:v>
                </c:pt>
                <c:pt idx="3">
                  <c:v>14.46</c:v>
                </c:pt>
                <c:pt idx="4">
                  <c:v>19.57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7640320"/>
        <c:axId val="127642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-6.24</c:v>
                </c:pt>
                <c:pt idx="1">
                  <c:v>-3.91</c:v>
                </c:pt>
                <c:pt idx="2">
                  <c:v>-4.08</c:v>
                </c:pt>
                <c:pt idx="3">
                  <c:v>4.29</c:v>
                </c:pt>
                <c:pt idx="4">
                  <c:v>-2.38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7640320"/>
        <c:axId val="127642240"/>
      </c:lineChart>
      <c:catAx>
        <c:axId val="127640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7642240"/>
        <c:crosses val="autoZero"/>
        <c:auto val="1"/>
        <c:lblAlgn val="ctr"/>
        <c:lblOffset val="100"/>
        <c:tickLblSkip val="1"/>
        <c:tickMarkSkip val="1"/>
        <c:noMultiLvlLbl val="0"/>
      </c:catAx>
      <c:valAx>
        <c:axId val="127642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640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0.03</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0.08</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c:v>
                </c:pt>
                <c:pt idx="4">
                  <c:v>#N/A</c:v>
                </c:pt>
                <c:pt idx="5">
                  <c:v>0.04</c:v>
                </c:pt>
                <c:pt idx="6">
                  <c:v>#N/A</c:v>
                </c:pt>
                <c:pt idx="7">
                  <c:v>0.03</c:v>
                </c:pt>
                <c:pt idx="8">
                  <c:v>#N/A</c:v>
                </c:pt>
                <c:pt idx="9">
                  <c:v>0.02</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0.48</c:v>
                </c:pt>
                <c:pt idx="2">
                  <c:v>#N/A</c:v>
                </c:pt>
                <c:pt idx="3">
                  <c:v>0.05</c:v>
                </c:pt>
                <c:pt idx="4">
                  <c:v>#N/A</c:v>
                </c:pt>
                <c:pt idx="5">
                  <c:v>0.09</c:v>
                </c:pt>
                <c:pt idx="6">
                  <c:v>#N/A</c:v>
                </c:pt>
                <c:pt idx="7">
                  <c:v>0.1</c:v>
                </c:pt>
                <c:pt idx="8">
                  <c:v>#N/A</c:v>
                </c:pt>
                <c:pt idx="9">
                  <c:v>0.57999999999999996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0.46</c:v>
                </c:pt>
                <c:pt idx="2">
                  <c:v>#N/A</c:v>
                </c:pt>
                <c:pt idx="3">
                  <c:v>0.46</c:v>
                </c:pt>
                <c:pt idx="4">
                  <c:v>#N/A</c:v>
                </c:pt>
                <c:pt idx="5">
                  <c:v>0.18</c:v>
                </c:pt>
                <c:pt idx="6">
                  <c:v>#N/A</c:v>
                </c:pt>
                <c:pt idx="7">
                  <c:v>0.69</c:v>
                </c:pt>
                <c:pt idx="8">
                  <c:v>#N/A</c:v>
                </c:pt>
                <c:pt idx="9">
                  <c:v>0.7</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c:v>
                </c:pt>
                <c:pt idx="2">
                  <c:v>0.18</c:v>
                </c:pt>
                <c:pt idx="3">
                  <c:v>#N/A</c:v>
                </c:pt>
                <c:pt idx="4">
                  <c:v>#N/A</c:v>
                </c:pt>
                <c:pt idx="5">
                  <c:v>2.83</c:v>
                </c:pt>
                <c:pt idx="6">
                  <c:v>#N/A</c:v>
                </c:pt>
                <c:pt idx="7">
                  <c:v>3.92</c:v>
                </c:pt>
                <c:pt idx="8">
                  <c:v>#N/A</c:v>
                </c:pt>
                <c:pt idx="9">
                  <c:v>4.13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6.75</c:v>
                </c:pt>
                <c:pt idx="2">
                  <c:v>#N/A</c:v>
                </c:pt>
                <c:pt idx="3">
                  <c:v>5.0599999999999996</c:v>
                </c:pt>
                <c:pt idx="4">
                  <c:v>#N/A</c:v>
                </c:pt>
                <c:pt idx="5">
                  <c:v>4.53</c:v>
                </c:pt>
                <c:pt idx="6">
                  <c:v>#N/A</c:v>
                </c:pt>
                <c:pt idx="7">
                  <c:v>8.66</c:v>
                </c:pt>
                <c:pt idx="8">
                  <c:v>#N/A</c:v>
                </c:pt>
                <c:pt idx="9">
                  <c:v>5.9</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8342272"/>
        <c:axId val="128344064"/>
      </c:barChart>
      <c:catAx>
        <c:axId val="12834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344064"/>
        <c:crosses val="autoZero"/>
        <c:auto val="1"/>
        <c:lblAlgn val="ctr"/>
        <c:lblOffset val="100"/>
        <c:tickLblSkip val="1"/>
        <c:tickMarkSkip val="1"/>
        <c:noMultiLvlLbl val="0"/>
      </c:catAx>
      <c:valAx>
        <c:axId val="128344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342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842</c:v>
                </c:pt>
                <c:pt idx="5">
                  <c:v>808</c:v>
                </c:pt>
                <c:pt idx="8">
                  <c:v>818</c:v>
                </c:pt>
                <c:pt idx="11">
                  <c:v>822</c:v>
                </c:pt>
                <c:pt idx="14">
                  <c:v>799</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9</c:v>
                </c:pt>
                <c:pt idx="3">
                  <c:v>1</c:v>
                </c:pt>
                <c:pt idx="6">
                  <c:v>1</c:v>
                </c:pt>
                <c:pt idx="9">
                  <c:v>1</c:v>
                </c:pt>
                <c:pt idx="12">
                  <c:v>1</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143</c:v>
                </c:pt>
                <c:pt idx="3">
                  <c:v>142</c:v>
                </c:pt>
                <c:pt idx="6">
                  <c:v>142</c:v>
                </c:pt>
                <c:pt idx="9">
                  <c:v>171</c:v>
                </c:pt>
                <c:pt idx="12">
                  <c:v>169</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124</c:v>
                </c:pt>
                <c:pt idx="3">
                  <c:v>132</c:v>
                </c:pt>
                <c:pt idx="6">
                  <c:v>137</c:v>
                </c:pt>
                <c:pt idx="9">
                  <c:v>151</c:v>
                </c:pt>
                <c:pt idx="12">
                  <c:v>154</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1151</c:v>
                </c:pt>
                <c:pt idx="3">
                  <c:v>1068</c:v>
                </c:pt>
                <c:pt idx="6">
                  <c:v>966</c:v>
                </c:pt>
                <c:pt idx="9">
                  <c:v>959</c:v>
                </c:pt>
                <c:pt idx="12">
                  <c:v>833</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0730752"/>
        <c:axId val="1169571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585</c:v>
                </c:pt>
                <c:pt idx="2">
                  <c:v>#N/A</c:v>
                </c:pt>
                <c:pt idx="3">
                  <c:v>#N/A</c:v>
                </c:pt>
                <c:pt idx="4">
                  <c:v>535</c:v>
                </c:pt>
                <c:pt idx="5">
                  <c:v>#N/A</c:v>
                </c:pt>
                <c:pt idx="6">
                  <c:v>#N/A</c:v>
                </c:pt>
                <c:pt idx="7">
                  <c:v>428</c:v>
                </c:pt>
                <c:pt idx="8">
                  <c:v>#N/A</c:v>
                </c:pt>
                <c:pt idx="9">
                  <c:v>#N/A</c:v>
                </c:pt>
                <c:pt idx="10">
                  <c:v>460</c:v>
                </c:pt>
                <c:pt idx="11">
                  <c:v>#N/A</c:v>
                </c:pt>
                <c:pt idx="12">
                  <c:v>#N/A</c:v>
                </c:pt>
                <c:pt idx="13">
                  <c:v>358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0730752"/>
        <c:axId val="116957184"/>
      </c:lineChart>
      <c:catAx>
        <c:axId val="100730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957184"/>
        <c:crosses val="autoZero"/>
        <c:auto val="1"/>
        <c:lblAlgn val="ctr"/>
        <c:lblOffset val="100"/>
        <c:tickLblSkip val="1"/>
        <c:tickMarkSkip val="1"/>
        <c:noMultiLvlLbl val="0"/>
      </c:catAx>
      <c:valAx>
        <c:axId val="116957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730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6484</c:v>
                </c:pt>
                <c:pt idx="5">
                  <c:v>6532</c:v>
                </c:pt>
                <c:pt idx="8">
                  <c:v>6688</c:v>
                </c:pt>
                <c:pt idx="11">
                  <c:v>6613</c:v>
                </c:pt>
                <c:pt idx="14">
                  <c:v>6418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1412</c:v>
                </c:pt>
                <c:pt idx="5">
                  <c:v>1285</c:v>
                </c:pt>
                <c:pt idx="8">
                  <c:v>1137</c:v>
                </c:pt>
                <c:pt idx="11">
                  <c:v>978</c:v>
                </c:pt>
                <c:pt idx="14">
                  <c:v>966</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1545</c:v>
                </c:pt>
                <c:pt idx="5">
                  <c:v>1632</c:v>
                </c:pt>
                <c:pt idx="8">
                  <c:v>1663</c:v>
                </c:pt>
                <c:pt idx="11">
                  <c:v>1821</c:v>
                </c:pt>
                <c:pt idx="14">
                  <c:v>2278</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783</c:v>
                </c:pt>
                <c:pt idx="3">
                  <c:v>721</c:v>
                </c:pt>
                <c:pt idx="6">
                  <c:v>598</c:v>
                </c:pt>
                <c:pt idx="9">
                  <c:v>654</c:v>
                </c:pt>
                <c:pt idx="12">
                  <c:v>565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626</c:v>
                </c:pt>
                <c:pt idx="3">
                  <c:v>728</c:v>
                </c:pt>
                <c:pt idx="6">
                  <c:v>593</c:v>
                </c:pt>
                <c:pt idx="9">
                  <c:v>430</c:v>
                </c:pt>
                <c:pt idx="12">
                  <c:v>266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1885</c:v>
                </c:pt>
                <c:pt idx="3">
                  <c:v>2010</c:v>
                </c:pt>
                <c:pt idx="6">
                  <c:v>2115</c:v>
                </c:pt>
                <c:pt idx="9">
                  <c:v>2037</c:v>
                </c:pt>
                <c:pt idx="12">
                  <c:v>2013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760</c:v>
                </c:pt>
                <c:pt idx="3">
                  <c:v>600</c:v>
                </c:pt>
                <c:pt idx="6">
                  <c:v>600</c:v>
                </c:pt>
                <c:pt idx="9">
                  <c:v>585</c:v>
                </c:pt>
                <c:pt idx="12">
                  <c:v>585</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8088</c:v>
                </c:pt>
                <c:pt idx="3">
                  <c:v>8158</c:v>
                </c:pt>
                <c:pt idx="6">
                  <c:v>8338</c:v>
                </c:pt>
                <c:pt idx="9">
                  <c:v>8270</c:v>
                </c:pt>
                <c:pt idx="12">
                  <c:v>8043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7982208"/>
        <c:axId val="128455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2702</c:v>
                </c:pt>
                <c:pt idx="2">
                  <c:v>#N/A</c:v>
                </c:pt>
                <c:pt idx="3">
                  <c:v>#N/A</c:v>
                </c:pt>
                <c:pt idx="4">
                  <c:v>2769</c:v>
                </c:pt>
                <c:pt idx="5">
                  <c:v>#N/A</c:v>
                </c:pt>
                <c:pt idx="6">
                  <c:v>#N/A</c:v>
                </c:pt>
                <c:pt idx="7">
                  <c:v>2756</c:v>
                </c:pt>
                <c:pt idx="8">
                  <c:v>#N/A</c:v>
                </c:pt>
                <c:pt idx="9">
                  <c:v>#N/A</c:v>
                </c:pt>
                <c:pt idx="10">
                  <c:v>2563</c:v>
                </c:pt>
                <c:pt idx="11">
                  <c:v>#N/A</c:v>
                </c:pt>
                <c:pt idx="12">
                  <c:v>#N/A</c:v>
                </c:pt>
                <c:pt idx="13">
                  <c:v>1810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7982208"/>
        <c:axId val="128455424"/>
      </c:lineChart>
      <c:catAx>
        <c:axId val="127982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455424"/>
        <c:crosses val="autoZero"/>
        <c:auto val="1"/>
        <c:lblAlgn val="ctr"/>
        <c:lblOffset val="100"/>
        <c:tickLblSkip val="1"/>
        <c:tickMarkSkip val="1"/>
        <c:noMultiLvlLbl val="0"/>
      </c:catAx>
      <c:valAx>
        <c:axId val="128455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982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{70EF986E-A92E-4F48-9B2E-A0343A362D49}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4F66-4739-B6F6-FEDB2706956C}"/>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{7DD851E3-FE0B-4364-894B-027621B568CE}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4F66-4739-B6F6-FEDB2706956C}"/>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{F31C79F7-8B95-434E-93B5-8DB64048532E}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4F66-4739-B6F6-FEDB2706956C}"/>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{5450CC59-4A75-4C54-8553-2CD9B59081C8}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4F66-4739-B6F6-FEDB2706956C}"/>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{97E860C2-1086-4A43-AE6B-5E7A0AD4CB8D}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4F66-4739-B6F6-FEDB270695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58.5</c:v>
                </c:pt>
                <c:pt idx="4">
                  <c:v>60.4</c:v>
                </c:pt>
              </c:numCache>
            </c:numRef>
          </c:xVal>
          <c:yVal>
            <c:numRef>
              <c:f>公会計指標分析・財政指標組合せ分析表!$K$51:$O$51</c:f>
              <c:numCache>
                <c:formatCode>#,##0.0;"▲ "#,##0.0</c:formatCode>
                <c:ptCount val="5"/>
                <c:pt idx="3">
                  <c:v>64.5</c:v>
                </c:pt>
                <c:pt idx="4">
                  <c:v>45.7</c:v>
                </c:pt>
              </c:numCache>
            </c:numRef>
          </c:yVal>
          <c:smooth val="0"/>
          <c:extLst>
            <c:ext xmlns:c16="http://schemas.microsoft.com/office/drawing/2014/chart" uri="{C3380CC4-5D6E-409C-BE32-E72D297353CC}">
              <c16:uniqueId val="{00000005-4F66-4739-B6F6-FEDB2706956C}"/>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{42D1A171-4B9C-47F1-96FC-643948DB6EAE}</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4F66-4739-B6F6-FEDB2706956C}"/>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{90E12FDF-5B39-44EC-B9FC-337532A9B07A}</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4F66-4739-B6F6-FEDB2706956C}"/>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{9F264899-3EF6-4A41-B4E5-65403A82776D}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4F66-4739-B6F6-FEDB2706956C}"/>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{B07BDAFF-E746-4B70-B6C7-9B9531880998}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4F66-4739-B6F6-FEDB2706956C}"/>
                </c:ext>
              </c:extLst>
            </c:dLbl>
            <c:dLbl>
              <c:idx val="4"/>
              <c:tx>
                <c:strRef>
                  <c:f>公会計指標分析・財政指標組合せ分析表!$O$50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{C9152E31-BA7F-4C66-98C5-D4BFA59E76C2}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4F66-4739-B6F6-FEDB270695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pt idx="4">
                  <c:v>54</c:v>
                </c:pt>
              </c:numCache>
            </c:numRef>
          </c:xVal>
          <c:yVal>
            <c:numRef>
              <c:f>公会計指標分析・財政指標組合せ分析表!$K$55:$O$55</c:f>
              <c:numCache>
                <c:formatCode>#,##0.0;"▲ "#,##0.0</c:formatCode>
                <c:ptCount val="5"/>
                <c:pt idx="3">
                  <c:v>13.1</c:v>
                </c:pt>
                <c:pt idx="4">
                  <c:v>0</c:v>
                </c:pt>
              </c:numCache>
            </c:numRef>
          </c:yVal>
          <c:smooth val="0"/>
          <c:extLst>
            <c:ext xmlns:c16="http://schemas.microsoft.com/office/drawing/2014/chart" uri="{C3380CC4-5D6E-409C-BE32-E72D297353CC}">
              <c16:uniqueId val="{0000000B-4F66-4739-B6F6-FEDB2706956C}"/>
            </c:ext>
          </c:extLst>
        </c:ser>
        <c:dLbls>
          <c:showLegendKey val="0"/>
          <c:showVal val="0"/>
          <c:showCatName val="0"/>
          <c:showSerName val="0"/>
          <c:showPercent val="0"/>
          <c:showBubbleSize val="0"/>
        </c:dLbls>
        <c:axId val="128548224"/>
        <c:axId val="128554496"/>
      </c:scatterChart>
      <c:valAx>
        <c:axId val="128548224"/>
        <c:scaling>
          <c:orientation val="minMax"/>
          <c:max val="61"/>
          <c:min val="52.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554496"/>
        <c:crosses val="autoZero"/>
        <c:crossBetween val="midCat"/>
      </c:valAx>
      <c:valAx>
        <c:axId val="128554496"/>
        <c:scaling>
          <c:orientation val="minMax"/>
          <c:max val="7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8548224"/>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{5A7FBA31-D0BD-4942-B9E0-B327461BE1AA}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A7D2-4AE3-8AEE-46115E12142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{EAB091A4-3783-45DD-9A3F-4EDE5BC697A3}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A7D2-4AE3-8AEE-46115E12142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{60374FB8-BE44-4265-B952-1A71CA41FAAD}</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A7D2-4AE3-8AEE-46115E12142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{955CE557-A78F-4829-B715-C9725B5196DF}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A7D2-4AE3-8AEE-46115E12142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{1C2880DF-09CA-4511-9D2B-D0894D1668C0}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A7D2-4AE3-8AEE-46115E1214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14.9</c:v>
                </c:pt>
                <c:pt idx="1">
                  <c:v>14.6</c:v>
                </c:pt>
                <c:pt idx="2">
                  <c:v>13.2</c:v>
                </c:pt>
                <c:pt idx="3">
                  <c:v>12.1</c:v>
                </c:pt>
                <c:pt idx="4">
                  <c:v>10.6</c:v>
                </c:pt>
              </c:numCache>
            </c:numRef>
          </c:xVal>
          <c:yVal>
            <c:numRef>
              <c:f>公会計指標分析・財政指標組合せ分析表!$K$73:$O$73</c:f>
              <c:numCache>
                <c:formatCode>#,##0.0;"▲ "#,##0.0</c:formatCode>
                <c:ptCount val="5"/>
                <c:pt idx="0">
                  <c:v>68.900000000000006</c:v>
                </c:pt>
                <c:pt idx="1">
                  <c:v>70.900000000000006</c:v>
                </c:pt>
                <c:pt idx="2">
                  <c:v>71.900000000000006</c:v>
                </c:pt>
                <c:pt idx="3">
                  <c:v>64.5</c:v>
                </c:pt>
                <c:pt idx="4">
                  <c:v>45.7</c:v>
                </c:pt>
              </c:numCache>
            </c:numRef>
          </c:yVal>
          <c:smooth val="0"/>
          <c:extLst>
            <c:ext xmlns:c16="http://schemas.microsoft.com/office/drawing/2014/chart" uri="{C3380CC4-5D6E-409C-BE32-E72D297353CC}">
              <c16:uniqueId val="{00000005-A7D2-4AE3-8AEE-46115E12142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{67C958BD-B2F3-469D-B057-3FBE56A09190}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A7D2-4AE3-8AEE-46115E12142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{D6C3AA85-B3A5-4333-8971-3FCD713F5E8D}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A7D2-4AE3-8AEE-46115E121423}"/>
                </c:ext>
              </c:extLst>
            </c:dLbl>
            <c:dLbl>
              <c:idx val="2"/>
              <c:layout>
                <c:manualLayout>
                  <c:x val="-2.8697178926505595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{7231167C-242E-4D4D-9C16-3EC46088319A}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A7D2-4AE3-8AEE-46115E121423}"/>
                </c:ext>
              </c:extLst>
            </c:dLbl>
            <c:dLbl>
              <c:idx val="3"/>
              <c:layout>
                <c:manualLayout>
                  <c:x val="-3.4713745597121835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{D442827C-8BCE-439A-A34F-581434C81E08}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A7D2-4AE3-8AEE-46115E12142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{BB89CF78-9C61-46BE-887F-D538A5F0F739}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A7D2-4AE3-8AEE-46115E1214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8.9</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13.1</c:v>
                </c:pt>
                <c:pt idx="4">
                  <c:v>0</c:v>
                </c:pt>
              </c:numCache>
            </c:numRef>
          </c:yVal>
          <c:smooth val="0"/>
          <c:extLst>
            <c:ext xmlns:c16="http://schemas.microsoft.com/office/drawing/2014/chart" uri="{C3380CC4-5D6E-409C-BE32-E72D297353CC}">
              <c16:uniqueId val="{0000000B-A7D2-4AE3-8AEE-46115E121423}"/>
            </c:ext>
          </c:extLst>
        </c:ser>
        <c:dLbls>
          <c:showLegendKey val="0"/>
          <c:showVal val="0"/>
          <c:showCatName val="0"/>
          <c:showSerName val="0"/>
          <c:showPercent val="0"/>
          <c:showBubbleSize val="0"/>
        </c:dLbls>
        <c:axId val="128683392"/>
        <c:axId val="128685568"/>
      </c:scatterChart>
      <c:valAx>
        <c:axId val="128683392"/>
        <c:scaling>
          <c:orientation val="minMax"/>
          <c:max val="15.5"/>
          <c:min val="7.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685568"/>
        <c:crosses val="autoZero"/>
        <c:crossBetween val="midCat"/>
      </c:valAx>
      <c:valAx>
        <c:axId val="128685568"/>
        <c:scaling>
          <c:orientation val="minMax"/>
          <c:max val="84"/>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8683392"/>
        <c:crosses val="autoZero"/>
        <c:crossBetween val="midCat"/>
        <c:majorUnit val="9"/>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公債費負担適正化計画に基づく起債の抑制や借入利率の低下により，元利償還金が着実に減少</a:t>
          </a:r>
          <a:r>
            <a:rPr lang="ja-JP" altLang="en-US" sz="1300">
              <a:solidFill>
                <a:schemeClr val="dk1"/>
              </a:solidFill>
              <a:effectLst/>
              <a:latin typeface="+mn-lt"/>
              <a:ea typeface="+mn-ea"/>
              <a:cs typeface="+mn-cs"/>
            </a:rPr>
            <a:t>している</a:t>
          </a:r>
          <a:r>
            <a:rPr lang="ja-JP" altLang="ja-JP" sz="1300">
              <a:solidFill>
                <a:schemeClr val="dk1"/>
              </a:solidFill>
              <a:effectLst/>
              <a:latin typeface="+mn-lt"/>
              <a:ea typeface="+mn-ea"/>
              <a:cs typeface="+mn-cs"/>
            </a:rPr>
            <a:t>。</a:t>
          </a:r>
        </a:p>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しかし，今後は近年の大型事業の実施により，今後の償還額は現状を維持すると予想される。</a:t>
          </a:r>
          <a:endParaRPr lang="en-US" altLang="ja-JP" sz="1300">
            <a:solidFill>
              <a:schemeClr val="dk1"/>
            </a:solidFill>
            <a:effectLst/>
            <a:latin typeface="+mn-lt"/>
            <a:ea typeface="+mn-ea"/>
            <a:cs typeface="+mn-cs"/>
          </a:endParaRPr>
        </a:p>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また，公共下水道事業をはじめとする公営企業債の元利償還金に対する一般会計からの繰出金は今後も増加することが予想されており，実質公債費の分子の増加につながることが懸念される</a:t>
          </a:r>
          <a:r>
            <a:rPr lang="ja-JP" altLang="en-US" sz="1300">
              <a:solidFill>
                <a:schemeClr val="dk1"/>
              </a:solidFill>
              <a:effectLst/>
              <a:latin typeface="+mn-lt"/>
              <a:ea typeface="+mn-ea"/>
              <a:cs typeface="+mn-cs"/>
            </a:rPr>
            <a:t>ため，</a:t>
          </a:r>
          <a:r>
            <a:rPr lang="ja-JP" altLang="ja-JP" sz="1300">
              <a:solidFill>
                <a:schemeClr val="dk1"/>
              </a:solidFill>
              <a:effectLst/>
              <a:latin typeface="+mn-lt"/>
              <a:ea typeface="+mn-ea"/>
              <a:cs typeface="+mn-cs"/>
            </a:rPr>
            <a:t>今後も中長期的な事業計画に基づき，交付税措置のある地方債の発行など適正な地方債発行に努め，実質公債費比率の軽減を図る。</a:t>
          </a:r>
        </a:p>
        <a:p>
          <a:r>
            <a:rPr lang="en-US" altLang="ja-JP" sz="1300">
              <a:solidFill>
                <a:schemeClr val="dk1"/>
              </a:solidFill>
              <a:effectLst/>
              <a:latin typeface="+mn-lt"/>
              <a:ea typeface="+mn-ea"/>
              <a:cs typeface="+mn-cs"/>
            </a:rPr>
            <a:t> </a:t>
          </a:r>
          <a:endParaRPr lang="ja-JP" altLang="ja-JP" sz="130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一般会計における地方債現在高は，事業の抑制により着実に減少しているが，公営企業債等繰入見込については今後も増加する見込みである。　</a:t>
          </a:r>
        </a:p>
        <a:p>
          <a:r>
            <a:rPr lang="ja-JP" altLang="ja-JP" sz="1300">
              <a:solidFill>
                <a:schemeClr val="dk1"/>
              </a:solidFill>
              <a:effectLst/>
              <a:latin typeface="+mn-lt"/>
              <a:ea typeface="+mn-ea"/>
              <a:cs typeface="+mn-cs"/>
            </a:rPr>
            <a:t>　充当可能基金財源等については，歳計剰余金処分による財政調整基金の積み立て</a:t>
          </a:r>
          <a:r>
            <a:rPr lang="ja-JP" altLang="en-US" sz="1300">
              <a:solidFill>
                <a:schemeClr val="dk1"/>
              </a:solidFill>
              <a:effectLst/>
              <a:latin typeface="+mn-lt"/>
              <a:ea typeface="+mn-ea"/>
              <a:cs typeface="+mn-cs"/>
            </a:rPr>
            <a:t>及びふるさと納税の推進によるふるさと思いやり基金の増で，</a:t>
          </a:r>
          <a:r>
            <a:rPr lang="ja-JP" altLang="ja-JP" sz="1300">
              <a:solidFill>
                <a:schemeClr val="dk1"/>
              </a:solidFill>
              <a:effectLst/>
              <a:latin typeface="+mn-lt"/>
              <a:ea typeface="+mn-ea"/>
              <a:cs typeface="+mn-cs"/>
            </a:rPr>
            <a:t>充当可能基金は増額となっているが，今後も歳出削減に努め，基金への積立を図り，将来負担比率の軽減を図る。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鹿児島県徳之島町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11,283
11,236
104.92
7,429,500
7,142,556
275,178
4,656,222
8,043,212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45.7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[ 60.4</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有形固定資産減価償却率は，類似団体平均より高い水準となっている。</a:t>
          </a:r>
          <a:endParaRPr kumimoji="1" lang="en-US" altLang="ja-JP" sz="1100">
            <a:latin typeface="ＭＳ Ｐゴシック"/>
          </a:endParaRPr>
        </a:p>
        <a:p>
          <a:r>
            <a:rPr kumimoji="1" lang="ja-JP" altLang="en-US" sz="1100">
              <a:latin typeface="ＭＳ Ｐゴシック"/>
            </a:rPr>
            <a:t>今後は，公共施設等総合管理計画に基づき，施設の重要度や劣化状況に応じて，長期的な視点で優先度をつけて，計画的に改修・更新を行っていく。</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42.0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25</xdr:row>
      <xdr:rowOff>153005</xdr:rowOff>
    </xdr:from>
    <xdr:to>
      <xdr:col>3</xdr:col>
      <xdr:colOff>1170940</xdr:colOff>
      <xdr:row>34</xdr:row>
      <xdr:rowOff>110974</xdr:rowOff>
    </xdr:to>
    <xdr:cxnSp macro="">
      <xdr:nvCxnSpPr>
        <xdr:cNvPr id="66" name="直線コネクタ 65"/>
        <xdr:cNvCxnSpPr/>
      </xdr:nvCxnSpPr>
      <xdr:spPr>
        <a:xfrm flipV="1">
          <a:off x="4760595" y="5220305"/>
          <a:ext cx="1270" cy="150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114801</xdr:rowOff>
    </xdr:from>
    <xdr:ext cx="405111" cy="259045"/>
    <xdr:sp macro="" textlink="">
      <xdr:nvSpPr>
        <xdr:cNvPr id="67" name="有形固定資産減価償却率最小値テキスト"/>
        <xdr:cNvSpPr txBox="1"/>
      </xdr:nvSpPr>
      <xdr:spPr>
        <a:xfrm>
          <a:off x="4813300" y="6725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34</xdr:row>
      <xdr:rowOff>110974</xdr:rowOff>
    </xdr:from>
    <xdr:to>
      <xdr:col>3</xdr:col>
      <xdr:colOff>1260475</xdr:colOff>
      <xdr:row>34</xdr:row>
      <xdr:rowOff>110974</xdr:rowOff>
    </xdr:to>
    <xdr:cxnSp macro="">
      <xdr:nvCxnSpPr>
        <xdr:cNvPr id="68" name="直線コネクタ 67"/>
        <xdr:cNvCxnSpPr/>
      </xdr:nvCxnSpPr>
      <xdr:spPr>
        <a:xfrm>
          <a:off x="4673600" y="672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99682</xdr:rowOff>
    </xdr:from>
    <xdr:ext cx="405111" cy="259045"/>
    <xdr:sp macro="" textlink="">
      <xdr:nvSpPr>
        <xdr:cNvPr id="69" name="有形固定資産減価償却率最大値テキスト"/>
        <xdr:cNvSpPr txBox="1"/>
      </xdr:nvSpPr>
      <xdr:spPr>
        <a:xfrm>
          <a:off x="4813300" y="499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25</xdr:row>
      <xdr:rowOff>153005</xdr:rowOff>
    </xdr:from>
    <xdr:to>
      <xdr:col>3</xdr:col>
      <xdr:colOff>1260475</xdr:colOff>
      <xdr:row>25</xdr:row>
      <xdr:rowOff>153005</xdr:rowOff>
    </xdr:to>
    <xdr:cxnSp macro="">
      <xdr:nvCxnSpPr>
        <xdr:cNvPr id="70" name="直線コネクタ 69"/>
        <xdr:cNvCxnSpPr/>
      </xdr:nvCxnSpPr>
      <xdr:spPr>
        <a:xfrm>
          <a:off x="4673600" y="52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52813</xdr:rowOff>
    </xdr:from>
    <xdr:ext cx="405111" cy="259045"/>
    <xdr:sp macro="" textlink="">
      <xdr:nvSpPr>
        <xdr:cNvPr id="71" name="有形固定資産減価償却率平均値テキスト"/>
        <xdr:cNvSpPr txBox="1"/>
      </xdr:nvSpPr>
      <xdr:spPr>
        <a:xfrm>
          <a:off x="4813300" y="5805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74386</xdr:rowOff>
    </xdr:from>
    <xdr:to>
      <xdr:col>3</xdr:col>
      <xdr:colOff>1222375</xdr:colOff>
      <xdr:row>30</xdr:row>
      <xdr:rowOff>4536</xdr:rowOff>
    </xdr:to>
    <xdr:sp macro="" textlink="">
      <xdr:nvSpPr>
        <xdr:cNvPr id="72" name="フローチャート : 判断 71"/>
        <xdr:cNvSpPr/>
      </xdr:nvSpPr>
      <xdr:spPr>
        <a:xfrm>
          <a:off x="47117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136072</xdr:rowOff>
    </xdr:from>
    <xdr:to>
      <xdr:col>3</xdr:col>
      <xdr:colOff>511175</xdr:colOff>
      <xdr:row>30</xdr:row>
      <xdr:rowOff>66222</xdr:rowOff>
    </xdr:to>
    <xdr:sp macro="" textlink="">
      <xdr:nvSpPr>
        <xdr:cNvPr id="73" name="フローチャート : 判断 72"/>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25</xdr:row>
      <xdr:rowOff>102205</xdr:rowOff>
    </xdr:from>
    <xdr:to>
      <xdr:col>3</xdr:col>
      <xdr:colOff>1222375</xdr:colOff>
      <xdr:row>26</xdr:row>
      <xdr:rowOff>32355</xdr:rowOff>
    </xdr:to>
    <xdr:sp macro="" textlink="">
      <xdr:nvSpPr>
        <xdr:cNvPr id="79" name="円/楕円 78"/>
        <xdr:cNvSpPr/>
      </xdr:nvSpPr>
      <xdr:spPr>
        <a:xfrm>
          <a:off x="4711700" y="516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25</xdr:row>
      <xdr:rowOff>55232</xdr:rowOff>
    </xdr:from>
    <xdr:ext cx="405111" cy="259045"/>
    <xdr:sp macro="" textlink="">
      <xdr:nvSpPr>
        <xdr:cNvPr id="80" name="有形固定資産減価償却率該当値テキスト"/>
        <xdr:cNvSpPr txBox="1"/>
      </xdr:nvSpPr>
      <xdr:spPr>
        <a:xfrm>
          <a:off x="4813300" y="512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3</xdr:col>
      <xdr:colOff>409575</xdr:colOff>
      <xdr:row>26</xdr:row>
      <xdr:rowOff>126093</xdr:rowOff>
    </xdr:from>
    <xdr:to>
      <xdr:col>3</xdr:col>
      <xdr:colOff>511175</xdr:colOff>
      <xdr:row>27</xdr:row>
      <xdr:rowOff>56243</xdr:rowOff>
    </xdr:to>
    <xdr:sp macro="" textlink="">
      <xdr:nvSpPr>
        <xdr:cNvPr id="81" name="円/楕円 80"/>
        <xdr:cNvSpPr/>
      </xdr:nvSpPr>
      <xdr:spPr>
        <a:xfrm>
          <a:off x="4000500" y="536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25</xdr:row>
      <xdr:rowOff>153005</xdr:rowOff>
    </xdr:from>
    <xdr:to>
      <xdr:col>3</xdr:col>
      <xdr:colOff>1171575</xdr:colOff>
      <xdr:row>27</xdr:row>
      <xdr:rowOff>5443</xdr:rowOff>
    </xdr:to>
    <xdr:cxnSp macro="">
      <xdr:nvCxnSpPr>
        <xdr:cNvPr id="82" name="直線コネクタ 81"/>
        <xdr:cNvCxnSpPr/>
      </xdr:nvCxnSpPr>
      <xdr:spPr>
        <a:xfrm flipV="1">
          <a:off x="4051300" y="5220305"/>
          <a:ext cx="7112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57349</xdr:rowOff>
    </xdr:from>
    <xdr:ext cx="405111" cy="259045"/>
    <xdr:sp macro="" textlink="">
      <xdr:nvSpPr>
        <xdr:cNvPr id="83" name="n_1aveValue有形固定資産減価償却率"/>
        <xdr:cNvSpPr txBox="1"/>
      </xdr:nvSpPr>
      <xdr:spPr>
        <a:xfrm>
          <a:off x="3836043"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25</xdr:row>
      <xdr:rowOff>72770</xdr:rowOff>
    </xdr:from>
    <xdr:ext cx="405111" cy="259045"/>
    <xdr:sp macro="" textlink="">
      <xdr:nvSpPr>
        <xdr:cNvPr id="84" name="n_1mainValue有形固定資産減価償却率"/>
        <xdr:cNvSpPr txBox="1"/>
      </xdr:nvSpPr>
      <xdr:spPr>
        <a:xfrm>
          <a:off x="3836043" y="514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鹿児島県徳之島町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11,283
11,236
104.92
7,429,500
7,142,556
275,178
4,656,222
8,043,212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45.7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158496</xdr:rowOff>
    </xdr:from>
    <xdr:to>
      <xdr:col>6</xdr:col>
      <xdr:colOff>510540</xdr:colOff>
      <xdr:row>41</xdr:row>
      <xdr:rowOff>80772</xdr:rowOff>
    </xdr:to>
    <xdr:cxnSp macro="">
      <xdr:nvCxnSpPr>
        <xdr:cNvPr id="55" name="直線コネクタ 54"/>
        <xdr:cNvCxnSpPr/>
      </xdr:nvCxnSpPr>
      <xdr:spPr>
        <a:xfrm flipV="1">
          <a:off x="4634865" y="581634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84599</xdr:rowOff>
    </xdr:from>
    <xdr:ext cx="405111" cy="259045"/>
    <xdr:sp macro="" textlink="">
      <xdr:nvSpPr>
        <xdr:cNvPr id="56" name="【道路】&#10;有形固定資産減価償却率最小値テキスト"/>
        <xdr:cNvSpPr txBox="1"/>
      </xdr:nvSpPr>
      <xdr:spPr>
        <a:xfrm>
          <a:off x="4724400" y="711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41</xdr:row>
      <xdr:rowOff>80772</xdr:rowOff>
    </xdr:from>
    <xdr:to>
      <xdr:col>6</xdr:col>
      <xdr:colOff>600075</xdr:colOff>
      <xdr:row>41</xdr:row>
      <xdr:rowOff>80772</xdr:rowOff>
    </xdr:to>
    <xdr:cxnSp macro="">
      <xdr:nvCxnSpPr>
        <xdr:cNvPr id="57" name="直線コネクタ 56"/>
        <xdr:cNvCxnSpPr/>
      </xdr:nvCxnSpPr>
      <xdr:spPr>
        <a:xfrm>
          <a:off x="4546600" y="71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105173</xdr:rowOff>
    </xdr:from>
    <xdr:ext cx="405111" cy="259045"/>
    <xdr:sp macro="" textlink="">
      <xdr:nvSpPr>
        <xdr:cNvPr id="58" name="【道路】&#10;有形固定資産減価償却率最大値テキスト"/>
        <xdr:cNvSpPr txBox="1"/>
      </xdr:nvSpPr>
      <xdr:spPr>
        <a:xfrm>
          <a:off x="47244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158496</xdr:rowOff>
    </xdr:from>
    <xdr:to>
      <xdr:col>6</xdr:col>
      <xdr:colOff>600075</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12971</xdr:rowOff>
    </xdr:from>
    <xdr:ext cx="405111" cy="259045"/>
    <xdr:sp macro="" textlink="">
      <xdr:nvSpPr>
        <xdr:cNvPr id="60" name="【道路】&#10;有形固定資産減価償却率平均値テキスト"/>
        <xdr:cNvSpPr txBox="1"/>
      </xdr:nvSpPr>
      <xdr:spPr>
        <a:xfrm>
          <a:off x="47244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34544</xdr:rowOff>
    </xdr:from>
    <xdr:to>
      <xdr:col>6</xdr:col>
      <xdr:colOff>561975</xdr:colOff>
      <xdr:row>39</xdr:row>
      <xdr:rowOff>136144</xdr:rowOff>
    </xdr:to>
    <xdr:sp macro="" textlink="">
      <xdr:nvSpPr>
        <xdr:cNvPr id="61" name="フローチャート : 判断 60"/>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107696</xdr:rowOff>
    </xdr:from>
    <xdr:to>
      <xdr:col>5</xdr:col>
      <xdr:colOff>409575</xdr:colOff>
      <xdr:row>40</xdr:row>
      <xdr:rowOff>37846</xdr:rowOff>
    </xdr:to>
    <xdr:sp macro="" textlink="">
      <xdr:nvSpPr>
        <xdr:cNvPr id="62" name="フローチャート : 判断 61"/>
        <xdr:cNvSpPr/>
      </xdr:nvSpPr>
      <xdr:spPr>
        <a:xfrm>
          <a:off x="3746500" y="679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107696</xdr:rowOff>
    </xdr:from>
    <xdr:to>
      <xdr:col>6</xdr:col>
      <xdr:colOff>561975</xdr:colOff>
      <xdr:row>34</xdr:row>
      <xdr:rowOff>37846</xdr:rowOff>
    </xdr:to>
    <xdr:sp macro="" textlink="">
      <xdr:nvSpPr>
        <xdr:cNvPr id="68" name="円/楕円 67"/>
        <xdr:cNvSpPr/>
      </xdr:nvSpPr>
      <xdr:spPr>
        <a:xfrm>
          <a:off x="4584700" y="576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60723</xdr:rowOff>
    </xdr:from>
    <xdr:ext cx="405111" cy="259045"/>
    <xdr:sp macro="" textlink="">
      <xdr:nvSpPr>
        <xdr:cNvPr id="69" name="【道路】&#10;有形固定資産減価償却率該当値テキスト"/>
        <xdr:cNvSpPr txBox="1"/>
      </xdr:nvSpPr>
      <xdr:spPr>
        <a:xfrm>
          <a:off x="4724400" y="5718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109982</xdr:rowOff>
    </xdr:from>
    <xdr:to>
      <xdr:col>5</xdr:col>
      <xdr:colOff>409575</xdr:colOff>
      <xdr:row>34</xdr:row>
      <xdr:rowOff>40132</xdr:rowOff>
    </xdr:to>
    <xdr:sp macro="" textlink="">
      <xdr:nvSpPr>
        <xdr:cNvPr id="70" name="円/楕円 69"/>
        <xdr:cNvSpPr/>
      </xdr:nvSpPr>
      <xdr:spPr>
        <a:xfrm>
          <a:off x="3746500" y="57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33</xdr:row>
      <xdr:rowOff>158496</xdr:rowOff>
    </xdr:from>
    <xdr:to>
      <xdr:col>6</xdr:col>
      <xdr:colOff>511175</xdr:colOff>
      <xdr:row>33</xdr:row>
      <xdr:rowOff>160782</xdr:rowOff>
    </xdr:to>
    <xdr:cxnSp macro="">
      <xdr:nvCxnSpPr>
        <xdr:cNvPr id="71" name="直線コネクタ 70"/>
        <xdr:cNvCxnSpPr/>
      </xdr:nvCxnSpPr>
      <xdr:spPr>
        <a:xfrm flipV="1">
          <a:off x="3797300" y="581634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40</xdr:row>
      <xdr:rowOff>28973</xdr:rowOff>
    </xdr:from>
    <xdr:ext cx="405111" cy="259045"/>
    <xdr:sp macro="" textlink="">
      <xdr:nvSpPr>
        <xdr:cNvPr id="72" name="n_1aveValue【道路】&#10;有形固定資産減価償却率"/>
        <xdr:cNvSpPr txBox="1"/>
      </xdr:nvSpPr>
      <xdr:spPr>
        <a:xfrm>
          <a:off x="3582043" y="688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56659</xdr:rowOff>
    </xdr:from>
    <xdr:ext cx="405111" cy="259045"/>
    <xdr:sp macro="" textlink="">
      <xdr:nvSpPr>
        <xdr:cNvPr id="73" name="n_1mainValue【道路】&#10;有形固定資産減価償却率"/>
        <xdr:cNvSpPr txBox="1"/>
      </xdr:nvSpPr>
      <xdr:spPr>
        <a:xfrm>
          <a:off x="3582043" y="554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8" name="テキスト ボックス 8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0" name="テキスト ボックス 8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2" name="テキスト ボックス 9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4" name="テキスト ボックス 93"/>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69342</xdr:rowOff>
    </xdr:from>
    <xdr:to>
      <xdr:col>15</xdr:col>
      <xdr:colOff>180340</xdr:colOff>
      <xdr:row>42</xdr:row>
      <xdr:rowOff>1829</xdr:rowOff>
    </xdr:to>
    <xdr:cxnSp macro="">
      <xdr:nvCxnSpPr>
        <xdr:cNvPr id="98" name="直線コネクタ 97"/>
        <xdr:cNvCxnSpPr/>
      </xdr:nvCxnSpPr>
      <xdr:spPr>
        <a:xfrm flipV="1">
          <a:off x="10476865" y="5727192"/>
          <a:ext cx="0" cy="14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5656</xdr:rowOff>
    </xdr:from>
    <xdr:ext cx="469744" cy="259045"/>
    <xdr:sp macro="" textlink="">
      <xdr:nvSpPr>
        <xdr:cNvPr id="99" name="【道路】&#10;一人当たり延長最小値テキスト"/>
        <xdr:cNvSpPr txBox="1"/>
      </xdr:nvSpPr>
      <xdr:spPr>
        <a:xfrm>
          <a:off x="10566400" y="72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42</xdr:row>
      <xdr:rowOff>1829</xdr:rowOff>
    </xdr:from>
    <xdr:to>
      <xdr:col>15</xdr:col>
      <xdr:colOff>269875</xdr:colOff>
      <xdr:row>42</xdr:row>
      <xdr:rowOff>1829</xdr:rowOff>
    </xdr:to>
    <xdr:cxnSp macro="">
      <xdr:nvCxnSpPr>
        <xdr:cNvPr id="100" name="直線コネクタ 99"/>
        <xdr:cNvCxnSpPr/>
      </xdr:nvCxnSpPr>
      <xdr:spPr>
        <a:xfrm>
          <a:off x="10388600" y="720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16019</xdr:rowOff>
    </xdr:from>
    <xdr:ext cx="534377" cy="259045"/>
    <xdr:sp macro="" textlink="">
      <xdr:nvSpPr>
        <xdr:cNvPr id="101" name="【道路】&#10;一人当たり延長最大値テキスト"/>
        <xdr:cNvSpPr txBox="1"/>
      </xdr:nvSpPr>
      <xdr:spPr>
        <a:xfrm>
          <a:off x="10566400" y="550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33</xdr:row>
      <xdr:rowOff>69342</xdr:rowOff>
    </xdr:from>
    <xdr:to>
      <xdr:col>15</xdr:col>
      <xdr:colOff>269875</xdr:colOff>
      <xdr:row>33</xdr:row>
      <xdr:rowOff>69342</xdr:rowOff>
    </xdr:to>
    <xdr:cxnSp macro="">
      <xdr:nvCxnSpPr>
        <xdr:cNvPr id="102" name="直線コネクタ 101"/>
        <xdr:cNvCxnSpPr/>
      </xdr:nvCxnSpPr>
      <xdr:spPr>
        <a:xfrm>
          <a:off x="10388600" y="572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23639</xdr:rowOff>
    </xdr:from>
    <xdr:ext cx="534377" cy="259045"/>
    <xdr:sp macro="" textlink="">
      <xdr:nvSpPr>
        <xdr:cNvPr id="103" name="【道路】&#10;一人当たり延長平均値テキスト"/>
        <xdr:cNvSpPr txBox="1"/>
      </xdr:nvSpPr>
      <xdr:spPr>
        <a:xfrm>
          <a:off x="10566400" y="619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45212</xdr:rowOff>
    </xdr:from>
    <xdr:to>
      <xdr:col>15</xdr:col>
      <xdr:colOff>231775</xdr:colOff>
      <xdr:row>36</xdr:row>
      <xdr:rowOff>146812</xdr:rowOff>
    </xdr:to>
    <xdr:sp macro="" textlink="">
      <xdr:nvSpPr>
        <xdr:cNvPr id="104" name="フローチャート : 判断 103"/>
        <xdr:cNvSpPr/>
      </xdr:nvSpPr>
      <xdr:spPr>
        <a:xfrm>
          <a:off x="10426700" y="62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89713</xdr:rowOff>
    </xdr:from>
    <xdr:to>
      <xdr:col>14</xdr:col>
      <xdr:colOff>79375</xdr:colOff>
      <xdr:row>35</xdr:row>
      <xdr:rowOff>19863</xdr:rowOff>
    </xdr:to>
    <xdr:sp macro="" textlink="">
      <xdr:nvSpPr>
        <xdr:cNvPr id="105" name="フローチャート : 判断 104"/>
        <xdr:cNvSpPr/>
      </xdr:nvSpPr>
      <xdr:spPr>
        <a:xfrm>
          <a:off x="9588500" y="591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18542</xdr:rowOff>
    </xdr:from>
    <xdr:to>
      <xdr:col>15</xdr:col>
      <xdr:colOff>231775</xdr:colOff>
      <xdr:row>33</xdr:row>
      <xdr:rowOff>120142</xdr:rowOff>
    </xdr:to>
    <xdr:sp macro="" textlink="">
      <xdr:nvSpPr>
        <xdr:cNvPr id="111" name="円/楕円 110"/>
        <xdr:cNvSpPr/>
      </xdr:nvSpPr>
      <xdr:spPr>
        <a:xfrm>
          <a:off x="10426700" y="56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32</xdr:row>
      <xdr:rowOff>143019</xdr:rowOff>
    </xdr:from>
    <xdr:ext cx="534377" cy="259045"/>
    <xdr:sp macro="" textlink="">
      <xdr:nvSpPr>
        <xdr:cNvPr id="112" name="【道路】&#10;一人当たり延長該当値テキスト"/>
        <xdr:cNvSpPr txBox="1"/>
      </xdr:nvSpPr>
      <xdr:spPr>
        <a:xfrm>
          <a:off x="10566400" y="56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24.840</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48565</xdr:rowOff>
    </xdr:from>
    <xdr:to>
      <xdr:col>14</xdr:col>
      <xdr:colOff>79375</xdr:colOff>
      <xdr:row>33</xdr:row>
      <xdr:rowOff>150165</xdr:rowOff>
    </xdr:to>
    <xdr:sp macro="" textlink="">
      <xdr:nvSpPr>
        <xdr:cNvPr id="113" name="円/楕円 112"/>
        <xdr:cNvSpPr/>
      </xdr:nvSpPr>
      <xdr:spPr>
        <a:xfrm>
          <a:off x="9588500" y="570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33</xdr:row>
      <xdr:rowOff>69342</xdr:rowOff>
    </xdr:from>
    <xdr:to>
      <xdr:col>15</xdr:col>
      <xdr:colOff>180975</xdr:colOff>
      <xdr:row>33</xdr:row>
      <xdr:rowOff>99365</xdr:rowOff>
    </xdr:to>
    <xdr:cxnSp macro="">
      <xdr:nvCxnSpPr>
        <xdr:cNvPr id="114" name="直線コネクタ 113"/>
        <xdr:cNvCxnSpPr/>
      </xdr:nvCxnSpPr>
      <xdr:spPr>
        <a:xfrm flipV="1">
          <a:off x="9639300" y="5727192"/>
          <a:ext cx="8382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35</xdr:row>
      <xdr:rowOff>10990</xdr:rowOff>
    </xdr:from>
    <xdr:ext cx="534377" cy="259045"/>
    <xdr:sp macro="" textlink="">
      <xdr:nvSpPr>
        <xdr:cNvPr id="115" name="n_1aveValue【道路】&#10;一人当たり延長"/>
        <xdr:cNvSpPr txBox="1"/>
      </xdr:nvSpPr>
      <xdr:spPr>
        <a:xfrm>
          <a:off x="9359410" y="60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21.656</a:t>
          </a:r>
          <a:endParaRPr kumimoji="1" lang="ja-JP" altLang="en-US" sz="1000" b="1">
            <a:solidFill>
              <a:srgbClr val="000080"/>
            </a:solidFill>
            <a:latin typeface="ＭＳ Ｐゴシック"/>
          </a:endParaRPr>
        </a:p>
      </xdr:txBody>
    </xdr:sp>
    <xdr:clientData/>
  </xdr:oneCellAnchor>
  <xdr:oneCellAnchor>
    <xdr:from>
      <xdr:col>13</xdr:col>
      <xdr:colOff>434485</xdr:colOff>
      <xdr:row>31</xdr:row>
      <xdr:rowOff>166692</xdr:rowOff>
    </xdr:from>
    <xdr:ext cx="534377" cy="259045"/>
    <xdr:sp macro="" textlink="">
      <xdr:nvSpPr>
        <xdr:cNvPr id="116" name="n_1mainValue【道路】&#10;一人当たり延長"/>
        <xdr:cNvSpPr txBox="1"/>
      </xdr:nvSpPr>
      <xdr:spPr>
        <a:xfrm>
          <a:off x="9359410" y="548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125730</xdr:rowOff>
    </xdr:from>
    <xdr:to>
      <xdr:col>6</xdr:col>
      <xdr:colOff>510540</xdr:colOff>
      <xdr:row>64</xdr:row>
      <xdr:rowOff>68580</xdr:rowOff>
    </xdr:to>
    <xdr:cxnSp macro="">
      <xdr:nvCxnSpPr>
        <xdr:cNvPr id="139" name="直線コネクタ 138"/>
        <xdr:cNvCxnSpPr/>
      </xdr:nvCxnSpPr>
      <xdr:spPr>
        <a:xfrm flipV="1">
          <a:off x="4634865" y="95554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72407</xdr:rowOff>
    </xdr:from>
    <xdr:ext cx="405111" cy="259045"/>
    <xdr:sp macro="" textlink="">
      <xdr:nvSpPr>
        <xdr:cNvPr id="140" name="【橋りょう・トンネル】&#10;有形固定資産減価償却率最小値テキスト"/>
        <xdr:cNvSpPr txBox="1"/>
      </xdr:nvSpPr>
      <xdr:spPr>
        <a:xfrm>
          <a:off x="4724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64</xdr:row>
      <xdr:rowOff>68580</xdr:rowOff>
    </xdr:from>
    <xdr:to>
      <xdr:col>6</xdr:col>
      <xdr:colOff>600075</xdr:colOff>
      <xdr:row>64</xdr:row>
      <xdr:rowOff>68580</xdr:rowOff>
    </xdr:to>
    <xdr:cxnSp macro="">
      <xdr:nvCxnSpPr>
        <xdr:cNvPr id="141" name="直線コネクタ 140"/>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72407</xdr:rowOff>
    </xdr:from>
    <xdr:ext cx="405111" cy="259045"/>
    <xdr:sp macro="" textlink="">
      <xdr:nvSpPr>
        <xdr:cNvPr id="142" name="【橋りょう・トンネル】&#10;有形固定資産減価償却率最大値テキスト"/>
        <xdr:cNvSpPr txBox="1"/>
      </xdr:nvSpPr>
      <xdr:spPr>
        <a:xfrm>
          <a:off x="4724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125730</xdr:rowOff>
    </xdr:from>
    <xdr:to>
      <xdr:col>6</xdr:col>
      <xdr:colOff>600075</xdr:colOff>
      <xdr:row>55</xdr:row>
      <xdr:rowOff>125730</xdr:rowOff>
    </xdr:to>
    <xdr:cxnSp macro="">
      <xdr:nvCxnSpPr>
        <xdr:cNvPr id="143" name="直線コネクタ 142"/>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71645</xdr:rowOff>
    </xdr:from>
    <xdr:ext cx="405111" cy="259045"/>
    <xdr:sp macro="" textlink="">
      <xdr:nvSpPr>
        <xdr:cNvPr id="144" name="【橋りょう・トンネル】&#10;有形固定資産減価償却率平均値テキスト"/>
        <xdr:cNvSpPr txBox="1"/>
      </xdr:nvSpPr>
      <xdr:spPr>
        <a:xfrm>
          <a:off x="4724400" y="1035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93218</xdr:rowOff>
    </xdr:from>
    <xdr:to>
      <xdr:col>6</xdr:col>
      <xdr:colOff>561975</xdr:colOff>
      <xdr:row>61</xdr:row>
      <xdr:rowOff>23368</xdr:rowOff>
    </xdr:to>
    <xdr:sp macro="" textlink="">
      <xdr:nvSpPr>
        <xdr:cNvPr id="145" name="フローチャート : 判断 144"/>
        <xdr:cNvSpPr/>
      </xdr:nvSpPr>
      <xdr:spPr>
        <a:xfrm>
          <a:off x="45847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150368</xdr:rowOff>
    </xdr:from>
    <xdr:to>
      <xdr:col>5</xdr:col>
      <xdr:colOff>409575</xdr:colOff>
      <xdr:row>60</xdr:row>
      <xdr:rowOff>80518</xdr:rowOff>
    </xdr:to>
    <xdr:sp macro="" textlink="">
      <xdr:nvSpPr>
        <xdr:cNvPr id="146" name="フローチャート : 判断 145"/>
        <xdr:cNvSpPr/>
      </xdr:nvSpPr>
      <xdr:spPr>
        <a:xfrm>
          <a:off x="37465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31496</xdr:rowOff>
    </xdr:from>
    <xdr:to>
      <xdr:col>6</xdr:col>
      <xdr:colOff>561975</xdr:colOff>
      <xdr:row>57</xdr:row>
      <xdr:rowOff>133096</xdr:rowOff>
    </xdr:to>
    <xdr:sp macro="" textlink="">
      <xdr:nvSpPr>
        <xdr:cNvPr id="152" name="円/楕円 151"/>
        <xdr:cNvSpPr/>
      </xdr:nvSpPr>
      <xdr:spPr>
        <a:xfrm>
          <a:off x="4584700" y="98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54373</xdr:rowOff>
    </xdr:from>
    <xdr:ext cx="405111" cy="259045"/>
    <xdr:sp macro="" textlink="">
      <xdr:nvSpPr>
        <xdr:cNvPr id="153" name="【橋りょう・トンネル】&#10;有形固定資産減価償却率該当値テキスト"/>
        <xdr:cNvSpPr txBox="1"/>
      </xdr:nvSpPr>
      <xdr:spPr>
        <a:xfrm>
          <a:off x="4724400" y="965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65786</xdr:rowOff>
    </xdr:from>
    <xdr:to>
      <xdr:col>5</xdr:col>
      <xdr:colOff>409575</xdr:colOff>
      <xdr:row>57</xdr:row>
      <xdr:rowOff>167386</xdr:rowOff>
    </xdr:to>
    <xdr:sp macro="" textlink="">
      <xdr:nvSpPr>
        <xdr:cNvPr id="154" name="円/楕円 153"/>
        <xdr:cNvSpPr/>
      </xdr:nvSpPr>
      <xdr:spPr>
        <a:xfrm>
          <a:off x="3746500" y="98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82296</xdr:rowOff>
    </xdr:from>
    <xdr:to>
      <xdr:col>6</xdr:col>
      <xdr:colOff>511175</xdr:colOff>
      <xdr:row>57</xdr:row>
      <xdr:rowOff>116586</xdr:rowOff>
    </xdr:to>
    <xdr:cxnSp macro="">
      <xdr:nvCxnSpPr>
        <xdr:cNvPr id="155" name="直線コネクタ 154"/>
        <xdr:cNvCxnSpPr/>
      </xdr:nvCxnSpPr>
      <xdr:spPr>
        <a:xfrm flipV="1">
          <a:off x="3797300" y="985494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71645</xdr:rowOff>
    </xdr:from>
    <xdr:ext cx="405111" cy="259045"/>
    <xdr:sp macro="" textlink="">
      <xdr:nvSpPr>
        <xdr:cNvPr id="156" name="n_1aveValue【橋りょう・トンネル】&#10;有形固定資産減価償却率"/>
        <xdr:cNvSpPr txBox="1"/>
      </xdr:nvSpPr>
      <xdr:spPr>
        <a:xfrm>
          <a:off x="3582043"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5</xdr:col>
      <xdr:colOff>143518</xdr:colOff>
      <xdr:row>56</xdr:row>
      <xdr:rowOff>12463</xdr:rowOff>
    </xdr:from>
    <xdr:ext cx="405111" cy="259045"/>
    <xdr:sp macro="" textlink="">
      <xdr:nvSpPr>
        <xdr:cNvPr id="157" name="n_1mainValue【橋りょう・トンネル】&#10;有形固定資産減価償却率"/>
        <xdr:cNvSpPr txBox="1"/>
      </xdr:nvSpPr>
      <xdr:spPr>
        <a:xfrm>
          <a:off x="3582043"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8" name="直線コネクタ 16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9" name="テキスト ボックス 16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70" name="直線コネクタ 16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71" name="テキスト ボックス 17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72" name="直線コネクタ 17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73" name="テキスト ボックス 17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4" name="直線コネクタ 17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75" name="テキスト ボックス 17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6" name="直線コネクタ 17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77" name="テキスト ボックス 176"/>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8" name="直線コネクタ 17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79" name="テキスト ボックス 17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1" name="テキスト ボックス 18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103725</xdr:rowOff>
    </xdr:from>
    <xdr:to>
      <xdr:col>15</xdr:col>
      <xdr:colOff>180340</xdr:colOff>
      <xdr:row>63</xdr:row>
      <xdr:rowOff>170021</xdr:rowOff>
    </xdr:to>
    <xdr:cxnSp macro="">
      <xdr:nvCxnSpPr>
        <xdr:cNvPr id="183" name="直線コネクタ 182"/>
        <xdr:cNvCxnSpPr/>
      </xdr:nvCxnSpPr>
      <xdr:spPr>
        <a:xfrm flipV="1">
          <a:off x="10476865" y="9533475"/>
          <a:ext cx="0" cy="14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2398</xdr:rowOff>
    </xdr:from>
    <xdr:ext cx="534377" cy="259045"/>
    <xdr:sp macro="" textlink="">
      <xdr:nvSpPr>
        <xdr:cNvPr id="184" name="【橋りょう・トンネル】&#10;一人当たり有形固定資産（償却資産）額最小値テキスト"/>
        <xdr:cNvSpPr txBox="1"/>
      </xdr:nvSpPr>
      <xdr:spPr>
        <a:xfrm>
          <a:off x="10566400" y="109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170021</xdr:rowOff>
    </xdr:from>
    <xdr:to>
      <xdr:col>15</xdr:col>
      <xdr:colOff>269875</xdr:colOff>
      <xdr:row>63</xdr:row>
      <xdr:rowOff>170021</xdr:rowOff>
    </xdr:to>
    <xdr:cxnSp macro="">
      <xdr:nvCxnSpPr>
        <xdr:cNvPr id="185" name="直線コネクタ 184"/>
        <xdr:cNvCxnSpPr/>
      </xdr:nvCxnSpPr>
      <xdr:spPr>
        <a:xfrm>
          <a:off x="10388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50402</xdr:rowOff>
    </xdr:from>
    <xdr:ext cx="599010" cy="259045"/>
    <xdr:sp macro="" textlink="">
      <xdr:nvSpPr>
        <xdr:cNvPr id="186" name="【橋りょう・トンネル】&#10;一人当たり有形固定資産（償却資産）額最大値テキスト"/>
        <xdr:cNvSpPr txBox="1"/>
      </xdr:nvSpPr>
      <xdr:spPr>
        <a:xfrm>
          <a:off x="10566400" y="930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55</xdr:row>
      <xdr:rowOff>103725</xdr:rowOff>
    </xdr:from>
    <xdr:to>
      <xdr:col>15</xdr:col>
      <xdr:colOff>269875</xdr:colOff>
      <xdr:row>55</xdr:row>
      <xdr:rowOff>103725</xdr:rowOff>
    </xdr:to>
    <xdr:cxnSp macro="">
      <xdr:nvCxnSpPr>
        <xdr:cNvPr id="187" name="直線コネクタ 186"/>
        <xdr:cNvCxnSpPr/>
      </xdr:nvCxnSpPr>
      <xdr:spPr>
        <a:xfrm>
          <a:off x="10388600" y="95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160414</xdr:rowOff>
    </xdr:from>
    <xdr:ext cx="599010" cy="259045"/>
    <xdr:sp macro="" textlink="">
      <xdr:nvSpPr>
        <xdr:cNvPr id="188" name="【橋りょう・トンネル】&#10;一人当たり有形固定資産（償却資産）額平均値テキスト"/>
        <xdr:cNvSpPr txBox="1"/>
      </xdr:nvSpPr>
      <xdr:spPr>
        <a:xfrm>
          <a:off x="10566400" y="1061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10537</xdr:rowOff>
    </xdr:from>
    <xdr:to>
      <xdr:col>15</xdr:col>
      <xdr:colOff>231775</xdr:colOff>
      <xdr:row>62</xdr:row>
      <xdr:rowOff>112137</xdr:rowOff>
    </xdr:to>
    <xdr:sp macro="" textlink="">
      <xdr:nvSpPr>
        <xdr:cNvPr id="189" name="フローチャート : 判断 188"/>
        <xdr:cNvSpPr/>
      </xdr:nvSpPr>
      <xdr:spPr>
        <a:xfrm>
          <a:off x="10426700" y="1064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205</xdr:rowOff>
    </xdr:from>
    <xdr:to>
      <xdr:col>14</xdr:col>
      <xdr:colOff>79375</xdr:colOff>
      <xdr:row>62</xdr:row>
      <xdr:rowOff>101805</xdr:rowOff>
    </xdr:to>
    <xdr:sp macro="" textlink="">
      <xdr:nvSpPr>
        <xdr:cNvPr id="190" name="フローチャート : 判断 189"/>
        <xdr:cNvSpPr/>
      </xdr:nvSpPr>
      <xdr:spPr>
        <a:xfrm>
          <a:off x="9588500" y="106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83407</xdr:rowOff>
    </xdr:from>
    <xdr:to>
      <xdr:col>15</xdr:col>
      <xdr:colOff>231775</xdr:colOff>
      <xdr:row>62</xdr:row>
      <xdr:rowOff>13557</xdr:rowOff>
    </xdr:to>
    <xdr:sp macro="" textlink="">
      <xdr:nvSpPr>
        <xdr:cNvPr id="196" name="円/楕円 195"/>
        <xdr:cNvSpPr/>
      </xdr:nvSpPr>
      <xdr:spPr>
        <a:xfrm>
          <a:off x="10426700" y="105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60</xdr:row>
      <xdr:rowOff>106284</xdr:rowOff>
    </xdr:from>
    <xdr:ext cx="599010" cy="259045"/>
    <xdr:sp macro="" textlink="">
      <xdr:nvSpPr>
        <xdr:cNvPr id="197" name="【橋りょう・トンネル】&#10;一人当たり有形固定資産（償却資産）額該当値テキスト"/>
        <xdr:cNvSpPr txBox="1"/>
      </xdr:nvSpPr>
      <xdr:spPr>
        <a:xfrm>
          <a:off x="10566400" y="103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312,809</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91515</xdr:rowOff>
    </xdr:from>
    <xdr:to>
      <xdr:col>14</xdr:col>
      <xdr:colOff>79375</xdr:colOff>
      <xdr:row>62</xdr:row>
      <xdr:rowOff>21665</xdr:rowOff>
    </xdr:to>
    <xdr:sp macro="" textlink="">
      <xdr:nvSpPr>
        <xdr:cNvPr id="198" name="円/楕円 197"/>
        <xdr:cNvSpPr/>
      </xdr:nvSpPr>
      <xdr:spPr>
        <a:xfrm>
          <a:off x="9588500" y="1054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134207</xdr:rowOff>
    </xdr:from>
    <xdr:to>
      <xdr:col>15</xdr:col>
      <xdr:colOff>180975</xdr:colOff>
      <xdr:row>61</xdr:row>
      <xdr:rowOff>142315</xdr:rowOff>
    </xdr:to>
    <xdr:cxnSp macro="">
      <xdr:nvCxnSpPr>
        <xdr:cNvPr id="199" name="直線コネクタ 198"/>
        <xdr:cNvCxnSpPr/>
      </xdr:nvCxnSpPr>
      <xdr:spPr>
        <a:xfrm flipV="1">
          <a:off x="9639300" y="10592657"/>
          <a:ext cx="838200" cy="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62</xdr:row>
      <xdr:rowOff>92932</xdr:rowOff>
    </xdr:from>
    <xdr:ext cx="599010" cy="259045"/>
    <xdr:sp macro="" textlink="">
      <xdr:nvSpPr>
        <xdr:cNvPr id="200" name="n_1aveValue【橋りょう・トンネル】&#10;一人当たり有形固定資産（償却資産）額"/>
        <xdr:cNvSpPr txBox="1"/>
      </xdr:nvSpPr>
      <xdr:spPr>
        <a:xfrm>
          <a:off x="9327094" y="1072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258,763</a:t>
          </a:r>
          <a:endParaRPr kumimoji="1" lang="ja-JP" altLang="en-US" sz="1000" b="1">
            <a:solidFill>
              <a:srgbClr val="000080"/>
            </a:solidFill>
            <a:latin typeface="ＭＳ Ｐゴシック"/>
          </a:endParaRPr>
        </a:p>
      </xdr:txBody>
    </xdr:sp>
    <xdr:clientData/>
  </xdr:oneCellAnchor>
  <xdr:oneCellAnchor>
    <xdr:from>
      <xdr:col>13</xdr:col>
      <xdr:colOff>402169</xdr:colOff>
      <xdr:row>60</xdr:row>
      <xdr:rowOff>38192</xdr:rowOff>
    </xdr:from>
    <xdr:ext cx="599010" cy="259045"/>
    <xdr:sp macro="" textlink="">
      <xdr:nvSpPr>
        <xdr:cNvPr id="201" name="n_1mainValue【橋りょう・トンネル】&#10;一人当たり有形固定資産（償却資産）額"/>
        <xdr:cNvSpPr txBox="1"/>
      </xdr:nvSpPr>
      <xdr:spPr>
        <a:xfrm>
          <a:off x="9327094" y="1032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307,843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9" name="正方形/長方形 20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0" name="テキスト ボックス 20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1" name="直線コネクタ 21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2" name="テキスト ボックス 21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3" name="直線コネクタ 21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4" name="テキスト ボックス 21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15" name="直線コネクタ 21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16" name="テキスト ボックス 21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17" name="直線コネクタ 21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18" name="テキスト ボックス 21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9" name="直線コネクタ 21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0" name="テキスト ボックス 21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1" name="直線コネクタ 22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2" name="テキスト ボックス 22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3" name="直線コネクタ 22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4" name="テキスト ボックス 22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167639</xdr:rowOff>
    </xdr:from>
    <xdr:to>
      <xdr:col>6</xdr:col>
      <xdr:colOff>510540</xdr:colOff>
      <xdr:row>86</xdr:row>
      <xdr:rowOff>55245</xdr:rowOff>
    </xdr:to>
    <xdr:cxnSp macro="">
      <xdr:nvCxnSpPr>
        <xdr:cNvPr id="226" name="直線コネクタ 225"/>
        <xdr:cNvCxnSpPr/>
      </xdr:nvCxnSpPr>
      <xdr:spPr>
        <a:xfrm flipV="1">
          <a:off x="4634865" y="13369289"/>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59072</xdr:rowOff>
    </xdr:from>
    <xdr:ext cx="405111" cy="259045"/>
    <xdr:sp macro="" textlink="">
      <xdr:nvSpPr>
        <xdr:cNvPr id="227" name="【公営住宅】&#10;有形固定資産減価償却率最小値テキスト"/>
        <xdr:cNvSpPr txBox="1"/>
      </xdr:nvSpPr>
      <xdr:spPr>
        <a:xfrm>
          <a:off x="47244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422275</xdr:colOff>
      <xdr:row>86</xdr:row>
      <xdr:rowOff>55245</xdr:rowOff>
    </xdr:from>
    <xdr:to>
      <xdr:col>6</xdr:col>
      <xdr:colOff>600075</xdr:colOff>
      <xdr:row>86</xdr:row>
      <xdr:rowOff>55245</xdr:rowOff>
    </xdr:to>
    <xdr:cxnSp macro="">
      <xdr:nvCxnSpPr>
        <xdr:cNvPr id="228" name="直線コネクタ 227"/>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114316</xdr:rowOff>
    </xdr:from>
    <xdr:ext cx="405111" cy="259045"/>
    <xdr:sp macro="" textlink="">
      <xdr:nvSpPr>
        <xdr:cNvPr id="229" name="【公営住宅】&#10;有形固定資産減価償却率最大値テキスト"/>
        <xdr:cNvSpPr txBox="1"/>
      </xdr:nvSpPr>
      <xdr:spPr>
        <a:xfrm>
          <a:off x="47244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6</xdr:col>
      <xdr:colOff>422275</xdr:colOff>
      <xdr:row>77</xdr:row>
      <xdr:rowOff>167639</xdr:rowOff>
    </xdr:from>
    <xdr:to>
      <xdr:col>6</xdr:col>
      <xdr:colOff>600075</xdr:colOff>
      <xdr:row>77</xdr:row>
      <xdr:rowOff>167639</xdr:rowOff>
    </xdr:to>
    <xdr:cxnSp macro="">
      <xdr:nvCxnSpPr>
        <xdr:cNvPr id="230" name="直線コネクタ 229"/>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164482</xdr:rowOff>
    </xdr:from>
    <xdr:ext cx="405111" cy="259045"/>
    <xdr:sp macro="" textlink="">
      <xdr:nvSpPr>
        <xdr:cNvPr id="231" name="【公営住宅】&#10;有形固定資産減価償却率平均値テキスト"/>
        <xdr:cNvSpPr txBox="1"/>
      </xdr:nvSpPr>
      <xdr:spPr>
        <a:xfrm>
          <a:off x="47244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141605</xdr:rowOff>
    </xdr:from>
    <xdr:to>
      <xdr:col>6</xdr:col>
      <xdr:colOff>561975</xdr:colOff>
      <xdr:row>83</xdr:row>
      <xdr:rowOff>71755</xdr:rowOff>
    </xdr:to>
    <xdr:sp macro="" textlink="">
      <xdr:nvSpPr>
        <xdr:cNvPr id="232" name="フローチャート : 判断 231"/>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88264</xdr:rowOff>
    </xdr:from>
    <xdr:to>
      <xdr:col>5</xdr:col>
      <xdr:colOff>409575</xdr:colOff>
      <xdr:row>82</xdr:row>
      <xdr:rowOff>18414</xdr:rowOff>
    </xdr:to>
    <xdr:sp macro="" textlink="">
      <xdr:nvSpPr>
        <xdr:cNvPr id="233" name="フローチャート : 判断 232"/>
        <xdr:cNvSpPr/>
      </xdr:nvSpPr>
      <xdr:spPr>
        <a:xfrm>
          <a:off x="3746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99695</xdr:rowOff>
    </xdr:from>
    <xdr:to>
      <xdr:col>6</xdr:col>
      <xdr:colOff>561975</xdr:colOff>
      <xdr:row>84</xdr:row>
      <xdr:rowOff>29845</xdr:rowOff>
    </xdr:to>
    <xdr:sp macro="" textlink="">
      <xdr:nvSpPr>
        <xdr:cNvPr id="239" name="円/楕円 238"/>
        <xdr:cNvSpPr/>
      </xdr:nvSpPr>
      <xdr:spPr>
        <a:xfrm>
          <a:off x="45847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78122</xdr:rowOff>
    </xdr:from>
    <xdr:ext cx="405111" cy="259045"/>
    <xdr:sp macro="" textlink="">
      <xdr:nvSpPr>
        <xdr:cNvPr id="240" name="【公営住宅】&#10;有形固定資産減価償却率該当値テキスト"/>
        <xdr:cNvSpPr txBox="1"/>
      </xdr:nvSpPr>
      <xdr:spPr>
        <a:xfrm>
          <a:off x="4724400"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139700</xdr:rowOff>
    </xdr:from>
    <xdr:to>
      <xdr:col>5</xdr:col>
      <xdr:colOff>409575</xdr:colOff>
      <xdr:row>84</xdr:row>
      <xdr:rowOff>69850</xdr:rowOff>
    </xdr:to>
    <xdr:sp macro="" textlink="">
      <xdr:nvSpPr>
        <xdr:cNvPr id="241" name="円/楕円 240"/>
        <xdr:cNvSpPr/>
      </xdr:nvSpPr>
      <xdr:spPr>
        <a:xfrm>
          <a:off x="3746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150495</xdr:rowOff>
    </xdr:from>
    <xdr:to>
      <xdr:col>6</xdr:col>
      <xdr:colOff>511175</xdr:colOff>
      <xdr:row>84</xdr:row>
      <xdr:rowOff>19050</xdr:rowOff>
    </xdr:to>
    <xdr:cxnSp macro="">
      <xdr:nvCxnSpPr>
        <xdr:cNvPr id="242" name="直線コネクタ 241"/>
        <xdr:cNvCxnSpPr/>
      </xdr:nvCxnSpPr>
      <xdr:spPr>
        <a:xfrm flipV="1">
          <a:off x="3797300" y="143808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80</xdr:row>
      <xdr:rowOff>34941</xdr:rowOff>
    </xdr:from>
    <xdr:ext cx="405111" cy="259045"/>
    <xdr:sp macro="" textlink="">
      <xdr:nvSpPr>
        <xdr:cNvPr id="243" name="n_1aveValue【公営住宅】&#10;有形固定資産減価償却率"/>
        <xdr:cNvSpPr txBox="1"/>
      </xdr:nvSpPr>
      <xdr:spPr>
        <a:xfrm>
          <a:off x="3582043"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60977</xdr:rowOff>
    </xdr:from>
    <xdr:ext cx="405111" cy="259045"/>
    <xdr:sp macro="" textlink="">
      <xdr:nvSpPr>
        <xdr:cNvPr id="244" name="n_1mainValue【公営住宅】&#10;有形固定資産減価償却率"/>
        <xdr:cNvSpPr txBox="1"/>
      </xdr:nvSpPr>
      <xdr:spPr>
        <a:xfrm>
          <a:off x="3582043"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5" name="正方形/長方形 24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6" name="正方形/長方形 24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7" name="正方形/長方形 24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8" name="正方形/長方形 24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9" name="正方形/長方形 24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0" name="正方形/長方形 24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1" name="正方形/長方形 25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2" name="正方形/長方形 25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3" name="テキスト ボックス 25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4" name="直線コネクタ 25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55" name="直線コネクタ 25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56" name="テキスト ボックス 25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57" name="直線コネクタ 25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58" name="テキスト ボックス 25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59" name="直線コネクタ 25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60" name="テキスト ボックス 25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61" name="直線コネクタ 26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62" name="テキスト ボックス 26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3" name="直線コネクタ 26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4" name="テキスト ボックス 26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121310</xdr:rowOff>
    </xdr:from>
    <xdr:to>
      <xdr:col>15</xdr:col>
      <xdr:colOff>180340</xdr:colOff>
      <xdr:row>86</xdr:row>
      <xdr:rowOff>609</xdr:rowOff>
    </xdr:to>
    <xdr:cxnSp macro="">
      <xdr:nvCxnSpPr>
        <xdr:cNvPr id="266" name="直線コネクタ 265"/>
        <xdr:cNvCxnSpPr/>
      </xdr:nvCxnSpPr>
      <xdr:spPr>
        <a:xfrm flipV="1">
          <a:off x="10476865" y="13494410"/>
          <a:ext cx="0" cy="12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4436</xdr:rowOff>
    </xdr:from>
    <xdr:ext cx="469744" cy="259045"/>
    <xdr:sp macro="" textlink="">
      <xdr:nvSpPr>
        <xdr:cNvPr id="267" name="【公営住宅】&#10;一人当たり面積最小値テキスト"/>
        <xdr:cNvSpPr txBox="1"/>
      </xdr:nvSpPr>
      <xdr:spPr>
        <a:xfrm>
          <a:off x="10566400" y="147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86</xdr:row>
      <xdr:rowOff>609</xdr:rowOff>
    </xdr:from>
    <xdr:to>
      <xdr:col>15</xdr:col>
      <xdr:colOff>269875</xdr:colOff>
      <xdr:row>86</xdr:row>
      <xdr:rowOff>609</xdr:rowOff>
    </xdr:to>
    <xdr:cxnSp macro="">
      <xdr:nvCxnSpPr>
        <xdr:cNvPr id="268" name="直線コネクタ 267"/>
        <xdr:cNvCxnSpPr/>
      </xdr:nvCxnSpPr>
      <xdr:spPr>
        <a:xfrm>
          <a:off x="10388600" y="1474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67987</xdr:rowOff>
    </xdr:from>
    <xdr:ext cx="469744" cy="259045"/>
    <xdr:sp macro="" textlink="">
      <xdr:nvSpPr>
        <xdr:cNvPr id="269" name="【公営住宅】&#10;一人当たり面積最大値テキスト"/>
        <xdr:cNvSpPr txBox="1"/>
      </xdr:nvSpPr>
      <xdr:spPr>
        <a:xfrm>
          <a:off x="10566400" y="132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15</xdr:col>
      <xdr:colOff>92075</xdr:colOff>
      <xdr:row>78</xdr:row>
      <xdr:rowOff>121310</xdr:rowOff>
    </xdr:from>
    <xdr:to>
      <xdr:col>15</xdr:col>
      <xdr:colOff>269875</xdr:colOff>
      <xdr:row>78</xdr:row>
      <xdr:rowOff>121310</xdr:rowOff>
    </xdr:to>
    <xdr:cxnSp macro="">
      <xdr:nvCxnSpPr>
        <xdr:cNvPr id="270" name="直線コネクタ 269"/>
        <xdr:cNvCxnSpPr/>
      </xdr:nvCxnSpPr>
      <xdr:spPr>
        <a:xfrm>
          <a:off x="10388600" y="1349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167809</xdr:rowOff>
    </xdr:from>
    <xdr:ext cx="469744" cy="259045"/>
    <xdr:sp macro="" textlink="">
      <xdr:nvSpPr>
        <xdr:cNvPr id="271" name="【公営住宅】&#10;一人当たり面積平均値テキスト"/>
        <xdr:cNvSpPr txBox="1"/>
      </xdr:nvSpPr>
      <xdr:spPr>
        <a:xfrm>
          <a:off x="10566400" y="14226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17932</xdr:rowOff>
    </xdr:from>
    <xdr:to>
      <xdr:col>15</xdr:col>
      <xdr:colOff>231775</xdr:colOff>
      <xdr:row>83</xdr:row>
      <xdr:rowOff>119532</xdr:rowOff>
    </xdr:to>
    <xdr:sp macro="" textlink="">
      <xdr:nvSpPr>
        <xdr:cNvPr id="272" name="フローチャート : 判断 271"/>
        <xdr:cNvSpPr/>
      </xdr:nvSpPr>
      <xdr:spPr>
        <a:xfrm>
          <a:off x="10426700" y="1424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81</xdr:row>
      <xdr:rowOff>87885</xdr:rowOff>
    </xdr:from>
    <xdr:to>
      <xdr:col>14</xdr:col>
      <xdr:colOff>79375</xdr:colOff>
      <xdr:row>82</xdr:row>
      <xdr:rowOff>18035</xdr:rowOff>
    </xdr:to>
    <xdr:sp macro="" textlink="">
      <xdr:nvSpPr>
        <xdr:cNvPr id="273" name="フローチャート : 判断 272"/>
        <xdr:cNvSpPr/>
      </xdr:nvSpPr>
      <xdr:spPr>
        <a:xfrm>
          <a:off x="95885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4" name="テキスト ボックス 27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5" name="テキスト ボックス 27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6" name="テキスト ボックス 27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7" name="テキスト ボックス 27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8" name="テキスト ボックス 27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70510</xdr:rowOff>
    </xdr:from>
    <xdr:to>
      <xdr:col>15</xdr:col>
      <xdr:colOff>231775</xdr:colOff>
      <xdr:row>79</xdr:row>
      <xdr:rowOff>660</xdr:rowOff>
    </xdr:to>
    <xdr:sp macro="" textlink="">
      <xdr:nvSpPr>
        <xdr:cNvPr id="279" name="円/楕円 278"/>
        <xdr:cNvSpPr/>
      </xdr:nvSpPr>
      <xdr:spPr>
        <a:xfrm>
          <a:off x="10426700" y="134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78</xdr:row>
      <xdr:rowOff>23537</xdr:rowOff>
    </xdr:from>
    <xdr:ext cx="469744" cy="259045"/>
    <xdr:sp macro="" textlink="">
      <xdr:nvSpPr>
        <xdr:cNvPr id="280" name="【公営住宅】&#10;一人当たり面積該当値テキスト"/>
        <xdr:cNvSpPr txBox="1"/>
      </xdr:nvSpPr>
      <xdr:spPr>
        <a:xfrm>
          <a:off x="10566400" y="1339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97028</xdr:rowOff>
    </xdr:from>
    <xdr:to>
      <xdr:col>14</xdr:col>
      <xdr:colOff>79375</xdr:colOff>
      <xdr:row>79</xdr:row>
      <xdr:rowOff>27178</xdr:rowOff>
    </xdr:to>
    <xdr:sp macro="" textlink="">
      <xdr:nvSpPr>
        <xdr:cNvPr id="281" name="円/楕円 280"/>
        <xdr:cNvSpPr/>
      </xdr:nvSpPr>
      <xdr:spPr>
        <a:xfrm>
          <a:off x="9588500" y="13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78</xdr:row>
      <xdr:rowOff>121310</xdr:rowOff>
    </xdr:from>
    <xdr:to>
      <xdr:col>15</xdr:col>
      <xdr:colOff>180975</xdr:colOff>
      <xdr:row>78</xdr:row>
      <xdr:rowOff>147828</xdr:rowOff>
    </xdr:to>
    <xdr:cxnSp macro="">
      <xdr:nvCxnSpPr>
        <xdr:cNvPr id="282" name="直線コネクタ 281"/>
        <xdr:cNvCxnSpPr/>
      </xdr:nvCxnSpPr>
      <xdr:spPr>
        <a:xfrm flipV="1">
          <a:off x="9639300" y="13494410"/>
          <a:ext cx="8382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82</xdr:row>
      <xdr:rowOff>9162</xdr:rowOff>
    </xdr:from>
    <xdr:ext cx="469744" cy="259045"/>
    <xdr:sp macro="" textlink="">
      <xdr:nvSpPr>
        <xdr:cNvPr id="283" name="n_1aveValue【公営住宅】&#10;一人当たり面積"/>
        <xdr:cNvSpPr txBox="1"/>
      </xdr:nvSpPr>
      <xdr:spPr>
        <a:xfrm>
          <a:off x="9391727" y="1406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1.655</a:t>
          </a:r>
          <a:endParaRPr kumimoji="1" lang="ja-JP" altLang="en-US" sz="1000" b="1">
            <a:solidFill>
              <a:srgbClr val="000080"/>
            </a:solidFill>
            <a:latin typeface="ＭＳ Ｐゴシック"/>
          </a:endParaRPr>
        </a:p>
      </xdr:txBody>
    </xdr:sp>
    <xdr:clientData/>
  </xdr:oneCellAnchor>
  <xdr:oneCellAnchor>
    <xdr:from>
      <xdr:col>13</xdr:col>
      <xdr:colOff>466802</xdr:colOff>
      <xdr:row>77</xdr:row>
      <xdr:rowOff>43705</xdr:rowOff>
    </xdr:from>
    <xdr:ext cx="469744" cy="259045"/>
    <xdr:sp macro="" textlink="">
      <xdr:nvSpPr>
        <xdr:cNvPr id="284" name="n_1mainValue【公営住宅】&#10;一人当たり面積"/>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5" name="正方形/長方形 2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6" name="正方形/長方形 2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7" name="正方形/長方形 2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8" name="正方形/長方形 2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9" name="正方形/長方形 2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0" name="正方形/長方形 2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1" name="正方形/長方形 2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2" name="正方形/長方形 29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3" name="正方形/長方形 2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4" name="正方形/長方形 2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5" name="正方形/長方形 2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6" name="正方形/長方形 2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7" name="正方形/長方形 2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8" name="正方形/長方形 2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9" name="正方形/長方形 2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0" name="正方形/長方形 29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1" name="正方形/長方形 3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2" name="正方形/長方形 3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3" name="正方形/長方形 3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4" name="正方形/長方形 3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5" name="正方形/長方形 3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6" name="正方形/長方形 3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7" name="正方形/長方形 3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8" name="正方形/長方形 3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9" name="テキスト ボックス 3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0" name="直線コネクタ 3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1" name="テキスト ボックス 31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12" name="直線コネクタ 31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13" name="テキスト ボックス 31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14" name="直線コネクタ 31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15" name="テキスト ボックス 31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16" name="直線コネクタ 31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17" name="テキスト ボックス 31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18" name="直線コネクタ 31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19" name="テキスト ボックス 31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21" name="テキスト ボックス 32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46482</xdr:rowOff>
    </xdr:from>
    <xdr:to>
      <xdr:col>23</xdr:col>
      <xdr:colOff>516889</xdr:colOff>
      <xdr:row>42</xdr:row>
      <xdr:rowOff>35052</xdr:rowOff>
    </xdr:to>
    <xdr:cxnSp macro="">
      <xdr:nvCxnSpPr>
        <xdr:cNvPr id="323" name="直線コネクタ 322"/>
        <xdr:cNvCxnSpPr/>
      </xdr:nvCxnSpPr>
      <xdr:spPr>
        <a:xfrm flipV="1">
          <a:off x="16318864" y="5704332"/>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38879</xdr:rowOff>
    </xdr:from>
    <xdr:ext cx="405111" cy="259045"/>
    <xdr:sp macro="" textlink="">
      <xdr:nvSpPr>
        <xdr:cNvPr id="324" name="【認定こども園・幼稚園・保育所】&#10;有形固定資産減価償却率最小値テキスト"/>
        <xdr:cNvSpPr txBox="1"/>
      </xdr:nvSpPr>
      <xdr:spPr>
        <a:xfrm>
          <a:off x="16408400" y="723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23</xdr:col>
      <xdr:colOff>428625</xdr:colOff>
      <xdr:row>42</xdr:row>
      <xdr:rowOff>35052</xdr:rowOff>
    </xdr:from>
    <xdr:to>
      <xdr:col>23</xdr:col>
      <xdr:colOff>606425</xdr:colOff>
      <xdr:row>42</xdr:row>
      <xdr:rowOff>35052</xdr:rowOff>
    </xdr:to>
    <xdr:cxnSp macro="">
      <xdr:nvCxnSpPr>
        <xdr:cNvPr id="325" name="直線コネクタ 324"/>
        <xdr:cNvCxnSpPr/>
      </xdr:nvCxnSpPr>
      <xdr:spPr>
        <a:xfrm>
          <a:off x="16230600" y="723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164609</xdr:rowOff>
    </xdr:from>
    <xdr:ext cx="405111" cy="259045"/>
    <xdr:sp macro="" textlink="">
      <xdr:nvSpPr>
        <xdr:cNvPr id="326" name="【認定こども園・幼稚園・保育所】&#10;有形固定資産減価償却率最大値テキスト"/>
        <xdr:cNvSpPr txBox="1"/>
      </xdr:nvSpPr>
      <xdr:spPr>
        <a:xfrm>
          <a:off x="164084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81.9</a:t>
          </a:r>
          <a:endParaRPr kumimoji="1" lang="ja-JP" altLang="en-US" sz="1000" b="1">
            <a:latin typeface="ＭＳ Ｐゴシック"/>
          </a:endParaRPr>
        </a:p>
      </xdr:txBody>
    </xdr:sp>
    <xdr:clientData/>
  </xdr:oneCellAnchor>
  <xdr:twoCellAnchor>
    <xdr:from>
      <xdr:col>23</xdr:col>
      <xdr:colOff>428625</xdr:colOff>
      <xdr:row>33</xdr:row>
      <xdr:rowOff>46482</xdr:rowOff>
    </xdr:from>
    <xdr:to>
      <xdr:col>23</xdr:col>
      <xdr:colOff>606425</xdr:colOff>
      <xdr:row>33</xdr:row>
      <xdr:rowOff>46482</xdr:rowOff>
    </xdr:to>
    <xdr:cxnSp macro="">
      <xdr:nvCxnSpPr>
        <xdr:cNvPr id="327" name="直線コネクタ 326"/>
        <xdr:cNvCxnSpPr/>
      </xdr:nvCxnSpPr>
      <xdr:spPr>
        <a:xfrm>
          <a:off x="16230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79265</xdr:rowOff>
    </xdr:from>
    <xdr:ext cx="405111" cy="259045"/>
    <xdr:sp macro="" textlink="">
      <xdr:nvSpPr>
        <xdr:cNvPr id="328" name="【認定こども園・幼稚園・保育所】&#10;有形固定資産減価償却率平均値テキスト"/>
        <xdr:cNvSpPr txBox="1"/>
      </xdr:nvSpPr>
      <xdr:spPr>
        <a:xfrm>
          <a:off x="16408400" y="6765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100838</xdr:rowOff>
    </xdr:from>
    <xdr:to>
      <xdr:col>23</xdr:col>
      <xdr:colOff>568325</xdr:colOff>
      <xdr:row>40</xdr:row>
      <xdr:rowOff>30988</xdr:rowOff>
    </xdr:to>
    <xdr:sp macro="" textlink="">
      <xdr:nvSpPr>
        <xdr:cNvPr id="329" name="フローチャート : 判断 328"/>
        <xdr:cNvSpPr/>
      </xdr:nvSpPr>
      <xdr:spPr>
        <a:xfrm>
          <a:off x="16268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40</xdr:row>
      <xdr:rowOff>107696</xdr:rowOff>
    </xdr:from>
    <xdr:to>
      <xdr:col>22</xdr:col>
      <xdr:colOff>415925</xdr:colOff>
      <xdr:row>41</xdr:row>
      <xdr:rowOff>37846</xdr:rowOff>
    </xdr:to>
    <xdr:sp macro="" textlink="">
      <xdr:nvSpPr>
        <xdr:cNvPr id="330" name="フローチャート : 判断 329"/>
        <xdr:cNvSpPr/>
      </xdr:nvSpPr>
      <xdr:spPr>
        <a:xfrm>
          <a:off x="15430500" y="696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32</xdr:row>
      <xdr:rowOff>167132</xdr:rowOff>
    </xdr:from>
    <xdr:to>
      <xdr:col>23</xdr:col>
      <xdr:colOff>568325</xdr:colOff>
      <xdr:row>33</xdr:row>
      <xdr:rowOff>97282</xdr:rowOff>
    </xdr:to>
    <xdr:sp macro="" textlink="">
      <xdr:nvSpPr>
        <xdr:cNvPr id="336" name="円/楕円 335"/>
        <xdr:cNvSpPr/>
      </xdr:nvSpPr>
      <xdr:spPr>
        <a:xfrm>
          <a:off x="16268700" y="56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120159</xdr:rowOff>
    </xdr:from>
    <xdr:ext cx="405111" cy="259045"/>
    <xdr:sp macro="" textlink="">
      <xdr:nvSpPr>
        <xdr:cNvPr id="337" name="【認定こども園・幼稚園・保育所】&#10;有形固定資産減価償却率該当値テキスト"/>
        <xdr:cNvSpPr txBox="1"/>
      </xdr:nvSpPr>
      <xdr:spPr>
        <a:xfrm>
          <a:off x="16408400" y="5606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96266</xdr:rowOff>
    </xdr:from>
    <xdr:to>
      <xdr:col>22</xdr:col>
      <xdr:colOff>415925</xdr:colOff>
      <xdr:row>34</xdr:row>
      <xdr:rowOff>26416</xdr:rowOff>
    </xdr:to>
    <xdr:sp macro="" textlink="">
      <xdr:nvSpPr>
        <xdr:cNvPr id="338" name="円/楕円 337"/>
        <xdr:cNvSpPr/>
      </xdr:nvSpPr>
      <xdr:spPr>
        <a:xfrm>
          <a:off x="15430500" y="575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46482</xdr:rowOff>
    </xdr:from>
    <xdr:to>
      <xdr:col>23</xdr:col>
      <xdr:colOff>517525</xdr:colOff>
      <xdr:row>33</xdr:row>
      <xdr:rowOff>147066</xdr:rowOff>
    </xdr:to>
    <xdr:cxnSp macro="">
      <xdr:nvCxnSpPr>
        <xdr:cNvPr id="339" name="直線コネクタ 338"/>
        <xdr:cNvCxnSpPr/>
      </xdr:nvCxnSpPr>
      <xdr:spPr>
        <a:xfrm flipV="1">
          <a:off x="15481300" y="570433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41</xdr:row>
      <xdr:rowOff>28973</xdr:rowOff>
    </xdr:from>
    <xdr:ext cx="405111" cy="259045"/>
    <xdr:sp macro="" textlink="">
      <xdr:nvSpPr>
        <xdr:cNvPr id="340" name="n_1aveValue【認定こども園・幼稚園・保育所】&#10;有形固定資産減価償却率"/>
        <xdr:cNvSpPr txBox="1"/>
      </xdr:nvSpPr>
      <xdr:spPr>
        <a:xfrm>
          <a:off x="15266043" y="705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42943</xdr:rowOff>
    </xdr:from>
    <xdr:ext cx="405111" cy="259045"/>
    <xdr:sp macro="" textlink="">
      <xdr:nvSpPr>
        <xdr:cNvPr id="341" name="n_1mainValue【認定こども園・幼稚園・保育所】&#10;有形固定資産減価償却率"/>
        <xdr:cNvSpPr txBox="1"/>
      </xdr:nvSpPr>
      <xdr:spPr>
        <a:xfrm>
          <a:off x="15266043" y="552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52" name="テキスト ボックス 351"/>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41</xdr:row>
      <xdr:rowOff>133350</xdr:rowOff>
    </xdr:from>
    <xdr:to>
      <xdr:col>33</xdr:col>
      <xdr:colOff>314325</xdr:colOff>
      <xdr:row>41</xdr:row>
      <xdr:rowOff>133350</xdr:rowOff>
    </xdr:to>
    <xdr:cxnSp macro="">
      <xdr:nvCxnSpPr>
        <xdr:cNvPr id="353" name="直線コネクタ 35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54" name="テキスト ボックス 35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55" name="直線コネクタ 35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56" name="テキスト ボックス 35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7" name="直線コネクタ 35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8" name="テキスト ボックス 35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9" name="直線コネクタ 35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60" name="テキスト ボックス 35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2" name="テキスト ボックス 3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12192</xdr:rowOff>
    </xdr:from>
    <xdr:to>
      <xdr:col>32</xdr:col>
      <xdr:colOff>186689</xdr:colOff>
      <xdr:row>41</xdr:row>
      <xdr:rowOff>23622</xdr:rowOff>
    </xdr:to>
    <xdr:cxnSp macro="">
      <xdr:nvCxnSpPr>
        <xdr:cNvPr id="364" name="直線コネクタ 363"/>
        <xdr:cNvCxnSpPr/>
      </xdr:nvCxnSpPr>
      <xdr:spPr>
        <a:xfrm flipV="1">
          <a:off x="22160864" y="5841492"/>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27449</xdr:rowOff>
    </xdr:from>
    <xdr:ext cx="469744" cy="259045"/>
    <xdr:sp macro="" textlink="">
      <xdr:nvSpPr>
        <xdr:cNvPr id="365" name="【認定こども園・幼稚園・保育所】&#10;一人当たり面積最小値テキスト"/>
        <xdr:cNvSpPr txBox="1"/>
      </xdr:nvSpPr>
      <xdr:spPr>
        <a:xfrm>
          <a:off x="222504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0.124</a:t>
          </a:r>
          <a:endParaRPr kumimoji="1" lang="ja-JP" altLang="en-US" sz="1000" b="1">
            <a:latin typeface="ＭＳ Ｐゴシック"/>
          </a:endParaRPr>
        </a:p>
      </xdr:txBody>
    </xdr:sp>
    <xdr:clientData/>
  </xdr:oneCellAnchor>
  <xdr:twoCellAnchor>
    <xdr:from>
      <xdr:col>32</xdr:col>
      <xdr:colOff>98425</xdr:colOff>
      <xdr:row>41</xdr:row>
      <xdr:rowOff>23622</xdr:rowOff>
    </xdr:from>
    <xdr:to>
      <xdr:col>32</xdr:col>
      <xdr:colOff>276225</xdr:colOff>
      <xdr:row>41</xdr:row>
      <xdr:rowOff>23622</xdr:rowOff>
    </xdr:to>
    <xdr:cxnSp macro="">
      <xdr:nvCxnSpPr>
        <xdr:cNvPr id="366" name="直線コネクタ 365"/>
        <xdr:cNvCxnSpPr/>
      </xdr:nvCxnSpPr>
      <xdr:spPr>
        <a:xfrm>
          <a:off x="22072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130319</xdr:rowOff>
    </xdr:from>
    <xdr:ext cx="469744" cy="259045"/>
    <xdr:sp macro="" textlink="">
      <xdr:nvSpPr>
        <xdr:cNvPr id="367" name="【認定こども園・幼稚園・保育所】&#10;一人当たり面積最大値テキスト"/>
        <xdr:cNvSpPr txBox="1"/>
      </xdr:nvSpPr>
      <xdr:spPr>
        <a:xfrm>
          <a:off x="22250400" y="561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0.389</a:t>
          </a:r>
          <a:endParaRPr kumimoji="1" lang="ja-JP" altLang="en-US" sz="1000" b="1">
            <a:latin typeface="ＭＳ Ｐゴシック"/>
          </a:endParaRPr>
        </a:p>
      </xdr:txBody>
    </xdr:sp>
    <xdr:clientData/>
  </xdr:oneCellAnchor>
  <xdr:twoCellAnchor>
    <xdr:from>
      <xdr:col>32</xdr:col>
      <xdr:colOff>98425</xdr:colOff>
      <xdr:row>34</xdr:row>
      <xdr:rowOff>12192</xdr:rowOff>
    </xdr:from>
    <xdr:to>
      <xdr:col>32</xdr:col>
      <xdr:colOff>276225</xdr:colOff>
      <xdr:row>34</xdr:row>
      <xdr:rowOff>12192</xdr:rowOff>
    </xdr:to>
    <xdr:cxnSp macro="">
      <xdr:nvCxnSpPr>
        <xdr:cNvPr id="368" name="直線コネクタ 367"/>
        <xdr:cNvCxnSpPr/>
      </xdr:nvCxnSpPr>
      <xdr:spPr>
        <a:xfrm>
          <a:off x="22072600" y="584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68851</xdr:rowOff>
    </xdr:from>
    <xdr:ext cx="469744" cy="259045"/>
    <xdr:sp macro="" textlink="">
      <xdr:nvSpPr>
        <xdr:cNvPr id="369" name="【認定こども園・幼稚園・保育所】&#10;一人当たり面積平均値テキスト"/>
        <xdr:cNvSpPr txBox="1"/>
      </xdr:nvSpPr>
      <xdr:spPr>
        <a:xfrm>
          <a:off x="22250400" y="6241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45974</xdr:rowOff>
    </xdr:from>
    <xdr:to>
      <xdr:col>32</xdr:col>
      <xdr:colOff>238125</xdr:colOff>
      <xdr:row>37</xdr:row>
      <xdr:rowOff>147574</xdr:rowOff>
    </xdr:to>
    <xdr:sp macro="" textlink="">
      <xdr:nvSpPr>
        <xdr:cNvPr id="370" name="フローチャート : 判断 369"/>
        <xdr:cNvSpPr/>
      </xdr:nvSpPr>
      <xdr:spPr>
        <a:xfrm>
          <a:off x="22110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155702</xdr:rowOff>
    </xdr:from>
    <xdr:to>
      <xdr:col>31</xdr:col>
      <xdr:colOff>85725</xdr:colOff>
      <xdr:row>36</xdr:row>
      <xdr:rowOff>85852</xdr:rowOff>
    </xdr:to>
    <xdr:sp macro="" textlink="">
      <xdr:nvSpPr>
        <xdr:cNvPr id="371" name="フローチャート : 判断 370"/>
        <xdr:cNvSpPr/>
      </xdr:nvSpPr>
      <xdr:spPr>
        <a:xfrm>
          <a:off x="21272500" y="615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2" name="テキスト ボックス 37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3" name="テキスト ボックス 37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4" name="テキスト ボックス 37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5" name="テキスト ボックス 37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6" name="テキスト ボックス 37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45974</xdr:rowOff>
    </xdr:from>
    <xdr:to>
      <xdr:col>32</xdr:col>
      <xdr:colOff>238125</xdr:colOff>
      <xdr:row>39</xdr:row>
      <xdr:rowOff>147574</xdr:rowOff>
    </xdr:to>
    <xdr:sp macro="" textlink="">
      <xdr:nvSpPr>
        <xdr:cNvPr id="377" name="円/楕円 376"/>
        <xdr:cNvSpPr/>
      </xdr:nvSpPr>
      <xdr:spPr>
        <a:xfrm>
          <a:off x="221107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39</xdr:row>
      <xdr:rowOff>24401</xdr:rowOff>
    </xdr:from>
    <xdr:ext cx="469744" cy="259045"/>
    <xdr:sp macro="" textlink="">
      <xdr:nvSpPr>
        <xdr:cNvPr id="378" name="【認定こども園・幼稚園・保育所】&#10;一人当たり面積該当値テキスト"/>
        <xdr:cNvSpPr txBox="1"/>
      </xdr:nvSpPr>
      <xdr:spPr>
        <a:xfrm>
          <a:off x="22250400"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0.183</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59690</xdr:rowOff>
    </xdr:from>
    <xdr:to>
      <xdr:col>31</xdr:col>
      <xdr:colOff>85725</xdr:colOff>
      <xdr:row>39</xdr:row>
      <xdr:rowOff>161290</xdr:rowOff>
    </xdr:to>
    <xdr:sp macro="" textlink="">
      <xdr:nvSpPr>
        <xdr:cNvPr id="379" name="円/楕円 378"/>
        <xdr:cNvSpPr/>
      </xdr:nvSpPr>
      <xdr:spPr>
        <a:xfrm>
          <a:off x="2127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39</xdr:row>
      <xdr:rowOff>96774</xdr:rowOff>
    </xdr:from>
    <xdr:to>
      <xdr:col>32</xdr:col>
      <xdr:colOff>187325</xdr:colOff>
      <xdr:row>39</xdr:row>
      <xdr:rowOff>110490</xdr:rowOff>
    </xdr:to>
    <xdr:cxnSp macro="">
      <xdr:nvCxnSpPr>
        <xdr:cNvPr id="380" name="直線コネクタ 379"/>
        <xdr:cNvCxnSpPr/>
      </xdr:nvCxnSpPr>
      <xdr:spPr>
        <a:xfrm flipV="1">
          <a:off x="21323300" y="67833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34</xdr:row>
      <xdr:rowOff>102379</xdr:rowOff>
    </xdr:from>
    <xdr:ext cx="469744" cy="259045"/>
    <xdr:sp macro="" textlink="">
      <xdr:nvSpPr>
        <xdr:cNvPr id="381" name="n_1aveValue【認定こども園・幼稚園・保育所】&#10;一人当たり面積"/>
        <xdr:cNvSpPr txBox="1"/>
      </xdr:nvSpPr>
      <xdr:spPr>
        <a:xfrm>
          <a:off x="21075727" y="593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0.309</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152417</xdr:rowOff>
    </xdr:from>
    <xdr:ext cx="469744" cy="259045"/>
    <xdr:sp macro="" textlink="">
      <xdr:nvSpPr>
        <xdr:cNvPr id="382" name="n_1mainValue【認定こども園・幼稚園・保育所】&#10;一人当たり面積"/>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3" name="正方形/長方形 3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4" name="正方形/長方形 3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5" name="正方形/長方形 3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6" name="正方形/長方形 3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7" name="正方形/長方形 3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8" name="正方形/長方形 3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89" name="正方形/長方形 3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0" name="正方形/長方形 3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1" name="テキスト ボックス 3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2" name="直線コネクタ 3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93" name="直線コネクタ 3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94" name="テキスト ボックス 39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5" name="直線コネクタ 3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6" name="テキスト ボックス 3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99" name="直線コネクタ 3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0" name="テキスト ボックス 3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1" name="直線コネクタ 4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2" name="テキスト ボックス 40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66675</xdr:rowOff>
    </xdr:from>
    <xdr:to>
      <xdr:col>23</xdr:col>
      <xdr:colOff>516889</xdr:colOff>
      <xdr:row>64</xdr:row>
      <xdr:rowOff>57150</xdr:rowOff>
    </xdr:to>
    <xdr:cxnSp macro="">
      <xdr:nvCxnSpPr>
        <xdr:cNvPr id="406" name="直線コネクタ 405"/>
        <xdr:cNvCxnSpPr/>
      </xdr:nvCxnSpPr>
      <xdr:spPr>
        <a:xfrm flipV="1">
          <a:off x="16318864" y="949642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340478" cy="259045"/>
    <xdr:sp macro="" textlink="">
      <xdr:nvSpPr>
        <xdr:cNvPr id="407" name="【学校施設】&#10;有形固定資産減価償却率最小値テキスト"/>
        <xdr:cNvSpPr txBox="1"/>
      </xdr:nvSpPr>
      <xdr:spPr>
        <a:xfrm>
          <a:off x="16408400" y="1103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408" name="直線コネクタ 407"/>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13352</xdr:rowOff>
    </xdr:from>
    <xdr:ext cx="405111" cy="259045"/>
    <xdr:sp macro="" textlink="">
      <xdr:nvSpPr>
        <xdr:cNvPr id="409" name="【学校施設】&#10;有形固定資産減価償却率最大値テキスト"/>
        <xdr:cNvSpPr txBox="1"/>
      </xdr:nvSpPr>
      <xdr:spPr>
        <a:xfrm>
          <a:off x="164084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55</xdr:row>
      <xdr:rowOff>66675</xdr:rowOff>
    </xdr:from>
    <xdr:to>
      <xdr:col>23</xdr:col>
      <xdr:colOff>606425</xdr:colOff>
      <xdr:row>55</xdr:row>
      <xdr:rowOff>66675</xdr:rowOff>
    </xdr:to>
    <xdr:cxnSp macro="">
      <xdr:nvCxnSpPr>
        <xdr:cNvPr id="410" name="直線コネクタ 409"/>
        <xdr:cNvCxnSpPr/>
      </xdr:nvCxnSpPr>
      <xdr:spPr>
        <a:xfrm>
          <a:off x="16230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113047</xdr:rowOff>
    </xdr:from>
    <xdr:ext cx="405111" cy="259045"/>
    <xdr:sp macro="" textlink="">
      <xdr:nvSpPr>
        <xdr:cNvPr id="411" name="【学校施設】&#10;有形固定資産減価償却率平均値テキスト"/>
        <xdr:cNvSpPr txBox="1"/>
      </xdr:nvSpPr>
      <xdr:spPr>
        <a:xfrm>
          <a:off x="16408400" y="9714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412" name="フローチャート : 判断 411"/>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38735</xdr:rowOff>
    </xdr:from>
    <xdr:to>
      <xdr:col>22</xdr:col>
      <xdr:colOff>415925</xdr:colOff>
      <xdr:row>57</xdr:row>
      <xdr:rowOff>140335</xdr:rowOff>
    </xdr:to>
    <xdr:sp macro="" textlink="">
      <xdr:nvSpPr>
        <xdr:cNvPr id="413" name="フローチャート : 判断 412"/>
        <xdr:cNvSpPr/>
      </xdr:nvSpPr>
      <xdr:spPr>
        <a:xfrm>
          <a:off x="15430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164465</xdr:rowOff>
    </xdr:from>
    <xdr:to>
      <xdr:col>23</xdr:col>
      <xdr:colOff>568325</xdr:colOff>
      <xdr:row>58</xdr:row>
      <xdr:rowOff>94615</xdr:rowOff>
    </xdr:to>
    <xdr:sp macro="" textlink="">
      <xdr:nvSpPr>
        <xdr:cNvPr id="419" name="円/楕円 418"/>
        <xdr:cNvSpPr/>
      </xdr:nvSpPr>
      <xdr:spPr>
        <a:xfrm>
          <a:off x="162687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57</xdr:row>
      <xdr:rowOff>142892</xdr:rowOff>
    </xdr:from>
    <xdr:ext cx="405111" cy="259045"/>
    <xdr:sp macro="" textlink="">
      <xdr:nvSpPr>
        <xdr:cNvPr id="420" name="【学校施設】&#10;有形固定資産減価償却率該当値テキスト"/>
        <xdr:cNvSpPr txBox="1"/>
      </xdr:nvSpPr>
      <xdr:spPr>
        <a:xfrm>
          <a:off x="16408400"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25400</xdr:rowOff>
    </xdr:from>
    <xdr:to>
      <xdr:col>22</xdr:col>
      <xdr:colOff>415925</xdr:colOff>
      <xdr:row>58</xdr:row>
      <xdr:rowOff>127000</xdr:rowOff>
    </xdr:to>
    <xdr:sp macro="" textlink="">
      <xdr:nvSpPr>
        <xdr:cNvPr id="421" name="円/楕円 420"/>
        <xdr:cNvSpPr/>
      </xdr:nvSpPr>
      <xdr:spPr>
        <a:xfrm>
          <a:off x="15430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58</xdr:row>
      <xdr:rowOff>43815</xdr:rowOff>
    </xdr:from>
    <xdr:to>
      <xdr:col>23</xdr:col>
      <xdr:colOff>517525</xdr:colOff>
      <xdr:row>58</xdr:row>
      <xdr:rowOff>76200</xdr:rowOff>
    </xdr:to>
    <xdr:cxnSp macro="">
      <xdr:nvCxnSpPr>
        <xdr:cNvPr id="422" name="直線コネクタ 421"/>
        <xdr:cNvCxnSpPr/>
      </xdr:nvCxnSpPr>
      <xdr:spPr>
        <a:xfrm flipV="1">
          <a:off x="15481300" y="99879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55</xdr:row>
      <xdr:rowOff>156862</xdr:rowOff>
    </xdr:from>
    <xdr:ext cx="405111" cy="259045"/>
    <xdr:sp macro="" textlink="">
      <xdr:nvSpPr>
        <xdr:cNvPr id="423" name="n_1aveValue【学校施設】&#10;有形固定資産減価償却率"/>
        <xdr:cNvSpPr txBox="1"/>
      </xdr:nvSpPr>
      <xdr:spPr>
        <a:xfrm>
          <a:off x="15266043"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118127</xdr:rowOff>
    </xdr:from>
    <xdr:ext cx="405111" cy="259045"/>
    <xdr:sp macro="" textlink="">
      <xdr:nvSpPr>
        <xdr:cNvPr id="424" name="n_1mainValue【学校施設】&#10;有形固定資産減価償却率"/>
        <xdr:cNvSpPr txBox="1"/>
      </xdr:nvSpPr>
      <xdr:spPr>
        <a:xfrm>
          <a:off x="15266043"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5" name="テキスト ボックス 43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436" name="直線コネクタ 43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37" name="テキスト ボックス 43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38" name="直線コネクタ 43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39" name="テキスト ボックス 43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40" name="直線コネクタ 43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41" name="テキスト ボックス 44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42" name="直線コネクタ 44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43" name="テキスト ボックス 44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4" name="直線コネクタ 4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5" name="テキスト ボックス 4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113843</xdr:rowOff>
    </xdr:from>
    <xdr:to>
      <xdr:col>32</xdr:col>
      <xdr:colOff>186689</xdr:colOff>
      <xdr:row>63</xdr:row>
      <xdr:rowOff>103784</xdr:rowOff>
    </xdr:to>
    <xdr:cxnSp macro="">
      <xdr:nvCxnSpPr>
        <xdr:cNvPr id="447" name="直線コネクタ 446"/>
        <xdr:cNvCxnSpPr/>
      </xdr:nvCxnSpPr>
      <xdr:spPr>
        <a:xfrm flipV="1">
          <a:off x="22160864" y="9886493"/>
          <a:ext cx="0" cy="10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107611</xdr:rowOff>
    </xdr:from>
    <xdr:ext cx="469744" cy="259045"/>
    <xdr:sp macro="" textlink="">
      <xdr:nvSpPr>
        <xdr:cNvPr id="448" name="【学校施設】&#10;一人当たり面積最小値テキスト"/>
        <xdr:cNvSpPr txBox="1"/>
      </xdr:nvSpPr>
      <xdr:spPr>
        <a:xfrm>
          <a:off x="22250400" y="10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63</xdr:row>
      <xdr:rowOff>103784</xdr:rowOff>
    </xdr:from>
    <xdr:to>
      <xdr:col>32</xdr:col>
      <xdr:colOff>276225</xdr:colOff>
      <xdr:row>63</xdr:row>
      <xdr:rowOff>103784</xdr:rowOff>
    </xdr:to>
    <xdr:cxnSp macro="">
      <xdr:nvCxnSpPr>
        <xdr:cNvPr id="449" name="直線コネクタ 448"/>
        <xdr:cNvCxnSpPr/>
      </xdr:nvCxnSpPr>
      <xdr:spPr>
        <a:xfrm>
          <a:off x="22072600" y="109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60520</xdr:rowOff>
    </xdr:from>
    <xdr:ext cx="469744" cy="259045"/>
    <xdr:sp macro="" textlink="">
      <xdr:nvSpPr>
        <xdr:cNvPr id="450" name="【学校施設】&#10;一人当たり面積最大値テキスト"/>
        <xdr:cNvSpPr txBox="1"/>
      </xdr:nvSpPr>
      <xdr:spPr>
        <a:xfrm>
          <a:off x="22250400" y="966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57</xdr:row>
      <xdr:rowOff>113843</xdr:rowOff>
    </xdr:from>
    <xdr:to>
      <xdr:col>32</xdr:col>
      <xdr:colOff>276225</xdr:colOff>
      <xdr:row>57</xdr:row>
      <xdr:rowOff>113843</xdr:rowOff>
    </xdr:to>
    <xdr:cxnSp macro="">
      <xdr:nvCxnSpPr>
        <xdr:cNvPr id="451" name="直線コネクタ 450"/>
        <xdr:cNvCxnSpPr/>
      </xdr:nvCxnSpPr>
      <xdr:spPr>
        <a:xfrm>
          <a:off x="22072600" y="988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118280</xdr:rowOff>
    </xdr:from>
    <xdr:ext cx="469744" cy="259045"/>
    <xdr:sp macro="" textlink="">
      <xdr:nvSpPr>
        <xdr:cNvPr id="452" name="【学校施設】&#10;一人当たり面積平均値テキスト"/>
        <xdr:cNvSpPr txBox="1"/>
      </xdr:nvSpPr>
      <xdr:spPr>
        <a:xfrm>
          <a:off x="22250400" y="1040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139853</xdr:rowOff>
    </xdr:from>
    <xdr:to>
      <xdr:col>32</xdr:col>
      <xdr:colOff>238125</xdr:colOff>
      <xdr:row>61</xdr:row>
      <xdr:rowOff>70003</xdr:rowOff>
    </xdr:to>
    <xdr:sp macro="" textlink="">
      <xdr:nvSpPr>
        <xdr:cNvPr id="453" name="フローチャート : 判断 452"/>
        <xdr:cNvSpPr/>
      </xdr:nvSpPr>
      <xdr:spPr>
        <a:xfrm>
          <a:off x="221107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70815</xdr:rowOff>
    </xdr:from>
    <xdr:to>
      <xdr:col>31</xdr:col>
      <xdr:colOff>85725</xdr:colOff>
      <xdr:row>61</xdr:row>
      <xdr:rowOff>965</xdr:rowOff>
    </xdr:to>
    <xdr:sp macro="" textlink="">
      <xdr:nvSpPr>
        <xdr:cNvPr id="454" name="フローチャート : 判断 453"/>
        <xdr:cNvSpPr/>
      </xdr:nvSpPr>
      <xdr:spPr>
        <a:xfrm>
          <a:off x="21272500" y="1035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63043</xdr:rowOff>
    </xdr:from>
    <xdr:to>
      <xdr:col>32</xdr:col>
      <xdr:colOff>238125</xdr:colOff>
      <xdr:row>57</xdr:row>
      <xdr:rowOff>164643</xdr:rowOff>
    </xdr:to>
    <xdr:sp macro="" textlink="">
      <xdr:nvSpPr>
        <xdr:cNvPr id="460" name="円/楕円 459"/>
        <xdr:cNvSpPr/>
      </xdr:nvSpPr>
      <xdr:spPr>
        <a:xfrm>
          <a:off x="22110700" y="98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57</xdr:row>
      <xdr:rowOff>16070</xdr:rowOff>
    </xdr:from>
    <xdr:ext cx="469744" cy="259045"/>
    <xdr:sp macro="" textlink="">
      <xdr:nvSpPr>
        <xdr:cNvPr id="461" name="【学校施設】&#10;一人当たり面積該当値テキスト"/>
        <xdr:cNvSpPr txBox="1"/>
      </xdr:nvSpPr>
      <xdr:spPr>
        <a:xfrm>
          <a:off x="22250400" y="978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103734</xdr:rowOff>
    </xdr:from>
    <xdr:to>
      <xdr:col>31</xdr:col>
      <xdr:colOff>85725</xdr:colOff>
      <xdr:row>58</xdr:row>
      <xdr:rowOff>33884</xdr:rowOff>
    </xdr:to>
    <xdr:sp macro="" textlink="">
      <xdr:nvSpPr>
        <xdr:cNvPr id="462" name="円/楕円 461"/>
        <xdr:cNvSpPr/>
      </xdr:nvSpPr>
      <xdr:spPr>
        <a:xfrm>
          <a:off x="21272500" y="987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57</xdr:row>
      <xdr:rowOff>113843</xdr:rowOff>
    </xdr:from>
    <xdr:to>
      <xdr:col>32</xdr:col>
      <xdr:colOff>187325</xdr:colOff>
      <xdr:row>57</xdr:row>
      <xdr:rowOff>154534</xdr:rowOff>
    </xdr:to>
    <xdr:cxnSp macro="">
      <xdr:nvCxnSpPr>
        <xdr:cNvPr id="463" name="直線コネクタ 462"/>
        <xdr:cNvCxnSpPr/>
      </xdr:nvCxnSpPr>
      <xdr:spPr>
        <a:xfrm flipV="1">
          <a:off x="21323300" y="9886493"/>
          <a:ext cx="8382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163542</xdr:rowOff>
    </xdr:from>
    <xdr:ext cx="469744" cy="259045"/>
    <xdr:sp macro="" textlink="">
      <xdr:nvSpPr>
        <xdr:cNvPr id="464" name="n_1aveValue【学校施設】&#10;一人当たり面積"/>
        <xdr:cNvSpPr txBox="1"/>
      </xdr:nvSpPr>
      <xdr:spPr>
        <a:xfrm>
          <a:off x="21075727" y="10450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50411</xdr:rowOff>
    </xdr:from>
    <xdr:ext cx="469744" cy="259045"/>
    <xdr:sp macro="" textlink="">
      <xdr:nvSpPr>
        <xdr:cNvPr id="465" name="n_1mainValue【学校施設】&#10;一人当たり面積"/>
        <xdr:cNvSpPr txBox="1"/>
      </xdr:nvSpPr>
      <xdr:spPr>
        <a:xfrm>
          <a:off x="21075727" y="965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66" name="正方形/長方形 4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67" name="正方形/長方形 4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68" name="正方形/長方形 4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69" name="正方形/長方形 4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0" name="正方形/長方形 4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1" name="正方形/長方形 4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2" name="正方形/長方形 4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3" name="正方形/長方形 47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74" name="正方形/長方形 4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5" name="正方形/長方形 4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76" name="正方形/長方形 4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77" name="正方形/長方形 4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78" name="正方形/長方形 4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79" name="正方形/長方形 4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0" name="正方形/長方形 4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1" name="正方形/長方形 48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82" name="正方形/長方形 4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3" name="正方形/長方形 4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4" name="正方形/長方形 4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5" name="正方形/長方形 4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86" name="正方形/長方形 4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87" name="正方形/長方形 4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88" name="正方形/長方形 4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89" name="正方形/長方形 4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0" name="テキスト ボックス 4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1" name="直線コネクタ 4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92" name="テキスト ボックス 49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93" name="直線コネクタ 49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94" name="テキスト ボックス 49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95" name="直線コネクタ 49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96" name="テキスト ボックス 49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97" name="直線コネクタ 49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98" name="テキスト ボックス 49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99" name="直線コネクタ 49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00" name="テキスト ボックス 49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01" name="直線コネクタ 50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02" name="テキスト ボックス 50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3" name="直線コネクタ 5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04" name="テキスト ボックス 50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0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60961</xdr:rowOff>
    </xdr:from>
    <xdr:to>
      <xdr:col>23</xdr:col>
      <xdr:colOff>516889</xdr:colOff>
      <xdr:row>108</xdr:row>
      <xdr:rowOff>72389</xdr:rowOff>
    </xdr:to>
    <xdr:cxnSp macro="">
      <xdr:nvCxnSpPr>
        <xdr:cNvPr id="506" name="直線コネクタ 505"/>
        <xdr:cNvCxnSpPr/>
      </xdr:nvCxnSpPr>
      <xdr:spPr>
        <a:xfrm flipV="1">
          <a:off x="16318864" y="17205961"/>
          <a:ext cx="0" cy="1383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76216</xdr:rowOff>
    </xdr:from>
    <xdr:ext cx="405111" cy="259045"/>
    <xdr:sp macro="" textlink="">
      <xdr:nvSpPr>
        <xdr:cNvPr id="507" name="【公民館】&#10;有形固定資産減価償却率最小値テキスト"/>
        <xdr:cNvSpPr txBox="1"/>
      </xdr:nvSpPr>
      <xdr:spPr>
        <a:xfrm>
          <a:off x="16408400" y="1859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23</xdr:col>
      <xdr:colOff>428625</xdr:colOff>
      <xdr:row>108</xdr:row>
      <xdr:rowOff>72389</xdr:rowOff>
    </xdr:from>
    <xdr:to>
      <xdr:col>23</xdr:col>
      <xdr:colOff>606425</xdr:colOff>
      <xdr:row>108</xdr:row>
      <xdr:rowOff>72389</xdr:rowOff>
    </xdr:to>
    <xdr:cxnSp macro="">
      <xdr:nvCxnSpPr>
        <xdr:cNvPr id="508" name="直線コネクタ 507"/>
        <xdr:cNvCxnSpPr/>
      </xdr:nvCxnSpPr>
      <xdr:spPr>
        <a:xfrm>
          <a:off x="16230600" y="1858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7638</xdr:rowOff>
    </xdr:from>
    <xdr:ext cx="405111" cy="259045"/>
    <xdr:sp macro="" textlink="">
      <xdr:nvSpPr>
        <xdr:cNvPr id="509" name="【公民館】&#10;有形固定資産減価償却率最大値テキスト"/>
        <xdr:cNvSpPr txBox="1"/>
      </xdr:nvSpPr>
      <xdr:spPr>
        <a:xfrm>
          <a:off x="16408400" y="1698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a:t>
          </a:r>
          <a:endParaRPr kumimoji="1" lang="ja-JP" altLang="en-US" sz="1000" b="1">
            <a:latin typeface="ＭＳ Ｐゴシック"/>
          </a:endParaRPr>
        </a:p>
      </xdr:txBody>
    </xdr:sp>
    <xdr:clientData/>
  </xdr:oneCellAnchor>
  <xdr:twoCellAnchor>
    <xdr:from>
      <xdr:col>23</xdr:col>
      <xdr:colOff>428625</xdr:colOff>
      <xdr:row>100</xdr:row>
      <xdr:rowOff>60961</xdr:rowOff>
    </xdr:from>
    <xdr:to>
      <xdr:col>23</xdr:col>
      <xdr:colOff>606425</xdr:colOff>
      <xdr:row>100</xdr:row>
      <xdr:rowOff>60961</xdr:rowOff>
    </xdr:to>
    <xdr:cxnSp macro="">
      <xdr:nvCxnSpPr>
        <xdr:cNvPr id="510" name="直線コネクタ 509"/>
        <xdr:cNvCxnSpPr/>
      </xdr:nvCxnSpPr>
      <xdr:spPr>
        <a:xfrm>
          <a:off x="16230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57166</xdr:rowOff>
    </xdr:from>
    <xdr:ext cx="405111" cy="259045"/>
    <xdr:sp macro="" textlink="">
      <xdr:nvSpPr>
        <xdr:cNvPr id="511" name="【公民館】&#10;有形固定資産減価償却率平均値テキスト"/>
        <xdr:cNvSpPr txBox="1"/>
      </xdr:nvSpPr>
      <xdr:spPr>
        <a:xfrm>
          <a:off x="16408400" y="1788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78739</xdr:rowOff>
    </xdr:from>
    <xdr:to>
      <xdr:col>23</xdr:col>
      <xdr:colOff>568325</xdr:colOff>
      <xdr:row>105</xdr:row>
      <xdr:rowOff>8889</xdr:rowOff>
    </xdr:to>
    <xdr:sp macro="" textlink="">
      <xdr:nvSpPr>
        <xdr:cNvPr id="512" name="フローチャート : 判断 511"/>
        <xdr:cNvSpPr/>
      </xdr:nvSpPr>
      <xdr:spPr>
        <a:xfrm>
          <a:off x="16268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154939</xdr:rowOff>
    </xdr:from>
    <xdr:to>
      <xdr:col>22</xdr:col>
      <xdr:colOff>415925</xdr:colOff>
      <xdr:row>103</xdr:row>
      <xdr:rowOff>85089</xdr:rowOff>
    </xdr:to>
    <xdr:sp macro="" textlink="">
      <xdr:nvSpPr>
        <xdr:cNvPr id="513" name="フローチャート : 判断 512"/>
        <xdr:cNvSpPr/>
      </xdr:nvSpPr>
      <xdr:spPr>
        <a:xfrm>
          <a:off x="15430500" y="1764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14" name="テキスト ボックス 5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15" name="テキスト ボックス 5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16" name="テキスト ボックス 5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17" name="テキスト ボックス 5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18" name="テキスト ボックス 5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104</xdr:row>
      <xdr:rowOff>33020</xdr:rowOff>
    </xdr:from>
    <xdr:to>
      <xdr:col>23</xdr:col>
      <xdr:colOff>568325</xdr:colOff>
      <xdr:row>104</xdr:row>
      <xdr:rowOff>134620</xdr:rowOff>
    </xdr:to>
    <xdr:sp macro="" textlink="">
      <xdr:nvSpPr>
        <xdr:cNvPr id="519" name="円/楕円 518"/>
        <xdr:cNvSpPr/>
      </xdr:nvSpPr>
      <xdr:spPr>
        <a:xfrm>
          <a:off x="162687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55897</xdr:rowOff>
    </xdr:from>
    <xdr:ext cx="405111" cy="259045"/>
    <xdr:sp macro="" textlink="">
      <xdr:nvSpPr>
        <xdr:cNvPr id="520" name="【公民館】&#10;有形固定資産減価償却率該当値テキスト"/>
        <xdr:cNvSpPr txBox="1"/>
      </xdr:nvSpPr>
      <xdr:spPr>
        <a:xfrm>
          <a:off x="16408400"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105411</xdr:rowOff>
    </xdr:from>
    <xdr:to>
      <xdr:col>22</xdr:col>
      <xdr:colOff>415925</xdr:colOff>
      <xdr:row>105</xdr:row>
      <xdr:rowOff>35561</xdr:rowOff>
    </xdr:to>
    <xdr:sp macro="" textlink="">
      <xdr:nvSpPr>
        <xdr:cNvPr id="521" name="円/楕円 520"/>
        <xdr:cNvSpPr/>
      </xdr:nvSpPr>
      <xdr:spPr>
        <a:xfrm>
          <a:off x="1543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104</xdr:row>
      <xdr:rowOff>83820</xdr:rowOff>
    </xdr:from>
    <xdr:to>
      <xdr:col>23</xdr:col>
      <xdr:colOff>517525</xdr:colOff>
      <xdr:row>104</xdr:row>
      <xdr:rowOff>156211</xdr:rowOff>
    </xdr:to>
    <xdr:cxnSp macro="">
      <xdr:nvCxnSpPr>
        <xdr:cNvPr id="522" name="直線コネクタ 521"/>
        <xdr:cNvCxnSpPr/>
      </xdr:nvCxnSpPr>
      <xdr:spPr>
        <a:xfrm flipV="1">
          <a:off x="15481300" y="179146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101</xdr:row>
      <xdr:rowOff>101616</xdr:rowOff>
    </xdr:from>
    <xdr:ext cx="405111" cy="259045"/>
    <xdr:sp macro="" textlink="">
      <xdr:nvSpPr>
        <xdr:cNvPr id="523" name="n_1aveValue【公民館】&#10;有形固定資産減価償却率"/>
        <xdr:cNvSpPr txBox="1"/>
      </xdr:nvSpPr>
      <xdr:spPr>
        <a:xfrm>
          <a:off x="15266043"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26688</xdr:rowOff>
    </xdr:from>
    <xdr:ext cx="405111" cy="259045"/>
    <xdr:sp macro="" textlink="">
      <xdr:nvSpPr>
        <xdr:cNvPr id="524" name="n_1mainValue【公民館】&#10;有形固定資産減価償却率"/>
        <xdr:cNvSpPr txBox="1"/>
      </xdr:nvSpPr>
      <xdr:spPr>
        <a:xfrm>
          <a:off x="15266043"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25" name="正方形/長方形 5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6" name="正方形/長方形 5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27" name="正方形/長方形 5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28" name="正方形/長方形 5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29" name="正方形/長方形 5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0" name="正方形/長方形 5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1" name="正方形/長方形 5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2" name="正方形/長方形 5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3" name="テキスト ボックス 5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34" name="直線コネクタ 5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76200</xdr:rowOff>
    </xdr:from>
    <xdr:to>
      <xdr:col>33</xdr:col>
      <xdr:colOff>314325</xdr:colOff>
      <xdr:row>109</xdr:row>
      <xdr:rowOff>76200</xdr:rowOff>
    </xdr:to>
    <xdr:cxnSp macro="">
      <xdr:nvCxnSpPr>
        <xdr:cNvPr id="535" name="直線コネクタ 534"/>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105427</xdr:rowOff>
    </xdr:from>
    <xdr:ext cx="467179" cy="259045"/>
    <xdr:sp macro="" textlink="">
      <xdr:nvSpPr>
        <xdr:cNvPr id="536" name="テキスト ボックス 535"/>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133350</xdr:rowOff>
    </xdr:from>
    <xdr:to>
      <xdr:col>33</xdr:col>
      <xdr:colOff>314325</xdr:colOff>
      <xdr:row>107</xdr:row>
      <xdr:rowOff>133350</xdr:rowOff>
    </xdr:to>
    <xdr:cxnSp macro="">
      <xdr:nvCxnSpPr>
        <xdr:cNvPr id="537" name="直線コネクタ 536"/>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162577</xdr:rowOff>
    </xdr:from>
    <xdr:ext cx="467179" cy="259045"/>
    <xdr:sp macro="" textlink="">
      <xdr:nvSpPr>
        <xdr:cNvPr id="538" name="テキスト ボックス 537"/>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19050</xdr:rowOff>
    </xdr:from>
    <xdr:to>
      <xdr:col>33</xdr:col>
      <xdr:colOff>314325</xdr:colOff>
      <xdr:row>106</xdr:row>
      <xdr:rowOff>19050</xdr:rowOff>
    </xdr:to>
    <xdr:cxnSp macro="">
      <xdr:nvCxnSpPr>
        <xdr:cNvPr id="539" name="直線コネクタ 538"/>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48277</xdr:rowOff>
    </xdr:from>
    <xdr:ext cx="467179" cy="259045"/>
    <xdr:sp macro="" textlink="">
      <xdr:nvSpPr>
        <xdr:cNvPr id="540" name="テキスト ボックス 539"/>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1" name="直線コネクタ 54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2" name="テキスト ボックス 54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133350</xdr:rowOff>
    </xdr:from>
    <xdr:to>
      <xdr:col>33</xdr:col>
      <xdr:colOff>314325</xdr:colOff>
      <xdr:row>102</xdr:row>
      <xdr:rowOff>133350</xdr:rowOff>
    </xdr:to>
    <xdr:cxnSp macro="">
      <xdr:nvCxnSpPr>
        <xdr:cNvPr id="543" name="直線コネクタ 542"/>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162577</xdr:rowOff>
    </xdr:from>
    <xdr:ext cx="467179" cy="259045"/>
    <xdr:sp macro="" textlink="">
      <xdr:nvSpPr>
        <xdr:cNvPr id="544" name="テキスト ボックス 543"/>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101</xdr:row>
      <xdr:rowOff>19050</xdr:rowOff>
    </xdr:from>
    <xdr:to>
      <xdr:col>33</xdr:col>
      <xdr:colOff>314325</xdr:colOff>
      <xdr:row>101</xdr:row>
      <xdr:rowOff>19050</xdr:rowOff>
    </xdr:to>
    <xdr:cxnSp macro="">
      <xdr:nvCxnSpPr>
        <xdr:cNvPr id="545" name="直線コネクタ 544"/>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48277</xdr:rowOff>
    </xdr:from>
    <xdr:ext cx="467179" cy="259045"/>
    <xdr:sp macro="" textlink="">
      <xdr:nvSpPr>
        <xdr:cNvPr id="546" name="テキスト ボックス 545"/>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99</xdr:row>
      <xdr:rowOff>76200</xdr:rowOff>
    </xdr:from>
    <xdr:to>
      <xdr:col>33</xdr:col>
      <xdr:colOff>314325</xdr:colOff>
      <xdr:row>99</xdr:row>
      <xdr:rowOff>76200</xdr:rowOff>
    </xdr:to>
    <xdr:cxnSp macro="">
      <xdr:nvCxnSpPr>
        <xdr:cNvPr id="547" name="直線コネクタ 546"/>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105427</xdr:rowOff>
    </xdr:from>
    <xdr:ext cx="467179" cy="259045"/>
    <xdr:sp macro="" textlink="">
      <xdr:nvSpPr>
        <xdr:cNvPr id="548" name="テキスト ボックス 547"/>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49" name="直線コネクタ 5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0" name="テキスト ボックス 5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61913</xdr:rowOff>
    </xdr:from>
    <xdr:to>
      <xdr:col>32</xdr:col>
      <xdr:colOff>186689</xdr:colOff>
      <xdr:row>108</xdr:row>
      <xdr:rowOff>67627</xdr:rowOff>
    </xdr:to>
    <xdr:cxnSp macro="">
      <xdr:nvCxnSpPr>
        <xdr:cNvPr id="552" name="直線コネクタ 551"/>
        <xdr:cNvCxnSpPr/>
      </xdr:nvCxnSpPr>
      <xdr:spPr>
        <a:xfrm flipV="1">
          <a:off x="22160864" y="17206913"/>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71454</xdr:rowOff>
    </xdr:from>
    <xdr:ext cx="469744" cy="259045"/>
    <xdr:sp macro="" textlink="">
      <xdr:nvSpPr>
        <xdr:cNvPr id="553" name="【公民館】&#10;一人当たり面積最小値テキスト"/>
        <xdr:cNvSpPr txBox="1"/>
      </xdr:nvSpPr>
      <xdr:spPr>
        <a:xfrm>
          <a:off x="22250400" y="1858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108</xdr:row>
      <xdr:rowOff>67627</xdr:rowOff>
    </xdr:from>
    <xdr:to>
      <xdr:col>32</xdr:col>
      <xdr:colOff>276225</xdr:colOff>
      <xdr:row>108</xdr:row>
      <xdr:rowOff>67627</xdr:rowOff>
    </xdr:to>
    <xdr:cxnSp macro="">
      <xdr:nvCxnSpPr>
        <xdr:cNvPr id="554" name="直線コネクタ 553"/>
        <xdr:cNvCxnSpPr/>
      </xdr:nvCxnSpPr>
      <xdr:spPr>
        <a:xfrm>
          <a:off x="22072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8590</xdr:rowOff>
    </xdr:from>
    <xdr:ext cx="469744" cy="259045"/>
    <xdr:sp macro="" textlink="">
      <xdr:nvSpPr>
        <xdr:cNvPr id="555" name="【公民館】&#10;一人当たり面積最大値テキスト"/>
        <xdr:cNvSpPr txBox="1"/>
      </xdr:nvSpPr>
      <xdr:spPr>
        <a:xfrm>
          <a:off x="22250400" y="1698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0.545</a:t>
          </a:r>
          <a:endParaRPr kumimoji="1" lang="ja-JP" altLang="en-US" sz="1000" b="1">
            <a:latin typeface="ＭＳ Ｐゴシック"/>
          </a:endParaRPr>
        </a:p>
      </xdr:txBody>
    </xdr:sp>
    <xdr:clientData/>
  </xdr:oneCellAnchor>
  <xdr:twoCellAnchor>
    <xdr:from>
      <xdr:col>32</xdr:col>
      <xdr:colOff>98425</xdr:colOff>
      <xdr:row>100</xdr:row>
      <xdr:rowOff>61913</xdr:rowOff>
    </xdr:from>
    <xdr:to>
      <xdr:col>32</xdr:col>
      <xdr:colOff>276225</xdr:colOff>
      <xdr:row>100</xdr:row>
      <xdr:rowOff>61913</xdr:rowOff>
    </xdr:to>
    <xdr:cxnSp macro="">
      <xdr:nvCxnSpPr>
        <xdr:cNvPr id="556" name="直線コネクタ 555"/>
        <xdr:cNvCxnSpPr/>
      </xdr:nvCxnSpPr>
      <xdr:spPr>
        <a:xfrm>
          <a:off x="22072600" y="1720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69550</xdr:rowOff>
    </xdr:from>
    <xdr:ext cx="469744" cy="259045"/>
    <xdr:sp macro="" textlink="">
      <xdr:nvSpPr>
        <xdr:cNvPr id="557" name="【公民館】&#10;一人当たり面積平均値テキスト"/>
        <xdr:cNvSpPr txBox="1"/>
      </xdr:nvSpPr>
      <xdr:spPr>
        <a:xfrm>
          <a:off x="22250400" y="17900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91123</xdr:rowOff>
    </xdr:from>
    <xdr:to>
      <xdr:col>32</xdr:col>
      <xdr:colOff>238125</xdr:colOff>
      <xdr:row>105</xdr:row>
      <xdr:rowOff>21273</xdr:rowOff>
    </xdr:to>
    <xdr:sp macro="" textlink="">
      <xdr:nvSpPr>
        <xdr:cNvPr id="558" name="フローチャート : 判断 557"/>
        <xdr:cNvSpPr/>
      </xdr:nvSpPr>
      <xdr:spPr>
        <a:xfrm>
          <a:off x="22110700" y="1792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559" name="フローチャート : 判断 558"/>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0" name="テキスト ボックス 5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1" name="テキスト ボックス 5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2" name="テキスト ボックス 5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3" name="テキスト ボックス 5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4" name="テキスト ボックス 5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76836</xdr:rowOff>
    </xdr:from>
    <xdr:to>
      <xdr:col>32</xdr:col>
      <xdr:colOff>238125</xdr:colOff>
      <xdr:row>104</xdr:row>
      <xdr:rowOff>6986</xdr:rowOff>
    </xdr:to>
    <xdr:sp macro="" textlink="">
      <xdr:nvSpPr>
        <xdr:cNvPr id="565" name="円/楕円 564"/>
        <xdr:cNvSpPr/>
      </xdr:nvSpPr>
      <xdr:spPr>
        <a:xfrm>
          <a:off x="22110700" y="177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99713</xdr:rowOff>
    </xdr:from>
    <xdr:ext cx="469744" cy="259045"/>
    <xdr:sp macro="" textlink="">
      <xdr:nvSpPr>
        <xdr:cNvPr id="566" name="【公民館】&#10;一人当たり面積該当値テキスト"/>
        <xdr:cNvSpPr txBox="1"/>
      </xdr:nvSpPr>
      <xdr:spPr>
        <a:xfrm>
          <a:off x="22250400" y="1758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0.342</a:t>
          </a:r>
          <a:endParaRPr kumimoji="1" lang="ja-JP" altLang="en-US" sz="1000" b="1">
            <a:solidFill>
              <a:srgbClr val="FF0000"/>
            </a:solidFill>
            <a:latin typeface="ＭＳ Ｐゴシック"/>
          </a:endParaRPr>
        </a:p>
      </xdr:txBody>
    </xdr:sp>
    <xdr:clientData/>
  </xdr:oneCellAnchor>
  <xdr:twoCellAnchor>
    <xdr:from>
      <xdr:col>30</xdr:col>
      <xdr:colOff>669925</xdr:colOff>
      <xdr:row>103</xdr:row>
      <xdr:rowOff>93980</xdr:rowOff>
    </xdr:from>
    <xdr:to>
      <xdr:col>31</xdr:col>
      <xdr:colOff>85725</xdr:colOff>
      <xdr:row>104</xdr:row>
      <xdr:rowOff>24130</xdr:rowOff>
    </xdr:to>
    <xdr:sp macro="" textlink="">
      <xdr:nvSpPr>
        <xdr:cNvPr id="567" name="円/楕円 566"/>
        <xdr:cNvSpPr/>
      </xdr:nvSpPr>
      <xdr:spPr>
        <a:xfrm>
          <a:off x="21272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127636</xdr:rowOff>
    </xdr:from>
    <xdr:to>
      <xdr:col>32</xdr:col>
      <xdr:colOff>187325</xdr:colOff>
      <xdr:row>103</xdr:row>
      <xdr:rowOff>144780</xdr:rowOff>
    </xdr:to>
    <xdr:cxnSp macro="">
      <xdr:nvCxnSpPr>
        <xdr:cNvPr id="568" name="直線コネクタ 567"/>
        <xdr:cNvCxnSpPr/>
      </xdr:nvCxnSpPr>
      <xdr:spPr>
        <a:xfrm flipV="1">
          <a:off x="21323300" y="17786986"/>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105</xdr:row>
      <xdr:rowOff>49547</xdr:rowOff>
    </xdr:from>
    <xdr:ext cx="469744" cy="259045"/>
    <xdr:sp macro="" textlink="">
      <xdr:nvSpPr>
        <xdr:cNvPr id="569" name="n_1aveValue【公民館】&#10;一人当たり面積"/>
        <xdr:cNvSpPr txBox="1"/>
      </xdr:nvSpPr>
      <xdr:spPr>
        <a:xfrm>
          <a:off x="21075727"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0.264</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40657</xdr:rowOff>
    </xdr:from>
    <xdr:ext cx="469744" cy="259045"/>
    <xdr:sp macro="" textlink="">
      <xdr:nvSpPr>
        <xdr:cNvPr id="570" name="n_1mainValue【公民館】&#10;一人当たり面積"/>
        <xdr:cNvSpPr txBox="1"/>
      </xdr:nvSpPr>
      <xdr:spPr>
        <a:xfrm>
          <a:off x="210757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1" name="正方形/長方形 5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2" name="正方形/長方形 5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3" name="テキスト ボックス 5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ほとんどの類型において，有形固定資産減価償却率は類似団体平均を上回っており，特に幼稚園・保育所が高くなっている。</a:t>
          </a:r>
          <a:endParaRPr kumimoji="1" lang="en-US" altLang="ja-JP" sz="1300">
            <a:latin typeface="ＭＳ Ｐゴシック"/>
          </a:endParaRPr>
        </a:p>
        <a:p>
          <a:r>
            <a:rPr kumimoji="1" lang="ja-JP" altLang="en-US" sz="1300">
              <a:latin typeface="ＭＳ Ｐゴシック"/>
            </a:rPr>
            <a:t>幼稚園・保育所については，今後，個別施設計画等を策定し，大規模改修を行うなど，老朽化対策を検討していく必要がある。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鹿児島県徳之島町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11,283
11,236
104.92
7,429,500
7,142,556
275,178
4,656,222
8,043,212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45.7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73" name="直線コネクタ 72"/>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74"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75" name="直線コネクタ 74"/>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76"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77" name="直線コネクタ 76"/>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53992</xdr:rowOff>
    </xdr:from>
    <xdr:ext cx="405111" cy="259045"/>
    <xdr:sp macro="" textlink="">
      <xdr:nvSpPr>
        <xdr:cNvPr id="78" name="【体育館・プール】&#10;有形固定資産減価償却率平均値テキスト"/>
        <xdr:cNvSpPr txBox="1"/>
      </xdr:nvSpPr>
      <xdr:spPr>
        <a:xfrm>
          <a:off x="47244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79" name="フローチャート : 判断 78"/>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118745</xdr:rowOff>
    </xdr:from>
    <xdr:to>
      <xdr:col>5</xdr:col>
      <xdr:colOff>409575</xdr:colOff>
      <xdr:row>60</xdr:row>
      <xdr:rowOff>48895</xdr:rowOff>
    </xdr:to>
    <xdr:sp macro="" textlink="">
      <xdr:nvSpPr>
        <xdr:cNvPr id="80" name="フローチャート : 判断 79"/>
        <xdr:cNvSpPr/>
      </xdr:nvSpPr>
      <xdr:spPr>
        <a:xfrm>
          <a:off x="3746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65422</xdr:rowOff>
    </xdr:from>
    <xdr:ext cx="405111" cy="259045"/>
    <xdr:sp macro="" textlink="">
      <xdr:nvSpPr>
        <xdr:cNvPr id="81" name="n_1aveValue【体育館・プール】&#10;有形固定資産減価償却率"/>
        <xdr:cNvSpPr txBox="1"/>
      </xdr:nvSpPr>
      <xdr:spPr>
        <a:xfrm>
          <a:off x="3582043"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61</xdr:row>
      <xdr:rowOff>42545</xdr:rowOff>
    </xdr:from>
    <xdr:to>
      <xdr:col>6</xdr:col>
      <xdr:colOff>561975</xdr:colOff>
      <xdr:row>61</xdr:row>
      <xdr:rowOff>144145</xdr:rowOff>
    </xdr:to>
    <xdr:sp macro="" textlink="">
      <xdr:nvSpPr>
        <xdr:cNvPr id="87" name="円/楕円 86"/>
        <xdr:cNvSpPr/>
      </xdr:nvSpPr>
      <xdr:spPr>
        <a:xfrm>
          <a:off x="45847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61</xdr:row>
      <xdr:rowOff>20972</xdr:rowOff>
    </xdr:from>
    <xdr:ext cx="405111" cy="259045"/>
    <xdr:sp macro="" textlink="">
      <xdr:nvSpPr>
        <xdr:cNvPr id="88" name="【体育館・プール】&#10;有形固定資産減価償却率該当値テキスト"/>
        <xdr:cNvSpPr txBox="1"/>
      </xdr:nvSpPr>
      <xdr:spPr>
        <a:xfrm>
          <a:off x="4724400"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5</xdr:col>
      <xdr:colOff>307975</xdr:colOff>
      <xdr:row>61</xdr:row>
      <xdr:rowOff>92075</xdr:rowOff>
    </xdr:from>
    <xdr:to>
      <xdr:col>5</xdr:col>
      <xdr:colOff>409575</xdr:colOff>
      <xdr:row>62</xdr:row>
      <xdr:rowOff>22225</xdr:rowOff>
    </xdr:to>
    <xdr:sp macro="" textlink="">
      <xdr:nvSpPr>
        <xdr:cNvPr id="89" name="円/楕円 88"/>
        <xdr:cNvSpPr/>
      </xdr:nvSpPr>
      <xdr:spPr>
        <a:xfrm>
          <a:off x="3746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61</xdr:row>
      <xdr:rowOff>93345</xdr:rowOff>
    </xdr:from>
    <xdr:to>
      <xdr:col>6</xdr:col>
      <xdr:colOff>511175</xdr:colOff>
      <xdr:row>61</xdr:row>
      <xdr:rowOff>142875</xdr:rowOff>
    </xdr:to>
    <xdr:cxnSp macro="">
      <xdr:nvCxnSpPr>
        <xdr:cNvPr id="90" name="直線コネクタ 89"/>
        <xdr:cNvCxnSpPr/>
      </xdr:nvCxnSpPr>
      <xdr:spPr>
        <a:xfrm flipV="1">
          <a:off x="3797300" y="1055179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62</xdr:row>
      <xdr:rowOff>13352</xdr:rowOff>
    </xdr:from>
    <xdr:ext cx="405111" cy="259045"/>
    <xdr:sp macro="" textlink="">
      <xdr:nvSpPr>
        <xdr:cNvPr id="91" name="n_1mainValue【体育館・プール】&#10;有形固定資産減価償却率"/>
        <xdr:cNvSpPr txBox="1"/>
      </xdr:nvSpPr>
      <xdr:spPr>
        <a:xfrm>
          <a:off x="3582043"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2" name="正方形/長方形 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3" name="正方形/長方形 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4" name="正方形/長方形 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5" name="正方形/長方形 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6" name="正方形/長方形 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7" name="正方形/長方形 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8" name="正方形/長方形 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9" name="正方形/長方形 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0" name="テキスト ボックス 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1" name="直線コネクタ 1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02" name="テキスト ボックス 101"/>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03" name="直線コネクタ 10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04" name="テキスト ボックス 10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05" name="直線コネクタ 10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6" name="テキスト ボックス 10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7" name="直線コネクタ 10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8" name="テキスト ボックス 10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9" name="直線コネクタ 10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10" name="テキスト ボックス 10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1" name="直線コネクタ 1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2" name="テキスト ボックス 1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18288</xdr:rowOff>
    </xdr:from>
    <xdr:to>
      <xdr:col>15</xdr:col>
      <xdr:colOff>180340</xdr:colOff>
      <xdr:row>64</xdr:row>
      <xdr:rowOff>77724</xdr:rowOff>
    </xdr:to>
    <xdr:cxnSp macro="">
      <xdr:nvCxnSpPr>
        <xdr:cNvPr id="114" name="直線コネクタ 113"/>
        <xdr:cNvCxnSpPr/>
      </xdr:nvCxnSpPr>
      <xdr:spPr>
        <a:xfrm flipV="1">
          <a:off x="10476865" y="9790938"/>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81551</xdr:rowOff>
    </xdr:from>
    <xdr:ext cx="469744" cy="259045"/>
    <xdr:sp macro="" textlink="">
      <xdr:nvSpPr>
        <xdr:cNvPr id="115" name="【体育館・プール】&#10;一人当たり面積最小値テキスト"/>
        <xdr:cNvSpPr txBox="1"/>
      </xdr:nvSpPr>
      <xdr:spPr>
        <a:xfrm>
          <a:off x="10566400"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64</xdr:row>
      <xdr:rowOff>77724</xdr:rowOff>
    </xdr:from>
    <xdr:to>
      <xdr:col>15</xdr:col>
      <xdr:colOff>269875</xdr:colOff>
      <xdr:row>64</xdr:row>
      <xdr:rowOff>77724</xdr:rowOff>
    </xdr:to>
    <xdr:cxnSp macro="">
      <xdr:nvCxnSpPr>
        <xdr:cNvPr id="116" name="直線コネクタ 115"/>
        <xdr:cNvCxnSpPr/>
      </xdr:nvCxnSpPr>
      <xdr:spPr>
        <a:xfrm>
          <a:off x="10388600" y="1105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136415</xdr:rowOff>
    </xdr:from>
    <xdr:ext cx="469744" cy="259045"/>
    <xdr:sp macro="" textlink="">
      <xdr:nvSpPr>
        <xdr:cNvPr id="117" name="【体育館・プール】&#10;一人当たり面積最大値テキスト"/>
        <xdr:cNvSpPr txBox="1"/>
      </xdr:nvSpPr>
      <xdr:spPr>
        <a:xfrm>
          <a:off x="105664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57</xdr:row>
      <xdr:rowOff>18288</xdr:rowOff>
    </xdr:from>
    <xdr:to>
      <xdr:col>15</xdr:col>
      <xdr:colOff>269875</xdr:colOff>
      <xdr:row>57</xdr:row>
      <xdr:rowOff>18288</xdr:rowOff>
    </xdr:to>
    <xdr:cxnSp macro="">
      <xdr:nvCxnSpPr>
        <xdr:cNvPr id="118" name="直線コネクタ 117"/>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1795</xdr:rowOff>
    </xdr:from>
    <xdr:ext cx="469744" cy="259045"/>
    <xdr:sp macro="" textlink="">
      <xdr:nvSpPr>
        <xdr:cNvPr id="119" name="【体育館・プール】&#10;一人当たり面積平均値テキスト"/>
        <xdr:cNvSpPr txBox="1"/>
      </xdr:nvSpPr>
      <xdr:spPr>
        <a:xfrm>
          <a:off x="10566400" y="10117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150368</xdr:rowOff>
    </xdr:from>
    <xdr:to>
      <xdr:col>15</xdr:col>
      <xdr:colOff>231775</xdr:colOff>
      <xdr:row>60</xdr:row>
      <xdr:rowOff>80518</xdr:rowOff>
    </xdr:to>
    <xdr:sp macro="" textlink="">
      <xdr:nvSpPr>
        <xdr:cNvPr id="120" name="フローチャート : 判断 119"/>
        <xdr:cNvSpPr/>
      </xdr:nvSpPr>
      <xdr:spPr>
        <a:xfrm>
          <a:off x="10426700" y="1026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116078</xdr:rowOff>
    </xdr:from>
    <xdr:to>
      <xdr:col>14</xdr:col>
      <xdr:colOff>79375</xdr:colOff>
      <xdr:row>62</xdr:row>
      <xdr:rowOff>46228</xdr:rowOff>
    </xdr:to>
    <xdr:sp macro="" textlink="">
      <xdr:nvSpPr>
        <xdr:cNvPr id="121" name="フローチャート : 判断 120"/>
        <xdr:cNvSpPr/>
      </xdr:nvSpPr>
      <xdr:spPr>
        <a:xfrm>
          <a:off x="9588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62755</xdr:rowOff>
    </xdr:from>
    <xdr:ext cx="469744" cy="259045"/>
    <xdr:sp macro="" textlink="">
      <xdr:nvSpPr>
        <xdr:cNvPr id="122" name="n_1aveValue【体育館・プール】&#10;一人当たり面積"/>
        <xdr:cNvSpPr txBox="1"/>
      </xdr:nvSpPr>
      <xdr:spPr>
        <a:xfrm>
          <a:off x="93917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64</xdr:row>
      <xdr:rowOff>26924</xdr:rowOff>
    </xdr:from>
    <xdr:to>
      <xdr:col>15</xdr:col>
      <xdr:colOff>231775</xdr:colOff>
      <xdr:row>64</xdr:row>
      <xdr:rowOff>128524</xdr:rowOff>
    </xdr:to>
    <xdr:sp macro="" textlink="">
      <xdr:nvSpPr>
        <xdr:cNvPr id="128" name="円/楕円 127"/>
        <xdr:cNvSpPr/>
      </xdr:nvSpPr>
      <xdr:spPr>
        <a:xfrm>
          <a:off x="10426700" y="1099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113301</xdr:rowOff>
    </xdr:from>
    <xdr:ext cx="469744" cy="259045"/>
    <xdr:sp macro="" textlink="">
      <xdr:nvSpPr>
        <xdr:cNvPr id="129" name="【体育館・プール】&#10;一人当たり面積該当値テキスト"/>
        <xdr:cNvSpPr txBox="1"/>
      </xdr:nvSpPr>
      <xdr:spPr>
        <a:xfrm>
          <a:off x="10566400" y="1091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0.166</a:t>
          </a:r>
          <a:endParaRPr kumimoji="1" lang="ja-JP" altLang="en-US" sz="1000" b="1">
            <a:solidFill>
              <a:srgbClr val="FF0000"/>
            </a:solidFill>
            <a:latin typeface="ＭＳ Ｐゴシック"/>
          </a:endParaRPr>
        </a:p>
      </xdr:txBody>
    </xdr:sp>
    <xdr:clientData/>
  </xdr:oneCellAnchor>
  <xdr:twoCellAnchor>
    <xdr:from>
      <xdr:col>13</xdr:col>
      <xdr:colOff>663575</xdr:colOff>
      <xdr:row>64</xdr:row>
      <xdr:rowOff>33782</xdr:rowOff>
    </xdr:from>
    <xdr:to>
      <xdr:col>14</xdr:col>
      <xdr:colOff>79375</xdr:colOff>
      <xdr:row>64</xdr:row>
      <xdr:rowOff>135382</xdr:rowOff>
    </xdr:to>
    <xdr:sp macro="" textlink="">
      <xdr:nvSpPr>
        <xdr:cNvPr id="130" name="円/楕円 129"/>
        <xdr:cNvSpPr/>
      </xdr:nvSpPr>
      <xdr:spPr>
        <a:xfrm>
          <a:off x="9588500" y="1100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64</xdr:row>
      <xdr:rowOff>77724</xdr:rowOff>
    </xdr:from>
    <xdr:to>
      <xdr:col>15</xdr:col>
      <xdr:colOff>180975</xdr:colOff>
      <xdr:row>64</xdr:row>
      <xdr:rowOff>84582</xdr:rowOff>
    </xdr:to>
    <xdr:cxnSp macro="">
      <xdr:nvCxnSpPr>
        <xdr:cNvPr id="131" name="直線コネクタ 130"/>
        <xdr:cNvCxnSpPr/>
      </xdr:nvCxnSpPr>
      <xdr:spPr>
        <a:xfrm flipV="1">
          <a:off x="9639300" y="1105052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64</xdr:row>
      <xdr:rowOff>126509</xdr:rowOff>
    </xdr:from>
    <xdr:ext cx="469744" cy="259045"/>
    <xdr:sp macro="" textlink="">
      <xdr:nvSpPr>
        <xdr:cNvPr id="132" name="n_1mainValue【体育館・プール】&#10;一人当たり面積"/>
        <xdr:cNvSpPr txBox="1"/>
      </xdr:nvSpPr>
      <xdr:spPr>
        <a:xfrm>
          <a:off x="9391727" y="1109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0" name="正方形/長方形 13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41" name="正方形/長方形 1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42" name="正方形/長方形 1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43" name="正方形/長方形 1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44" name="正方形/長方形 1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5" name="正方形/長方形 1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6" name="正方形/長方形 1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7" name="正方形/長方形 1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8" name="正方形/長方形 14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9" name="正方形/長方形 1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50" name="正方形/長方形 1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51" name="正方形/長方形 1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52" name="正方形/長方形 1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53" name="正方形/長方形 1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54" name="正方形/長方形 1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5" name="正方形/長方形 1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6" name="正方形/長方形 1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157" name="正方形/長方形 1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58" name="正方形/長方形 1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59" name="正方形/長方形 1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60" name="正方形/長方形 1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61" name="正方形/長方形 1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62" name="正方形/長方形 1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63" name="正方形/長方形 1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64" name="正方形/長方形 1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165" name="正方形/長方形 1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66" name="正方形/長方形 1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67" name="正方形/長方形 1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68" name="正方形/長方形 1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69" name="正方形/長方形 1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70" name="正方形/長方形 1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71" name="正方形/長方形 1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72" name="正方形/長方形 17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173" name="正方形/長方形 17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74" name="正方形/長方形 17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75" name="正方形/長方形 17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76" name="正方形/長方形 17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77" name="正方形/長方形 17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78" name="正方形/長方形 17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79" name="正方形/長方形 17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180" name="正方形/長方形 17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181" name="正方形/長方形 1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82" name="正方形/長方形 1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83" name="正方形/長方形 1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84" name="正方形/長方形 1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85" name="正方形/長方形 1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86" name="正方形/長方形 1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87" name="正方形/長方形 1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188" name="正方形/長方形 1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189" name="テキスト ボックス 1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190" name="直線コネクタ 1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191" name="テキスト ボックス 19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192" name="直線コネクタ 1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193" name="テキスト ボックス 19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194" name="直線コネクタ 1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195" name="テキスト ボックス 1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196" name="直線コネクタ 1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197" name="テキスト ボックス 1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198" name="直線コネクタ 1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199" name="テキスト ボックス 1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00" name="直線コネクタ 1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201" name="テキスト ボックス 20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02" name="直線コネクタ 2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03" name="テキスト ボックス 20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0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125730</xdr:rowOff>
    </xdr:from>
    <xdr:to>
      <xdr:col>23</xdr:col>
      <xdr:colOff>516889</xdr:colOff>
      <xdr:row>63</xdr:row>
      <xdr:rowOff>87630</xdr:rowOff>
    </xdr:to>
    <xdr:cxnSp macro="">
      <xdr:nvCxnSpPr>
        <xdr:cNvPr id="205" name="直線コネクタ 204"/>
        <xdr:cNvCxnSpPr/>
      </xdr:nvCxnSpPr>
      <xdr:spPr>
        <a:xfrm flipV="1">
          <a:off x="16318864" y="97269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91457</xdr:rowOff>
    </xdr:from>
    <xdr:ext cx="405111" cy="259045"/>
    <xdr:sp macro="" textlink="">
      <xdr:nvSpPr>
        <xdr:cNvPr id="206" name="【保健センター・保健所】&#10;有形固定資産減価償却率最小値テキスト"/>
        <xdr:cNvSpPr txBox="1"/>
      </xdr:nvSpPr>
      <xdr:spPr>
        <a:xfrm>
          <a:off x="164084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a:t>
          </a:r>
          <a:endParaRPr kumimoji="1" lang="ja-JP" altLang="en-US" sz="1000" b="1">
            <a:latin typeface="ＭＳ Ｐゴシック"/>
          </a:endParaRPr>
        </a:p>
      </xdr:txBody>
    </xdr:sp>
    <xdr:clientData/>
  </xdr:oneCellAnchor>
  <xdr:twoCellAnchor>
    <xdr:from>
      <xdr:col>23</xdr:col>
      <xdr:colOff>428625</xdr:colOff>
      <xdr:row>63</xdr:row>
      <xdr:rowOff>87630</xdr:rowOff>
    </xdr:from>
    <xdr:to>
      <xdr:col>23</xdr:col>
      <xdr:colOff>606425</xdr:colOff>
      <xdr:row>63</xdr:row>
      <xdr:rowOff>87630</xdr:rowOff>
    </xdr:to>
    <xdr:cxnSp macro="">
      <xdr:nvCxnSpPr>
        <xdr:cNvPr id="207" name="直線コネクタ 206"/>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72407</xdr:rowOff>
    </xdr:from>
    <xdr:ext cx="405111" cy="259045"/>
    <xdr:sp macro="" textlink="">
      <xdr:nvSpPr>
        <xdr:cNvPr id="208" name="【保健センター・保健所】&#10;有形固定資産減価償却率最大値テキスト"/>
        <xdr:cNvSpPr txBox="1"/>
      </xdr:nvSpPr>
      <xdr:spPr>
        <a:xfrm>
          <a:off x="164084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428625</xdr:colOff>
      <xdr:row>56</xdr:row>
      <xdr:rowOff>125730</xdr:rowOff>
    </xdr:from>
    <xdr:to>
      <xdr:col>23</xdr:col>
      <xdr:colOff>606425</xdr:colOff>
      <xdr:row>56</xdr:row>
      <xdr:rowOff>125730</xdr:rowOff>
    </xdr:to>
    <xdr:cxnSp macro="">
      <xdr:nvCxnSpPr>
        <xdr:cNvPr id="209" name="直線コネクタ 208"/>
        <xdr:cNvCxnSpPr/>
      </xdr:nvCxnSpPr>
      <xdr:spPr>
        <a:xfrm>
          <a:off x="16230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48277</xdr:rowOff>
    </xdr:from>
    <xdr:ext cx="405111" cy="259045"/>
    <xdr:sp macro="" textlink="">
      <xdr:nvSpPr>
        <xdr:cNvPr id="210" name="【保健センター・保健所】&#10;有形固定資産減価償却率平均値テキスト"/>
        <xdr:cNvSpPr txBox="1"/>
      </xdr:nvSpPr>
      <xdr:spPr>
        <a:xfrm>
          <a:off x="16408400" y="9649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25400</xdr:rowOff>
    </xdr:from>
    <xdr:to>
      <xdr:col>23</xdr:col>
      <xdr:colOff>568325</xdr:colOff>
      <xdr:row>57</xdr:row>
      <xdr:rowOff>127000</xdr:rowOff>
    </xdr:to>
    <xdr:sp macro="" textlink="">
      <xdr:nvSpPr>
        <xdr:cNvPr id="211" name="フローチャート : 判断 210"/>
        <xdr:cNvSpPr/>
      </xdr:nvSpPr>
      <xdr:spPr>
        <a:xfrm>
          <a:off x="162687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128270</xdr:rowOff>
    </xdr:from>
    <xdr:to>
      <xdr:col>22</xdr:col>
      <xdr:colOff>415925</xdr:colOff>
      <xdr:row>61</xdr:row>
      <xdr:rowOff>58420</xdr:rowOff>
    </xdr:to>
    <xdr:sp macro="" textlink="">
      <xdr:nvSpPr>
        <xdr:cNvPr id="212" name="フローチャート : 判断 211"/>
        <xdr:cNvSpPr/>
      </xdr:nvSpPr>
      <xdr:spPr>
        <a:xfrm>
          <a:off x="15430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49547</xdr:rowOff>
    </xdr:from>
    <xdr:ext cx="405111" cy="259045"/>
    <xdr:sp macro="" textlink="">
      <xdr:nvSpPr>
        <xdr:cNvPr id="213" name="n_1aveValue【保健センター・保健所】&#10;有形固定資産減価償却率"/>
        <xdr:cNvSpPr txBox="1"/>
      </xdr:nvSpPr>
      <xdr:spPr>
        <a:xfrm>
          <a:off x="15266043"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14" name="テキスト ボックス 2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15" name="テキスト ボックス 2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16" name="テキスト ボックス 2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17" name="テキスト ボックス 2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18" name="テキスト ボックス 2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139700</xdr:rowOff>
    </xdr:from>
    <xdr:to>
      <xdr:col>23</xdr:col>
      <xdr:colOff>568325</xdr:colOff>
      <xdr:row>59</xdr:row>
      <xdr:rowOff>69850</xdr:rowOff>
    </xdr:to>
    <xdr:sp macro="" textlink="">
      <xdr:nvSpPr>
        <xdr:cNvPr id="219" name="円/楕円 218"/>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118127</xdr:rowOff>
    </xdr:from>
    <xdr:ext cx="405111" cy="259045"/>
    <xdr:sp macro="" textlink="">
      <xdr:nvSpPr>
        <xdr:cNvPr id="220" name="【保健センター・保健所】&#10;有形固定資産減価償却率該当値テキスト"/>
        <xdr:cNvSpPr txBox="1"/>
      </xdr:nvSpPr>
      <xdr:spPr>
        <a:xfrm>
          <a:off x="16408400"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44450</xdr:rowOff>
    </xdr:from>
    <xdr:to>
      <xdr:col>22</xdr:col>
      <xdr:colOff>415925</xdr:colOff>
      <xdr:row>59</xdr:row>
      <xdr:rowOff>146050</xdr:rowOff>
    </xdr:to>
    <xdr:sp macro="" textlink="">
      <xdr:nvSpPr>
        <xdr:cNvPr id="221" name="円/楕円 220"/>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19050</xdr:rowOff>
    </xdr:from>
    <xdr:to>
      <xdr:col>23</xdr:col>
      <xdr:colOff>517525</xdr:colOff>
      <xdr:row>59</xdr:row>
      <xdr:rowOff>95250</xdr:rowOff>
    </xdr:to>
    <xdr:cxnSp macro="">
      <xdr:nvCxnSpPr>
        <xdr:cNvPr id="222" name="直線コネクタ 221"/>
        <xdr:cNvCxnSpPr/>
      </xdr:nvCxnSpPr>
      <xdr:spPr>
        <a:xfrm flipV="1">
          <a:off x="15481300" y="10134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57</xdr:row>
      <xdr:rowOff>162577</xdr:rowOff>
    </xdr:from>
    <xdr:ext cx="405111" cy="259045"/>
    <xdr:sp macro="" textlink="">
      <xdr:nvSpPr>
        <xdr:cNvPr id="223" name="n_1mainValue【保健センター・保健所】&#10;有形固定資産減価償却率"/>
        <xdr:cNvSpPr txBox="1"/>
      </xdr:nvSpPr>
      <xdr:spPr>
        <a:xfrm>
          <a:off x="15266043"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24" name="正方形/長方形 2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25" name="正方形/長方形 2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26" name="正方形/長方形 2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27" name="正方形/長方形 2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28" name="正方形/長方形 2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29" name="正方形/長方形 2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30" name="正方形/長方形 2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31" name="正方形/長方形 2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32" name="テキスト ボックス 2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33" name="直線コネクタ 2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234" name="テキスト ボックス 23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235" name="直線コネクタ 23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236" name="テキスト ボックス 23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237" name="直線コネクタ 23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238" name="テキスト ボックス 23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239" name="直線コネクタ 2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240" name="テキスト ボックス 2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241" name="直線コネクタ 24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242" name="テキスト ボックス 24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243" name="直線コネクタ 24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244" name="テキスト ボックス 24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45" name="直線コネクタ 2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46" name="テキスト ボックス 2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2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148590</xdr:rowOff>
    </xdr:from>
    <xdr:to>
      <xdr:col>32</xdr:col>
      <xdr:colOff>186689</xdr:colOff>
      <xdr:row>64</xdr:row>
      <xdr:rowOff>106680</xdr:rowOff>
    </xdr:to>
    <xdr:cxnSp macro="">
      <xdr:nvCxnSpPr>
        <xdr:cNvPr id="248" name="直線コネクタ 247"/>
        <xdr:cNvCxnSpPr/>
      </xdr:nvCxnSpPr>
      <xdr:spPr>
        <a:xfrm flipV="1">
          <a:off x="22160864" y="95783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110507</xdr:rowOff>
    </xdr:from>
    <xdr:ext cx="469744" cy="259045"/>
    <xdr:sp macro="" textlink="">
      <xdr:nvSpPr>
        <xdr:cNvPr id="249" name="【保健センター・保健所】&#10;一人当たり面積最小値テキスト"/>
        <xdr:cNvSpPr txBox="1"/>
      </xdr:nvSpPr>
      <xdr:spPr>
        <a:xfrm>
          <a:off x="22250400" y="1108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32</xdr:col>
      <xdr:colOff>98425</xdr:colOff>
      <xdr:row>64</xdr:row>
      <xdr:rowOff>106680</xdr:rowOff>
    </xdr:from>
    <xdr:to>
      <xdr:col>32</xdr:col>
      <xdr:colOff>276225</xdr:colOff>
      <xdr:row>64</xdr:row>
      <xdr:rowOff>106680</xdr:rowOff>
    </xdr:to>
    <xdr:cxnSp macro="">
      <xdr:nvCxnSpPr>
        <xdr:cNvPr id="250" name="直線コネクタ 249"/>
        <xdr:cNvCxnSpPr/>
      </xdr:nvCxnSpPr>
      <xdr:spPr>
        <a:xfrm>
          <a:off x="22072600" y="110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95267</xdr:rowOff>
    </xdr:from>
    <xdr:ext cx="469744" cy="259045"/>
    <xdr:sp macro="" textlink="">
      <xdr:nvSpPr>
        <xdr:cNvPr id="251" name="【保健センター・保健所】&#10;一人当たり面積最大値テキスト"/>
        <xdr:cNvSpPr txBox="1"/>
      </xdr:nvSpPr>
      <xdr:spPr>
        <a:xfrm>
          <a:off x="222504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0.243</a:t>
          </a:r>
          <a:endParaRPr kumimoji="1" lang="ja-JP" altLang="en-US" sz="1000" b="1">
            <a:latin typeface="ＭＳ Ｐゴシック"/>
          </a:endParaRPr>
        </a:p>
      </xdr:txBody>
    </xdr:sp>
    <xdr:clientData/>
  </xdr:oneCellAnchor>
  <xdr:twoCellAnchor>
    <xdr:from>
      <xdr:col>32</xdr:col>
      <xdr:colOff>98425</xdr:colOff>
      <xdr:row>55</xdr:row>
      <xdr:rowOff>148590</xdr:rowOff>
    </xdr:from>
    <xdr:to>
      <xdr:col>32</xdr:col>
      <xdr:colOff>276225</xdr:colOff>
      <xdr:row>55</xdr:row>
      <xdr:rowOff>148590</xdr:rowOff>
    </xdr:to>
    <xdr:cxnSp macro="">
      <xdr:nvCxnSpPr>
        <xdr:cNvPr id="252" name="直線コネクタ 251"/>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67327</xdr:rowOff>
    </xdr:from>
    <xdr:ext cx="469744" cy="259045"/>
    <xdr:sp macro="" textlink="">
      <xdr:nvSpPr>
        <xdr:cNvPr id="253" name="【保健センター・保健所】&#10;一人当たり面積平均値テキスト"/>
        <xdr:cNvSpPr txBox="1"/>
      </xdr:nvSpPr>
      <xdr:spPr>
        <a:xfrm>
          <a:off x="222504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0.115</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44450</xdr:rowOff>
    </xdr:from>
    <xdr:to>
      <xdr:col>32</xdr:col>
      <xdr:colOff>238125</xdr:colOff>
      <xdr:row>61</xdr:row>
      <xdr:rowOff>146050</xdr:rowOff>
    </xdr:to>
    <xdr:sp macro="" textlink="">
      <xdr:nvSpPr>
        <xdr:cNvPr id="254" name="フローチャート : 判断 253"/>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255" name="フローチャート : 判断 254"/>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113047</xdr:rowOff>
    </xdr:from>
    <xdr:ext cx="469744" cy="259045"/>
    <xdr:sp macro="" textlink="">
      <xdr:nvSpPr>
        <xdr:cNvPr id="256"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257" name="テキスト ボックス 2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258" name="テキスト ボックス 2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259" name="テキスト ボックス 2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260" name="テキスト ボックス 2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261" name="テキスト ボックス 2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64</xdr:row>
      <xdr:rowOff>55880</xdr:rowOff>
    </xdr:from>
    <xdr:to>
      <xdr:col>32</xdr:col>
      <xdr:colOff>238125</xdr:colOff>
      <xdr:row>64</xdr:row>
      <xdr:rowOff>157480</xdr:rowOff>
    </xdr:to>
    <xdr:sp macro="" textlink="">
      <xdr:nvSpPr>
        <xdr:cNvPr id="262" name="円/楕円 261"/>
        <xdr:cNvSpPr/>
      </xdr:nvSpPr>
      <xdr:spPr>
        <a:xfrm>
          <a:off x="22110700" y="110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142257</xdr:rowOff>
    </xdr:from>
    <xdr:ext cx="469744" cy="259045"/>
    <xdr:sp macro="" textlink="">
      <xdr:nvSpPr>
        <xdr:cNvPr id="263" name="【保健センター・保健所】&#10;一人当たり面積該当値テキスト"/>
        <xdr:cNvSpPr txBox="1"/>
      </xdr:nvSpPr>
      <xdr:spPr>
        <a:xfrm>
          <a:off x="222504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30</xdr:col>
      <xdr:colOff>669925</xdr:colOff>
      <xdr:row>64</xdr:row>
      <xdr:rowOff>63500</xdr:rowOff>
    </xdr:from>
    <xdr:to>
      <xdr:col>31</xdr:col>
      <xdr:colOff>85725</xdr:colOff>
      <xdr:row>64</xdr:row>
      <xdr:rowOff>165100</xdr:rowOff>
    </xdr:to>
    <xdr:sp macro="" textlink="">
      <xdr:nvSpPr>
        <xdr:cNvPr id="264" name="円/楕円 263"/>
        <xdr:cNvSpPr/>
      </xdr:nvSpPr>
      <xdr:spPr>
        <a:xfrm>
          <a:off x="21272500"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64</xdr:row>
      <xdr:rowOff>106680</xdr:rowOff>
    </xdr:from>
    <xdr:to>
      <xdr:col>32</xdr:col>
      <xdr:colOff>187325</xdr:colOff>
      <xdr:row>64</xdr:row>
      <xdr:rowOff>114300</xdr:rowOff>
    </xdr:to>
    <xdr:cxnSp macro="">
      <xdr:nvCxnSpPr>
        <xdr:cNvPr id="265" name="直線コネクタ 264"/>
        <xdr:cNvCxnSpPr/>
      </xdr:nvCxnSpPr>
      <xdr:spPr>
        <a:xfrm flipV="1">
          <a:off x="21323300" y="11079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64</xdr:row>
      <xdr:rowOff>156227</xdr:rowOff>
    </xdr:from>
    <xdr:ext cx="469744" cy="259045"/>
    <xdr:sp macro="" textlink="">
      <xdr:nvSpPr>
        <xdr:cNvPr id="266" name="n_1mainValue【保健センター・保健所】&#10;一人当たり面積"/>
        <xdr:cNvSpPr txBox="1"/>
      </xdr:nvSpPr>
      <xdr:spPr>
        <a:xfrm>
          <a:off x="21075727" y="1112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267" name="正方形/長方形 26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68" name="正方形/長方形 26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69" name="正方形/長方形 26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70" name="正方形/長方形 26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71" name="正方形/長方形 27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72" name="正方形/長方形 27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73" name="正方形/長方形 27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74" name="正方形/長方形 27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75" name="テキスト ボックス 27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76" name="直線コネクタ 27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277" name="直線コネクタ 27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278" name="テキスト ボックス 277"/>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279" name="直線コネクタ 27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280" name="テキスト ボックス 27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281" name="直線コネクタ 28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282" name="テキスト ボックス 28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283" name="直線コネクタ 28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284" name="テキスト ボックス 28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285" name="直線コネクタ 28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286" name="テキスト ボックス 28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87" name="直線コネクタ 2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88" name="テキスト ボックス 2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2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78105</xdr:rowOff>
    </xdr:from>
    <xdr:to>
      <xdr:col>23</xdr:col>
      <xdr:colOff>516889</xdr:colOff>
      <xdr:row>85</xdr:row>
      <xdr:rowOff>148589</xdr:rowOff>
    </xdr:to>
    <xdr:cxnSp macro="">
      <xdr:nvCxnSpPr>
        <xdr:cNvPr id="290" name="直線コネクタ 289"/>
        <xdr:cNvCxnSpPr/>
      </xdr:nvCxnSpPr>
      <xdr:spPr>
        <a:xfrm flipV="1">
          <a:off x="16318864" y="13451205"/>
          <a:ext cx="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152416</xdr:rowOff>
    </xdr:from>
    <xdr:ext cx="340478" cy="259045"/>
    <xdr:sp macro="" textlink="">
      <xdr:nvSpPr>
        <xdr:cNvPr id="291" name="【消防施設】&#10;有形固定資産減価償却率最小値テキスト"/>
        <xdr:cNvSpPr txBox="1"/>
      </xdr:nvSpPr>
      <xdr:spPr>
        <a:xfrm>
          <a:off x="16408400" y="1472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85</xdr:row>
      <xdr:rowOff>148589</xdr:rowOff>
    </xdr:from>
    <xdr:to>
      <xdr:col>23</xdr:col>
      <xdr:colOff>606425</xdr:colOff>
      <xdr:row>85</xdr:row>
      <xdr:rowOff>148589</xdr:rowOff>
    </xdr:to>
    <xdr:cxnSp macro="">
      <xdr:nvCxnSpPr>
        <xdr:cNvPr id="292" name="直線コネクタ 291"/>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24782</xdr:rowOff>
    </xdr:from>
    <xdr:ext cx="405111" cy="259045"/>
    <xdr:sp macro="" textlink="">
      <xdr:nvSpPr>
        <xdr:cNvPr id="293" name="【消防施設】&#10;有形固定資産減価償却率最大値テキスト"/>
        <xdr:cNvSpPr txBox="1"/>
      </xdr:nvSpPr>
      <xdr:spPr>
        <a:xfrm>
          <a:off x="164084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78</xdr:row>
      <xdr:rowOff>78105</xdr:rowOff>
    </xdr:from>
    <xdr:to>
      <xdr:col>23</xdr:col>
      <xdr:colOff>606425</xdr:colOff>
      <xdr:row>78</xdr:row>
      <xdr:rowOff>78105</xdr:rowOff>
    </xdr:to>
    <xdr:cxnSp macro="">
      <xdr:nvCxnSpPr>
        <xdr:cNvPr id="294" name="直線コネクタ 293"/>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154957</xdr:rowOff>
    </xdr:from>
    <xdr:ext cx="405111" cy="259045"/>
    <xdr:sp macro="" textlink="">
      <xdr:nvSpPr>
        <xdr:cNvPr id="295" name="【消防施設】&#10;有形固定資産減価償却率平均値テキスト"/>
        <xdr:cNvSpPr txBox="1"/>
      </xdr:nvSpPr>
      <xdr:spPr>
        <a:xfrm>
          <a:off x="16408400" y="13356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132080</xdr:rowOff>
    </xdr:from>
    <xdr:to>
      <xdr:col>23</xdr:col>
      <xdr:colOff>568325</xdr:colOff>
      <xdr:row>79</xdr:row>
      <xdr:rowOff>62230</xdr:rowOff>
    </xdr:to>
    <xdr:sp macro="" textlink="">
      <xdr:nvSpPr>
        <xdr:cNvPr id="296" name="フローチャート : 判断 295"/>
        <xdr:cNvSpPr/>
      </xdr:nvSpPr>
      <xdr:spPr>
        <a:xfrm>
          <a:off x="162687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17780</xdr:rowOff>
    </xdr:from>
    <xdr:to>
      <xdr:col>22</xdr:col>
      <xdr:colOff>415925</xdr:colOff>
      <xdr:row>79</xdr:row>
      <xdr:rowOff>119380</xdr:rowOff>
    </xdr:to>
    <xdr:sp macro="" textlink="">
      <xdr:nvSpPr>
        <xdr:cNvPr id="297" name="フローチャート : 判断 296"/>
        <xdr:cNvSpPr/>
      </xdr:nvSpPr>
      <xdr:spPr>
        <a:xfrm>
          <a:off x="15430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77</xdr:row>
      <xdr:rowOff>135907</xdr:rowOff>
    </xdr:from>
    <xdr:ext cx="405111" cy="259045"/>
    <xdr:sp macro="" textlink="">
      <xdr:nvSpPr>
        <xdr:cNvPr id="298" name="n_1aveValue【消防施設】&#10;有形固定資産減価償却率"/>
        <xdr:cNvSpPr txBox="1"/>
      </xdr:nvSpPr>
      <xdr:spPr>
        <a:xfrm>
          <a:off x="15266043"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299" name="テキスト ボックス 2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00" name="テキスト ボックス 2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01" name="テキスト ボックス 3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02" name="テキスト ボックス 3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03" name="テキスト ボックス 3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103505</xdr:rowOff>
    </xdr:from>
    <xdr:to>
      <xdr:col>23</xdr:col>
      <xdr:colOff>568325</xdr:colOff>
      <xdr:row>80</xdr:row>
      <xdr:rowOff>33655</xdr:rowOff>
    </xdr:to>
    <xdr:sp macro="" textlink="">
      <xdr:nvSpPr>
        <xdr:cNvPr id="304" name="円/楕円 303"/>
        <xdr:cNvSpPr/>
      </xdr:nvSpPr>
      <xdr:spPr>
        <a:xfrm>
          <a:off x="162687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79</xdr:row>
      <xdr:rowOff>81932</xdr:rowOff>
    </xdr:from>
    <xdr:ext cx="405111" cy="259045"/>
    <xdr:sp macro="" textlink="">
      <xdr:nvSpPr>
        <xdr:cNvPr id="305" name="【消防施設】&#10;有形固定資産減価償却率該当値テキスト"/>
        <xdr:cNvSpPr txBox="1"/>
      </xdr:nvSpPr>
      <xdr:spPr>
        <a:xfrm>
          <a:off x="16408400" y="13626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141605</xdr:rowOff>
    </xdr:from>
    <xdr:to>
      <xdr:col>22</xdr:col>
      <xdr:colOff>415925</xdr:colOff>
      <xdr:row>80</xdr:row>
      <xdr:rowOff>71755</xdr:rowOff>
    </xdr:to>
    <xdr:sp macro="" textlink="">
      <xdr:nvSpPr>
        <xdr:cNvPr id="306" name="円/楕円 305"/>
        <xdr:cNvSpPr/>
      </xdr:nvSpPr>
      <xdr:spPr>
        <a:xfrm>
          <a:off x="15430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79</xdr:row>
      <xdr:rowOff>154305</xdr:rowOff>
    </xdr:from>
    <xdr:to>
      <xdr:col>23</xdr:col>
      <xdr:colOff>517525</xdr:colOff>
      <xdr:row>80</xdr:row>
      <xdr:rowOff>20955</xdr:rowOff>
    </xdr:to>
    <xdr:cxnSp macro="">
      <xdr:nvCxnSpPr>
        <xdr:cNvPr id="307" name="直線コネクタ 306"/>
        <xdr:cNvCxnSpPr/>
      </xdr:nvCxnSpPr>
      <xdr:spPr>
        <a:xfrm flipV="1">
          <a:off x="15481300" y="136988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80</xdr:row>
      <xdr:rowOff>62882</xdr:rowOff>
    </xdr:from>
    <xdr:ext cx="405111" cy="259045"/>
    <xdr:sp macro="" textlink="">
      <xdr:nvSpPr>
        <xdr:cNvPr id="308" name="n_1mainValue【消防施設】&#10;有形固定資産減価償却率"/>
        <xdr:cNvSpPr txBox="1"/>
      </xdr:nvSpPr>
      <xdr:spPr>
        <a:xfrm>
          <a:off x="15266043" y="1377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09" name="正方形/長方形 3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10" name="正方形/長方形 3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11" name="正方形/長方形 3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12" name="正方形/長方形 3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13" name="正方形/長方形 3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14" name="正方形/長方形 3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15" name="正方形/長方形 3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16" name="正方形/長方形 3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17" name="テキスト ボックス 3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18" name="直線コネクタ 3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19" name="直線コネクタ 31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20" name="テキスト ボックス 31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21" name="直線コネクタ 32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22" name="テキスト ボックス 32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23" name="直線コネクタ 32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24" name="テキスト ボックス 32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25" name="直線コネクタ 32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26" name="テキスト ボックス 32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27" name="直線コネクタ 32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28" name="テキスト ボックス 32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29" name="直線コネクタ 32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30" name="テキスト ボックス 32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31" name="直線コネクタ 3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32" name="テキスト ボックス 3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334" name="直線コネクタ 333"/>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335"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336" name="直線コネクタ 335"/>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337"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338" name="直線コネクタ 337"/>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132097</xdr:rowOff>
    </xdr:from>
    <xdr:ext cx="469744" cy="259045"/>
    <xdr:sp macro="" textlink="">
      <xdr:nvSpPr>
        <xdr:cNvPr id="339" name="【消防施設】&#10;一人当たり面積平均値テキスト"/>
        <xdr:cNvSpPr txBox="1"/>
      </xdr:nvSpPr>
      <xdr:spPr>
        <a:xfrm>
          <a:off x="22250400" y="1436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340" name="フローチャート : 判断 339"/>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152219</xdr:rowOff>
    </xdr:from>
    <xdr:to>
      <xdr:col>31</xdr:col>
      <xdr:colOff>85725</xdr:colOff>
      <xdr:row>86</xdr:row>
      <xdr:rowOff>82369</xdr:rowOff>
    </xdr:to>
    <xdr:sp macro="" textlink="">
      <xdr:nvSpPr>
        <xdr:cNvPr id="341" name="フローチャート : 判断 340"/>
        <xdr:cNvSpPr/>
      </xdr:nvSpPr>
      <xdr:spPr>
        <a:xfrm>
          <a:off x="21272500" y="147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98896</xdr:rowOff>
    </xdr:from>
    <xdr:ext cx="469744" cy="259045"/>
    <xdr:sp macro="" textlink="">
      <xdr:nvSpPr>
        <xdr:cNvPr id="342" name="n_1aveValue【消防施設】&#10;一人当たり面積"/>
        <xdr:cNvSpPr txBox="1"/>
      </xdr:nvSpPr>
      <xdr:spPr>
        <a:xfrm>
          <a:off x="21075727" y="1450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43" name="テキスト ボックス 3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44" name="テキスト ボックス 3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45" name="テキスト ボックス 3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46" name="テキスト ボックス 3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47" name="テキスト ボックス 3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86</xdr:row>
      <xdr:rowOff>41729</xdr:rowOff>
    </xdr:from>
    <xdr:to>
      <xdr:col>32</xdr:col>
      <xdr:colOff>238125</xdr:colOff>
      <xdr:row>86</xdr:row>
      <xdr:rowOff>143329</xdr:rowOff>
    </xdr:to>
    <xdr:sp macro="" textlink="">
      <xdr:nvSpPr>
        <xdr:cNvPr id="348" name="円/楕円 347"/>
        <xdr:cNvSpPr/>
      </xdr:nvSpPr>
      <xdr:spPr>
        <a:xfrm>
          <a:off x="22110700" y="1478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128106</xdr:rowOff>
    </xdr:from>
    <xdr:ext cx="469744" cy="259045"/>
    <xdr:sp macro="" textlink="">
      <xdr:nvSpPr>
        <xdr:cNvPr id="349" name="【消防施設】&#10;一人当たり面積該当値テキスト"/>
        <xdr:cNvSpPr txBox="1"/>
      </xdr:nvSpPr>
      <xdr:spPr>
        <a:xfrm>
          <a:off x="22250400" y="1470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0.070</a:t>
          </a:r>
          <a:endParaRPr kumimoji="1" lang="ja-JP" altLang="en-US" sz="1000" b="1">
            <a:solidFill>
              <a:srgbClr val="FF0000"/>
            </a:solidFill>
            <a:latin typeface="ＭＳ Ｐゴシック"/>
          </a:endParaRPr>
        </a:p>
      </xdr:txBody>
    </xdr:sp>
    <xdr:clientData/>
  </xdr:oneCellAnchor>
  <xdr:twoCellAnchor>
    <xdr:from>
      <xdr:col>30</xdr:col>
      <xdr:colOff>669925</xdr:colOff>
      <xdr:row>86</xdr:row>
      <xdr:rowOff>42818</xdr:rowOff>
    </xdr:from>
    <xdr:to>
      <xdr:col>31</xdr:col>
      <xdr:colOff>85725</xdr:colOff>
      <xdr:row>86</xdr:row>
      <xdr:rowOff>144418</xdr:rowOff>
    </xdr:to>
    <xdr:sp macro="" textlink="">
      <xdr:nvSpPr>
        <xdr:cNvPr id="350" name="円/楕円 349"/>
        <xdr:cNvSpPr/>
      </xdr:nvSpPr>
      <xdr:spPr>
        <a:xfrm>
          <a:off x="21272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86</xdr:row>
      <xdr:rowOff>92529</xdr:rowOff>
    </xdr:from>
    <xdr:to>
      <xdr:col>32</xdr:col>
      <xdr:colOff>187325</xdr:colOff>
      <xdr:row>86</xdr:row>
      <xdr:rowOff>93618</xdr:rowOff>
    </xdr:to>
    <xdr:cxnSp macro="">
      <xdr:nvCxnSpPr>
        <xdr:cNvPr id="351" name="直線コネクタ 350"/>
        <xdr:cNvCxnSpPr/>
      </xdr:nvCxnSpPr>
      <xdr:spPr>
        <a:xfrm flipV="1">
          <a:off x="21323300" y="14837229"/>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86</xdr:row>
      <xdr:rowOff>135545</xdr:rowOff>
    </xdr:from>
    <xdr:ext cx="469744" cy="259045"/>
    <xdr:sp macro="" textlink="">
      <xdr:nvSpPr>
        <xdr:cNvPr id="352" name="n_1mainValue【消防施設】&#10;一人当たり面積"/>
        <xdr:cNvSpPr txBox="1"/>
      </xdr:nvSpPr>
      <xdr:spPr>
        <a:xfrm>
          <a:off x="21075727" y="1488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53" name="正方形/長方形 3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54" name="正方形/長方形 3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55" name="正方形/長方形 3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56" name="正方形/長方形 3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57" name="正方形/長方形 3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58" name="正方形/長方形 3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59" name="正方形/長方形 3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60" name="正方形/長方形 3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61" name="テキスト ボックス 3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62" name="直線コネクタ 3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63" name="テキスト ボックス 36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364" name="直線コネクタ 3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365" name="テキスト ボックス 364"/>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366" name="直線コネクタ 3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367" name="テキスト ボックス 3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368" name="直線コネクタ 3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369" name="テキスト ボックス 3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370" name="直線コネクタ 3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371" name="テキスト ボックス 3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372" name="直線コネクタ 3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373" name="テキスト ボックス 3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374" name="直線コネクタ 3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375" name="テキスト ボックス 374"/>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76" name="直線コネクタ 3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77" name="テキスト ボックス 3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115388</xdr:rowOff>
    </xdr:from>
    <xdr:to>
      <xdr:col>23</xdr:col>
      <xdr:colOff>516889</xdr:colOff>
      <xdr:row>109</xdr:row>
      <xdr:rowOff>61505</xdr:rowOff>
    </xdr:to>
    <xdr:cxnSp macro="">
      <xdr:nvCxnSpPr>
        <xdr:cNvPr id="379" name="直線コネクタ 378"/>
        <xdr:cNvCxnSpPr/>
      </xdr:nvCxnSpPr>
      <xdr:spPr>
        <a:xfrm flipV="1">
          <a:off x="16318864" y="17260388"/>
          <a:ext cx="0" cy="1489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65332</xdr:rowOff>
    </xdr:from>
    <xdr:ext cx="405111" cy="259045"/>
    <xdr:sp macro="" textlink="">
      <xdr:nvSpPr>
        <xdr:cNvPr id="380" name="【庁舎】&#10;有形固定資産減価償却率最小値テキスト"/>
        <xdr:cNvSpPr txBox="1"/>
      </xdr:nvSpPr>
      <xdr:spPr>
        <a:xfrm>
          <a:off x="16408400" y="1875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109</xdr:row>
      <xdr:rowOff>61505</xdr:rowOff>
    </xdr:from>
    <xdr:to>
      <xdr:col>23</xdr:col>
      <xdr:colOff>606425</xdr:colOff>
      <xdr:row>109</xdr:row>
      <xdr:rowOff>61505</xdr:rowOff>
    </xdr:to>
    <xdr:cxnSp macro="">
      <xdr:nvCxnSpPr>
        <xdr:cNvPr id="381" name="直線コネクタ 380"/>
        <xdr:cNvCxnSpPr/>
      </xdr:nvCxnSpPr>
      <xdr:spPr>
        <a:xfrm>
          <a:off x="16230600" y="18749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62065</xdr:rowOff>
    </xdr:from>
    <xdr:ext cx="405111" cy="259045"/>
    <xdr:sp macro="" textlink="">
      <xdr:nvSpPr>
        <xdr:cNvPr id="382" name="【庁舎】&#10;有形固定資産減価償却率最大値テキスト"/>
        <xdr:cNvSpPr txBox="1"/>
      </xdr:nvSpPr>
      <xdr:spPr>
        <a:xfrm>
          <a:off x="164084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100</xdr:row>
      <xdr:rowOff>115388</xdr:rowOff>
    </xdr:from>
    <xdr:to>
      <xdr:col>23</xdr:col>
      <xdr:colOff>606425</xdr:colOff>
      <xdr:row>100</xdr:row>
      <xdr:rowOff>115388</xdr:rowOff>
    </xdr:to>
    <xdr:cxnSp macro="">
      <xdr:nvCxnSpPr>
        <xdr:cNvPr id="383" name="直線コネクタ 382"/>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154050</xdr:rowOff>
    </xdr:from>
    <xdr:ext cx="405111" cy="259045"/>
    <xdr:sp macro="" textlink="">
      <xdr:nvSpPr>
        <xdr:cNvPr id="384" name="【庁舎】&#10;有形固定資産減価償却率平均値テキスト"/>
        <xdr:cNvSpPr txBox="1"/>
      </xdr:nvSpPr>
      <xdr:spPr>
        <a:xfrm>
          <a:off x="16408400" y="1798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4173</xdr:rowOff>
    </xdr:from>
    <xdr:to>
      <xdr:col>23</xdr:col>
      <xdr:colOff>568325</xdr:colOff>
      <xdr:row>105</xdr:row>
      <xdr:rowOff>105773</xdr:rowOff>
    </xdr:to>
    <xdr:sp macro="" textlink="">
      <xdr:nvSpPr>
        <xdr:cNvPr id="385" name="フローチャート : 判断 384"/>
        <xdr:cNvSpPr/>
      </xdr:nvSpPr>
      <xdr:spPr>
        <a:xfrm>
          <a:off x="162687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35198</xdr:rowOff>
    </xdr:from>
    <xdr:to>
      <xdr:col>22</xdr:col>
      <xdr:colOff>415925</xdr:colOff>
      <xdr:row>106</xdr:row>
      <xdr:rowOff>136798</xdr:rowOff>
    </xdr:to>
    <xdr:sp macro="" textlink="">
      <xdr:nvSpPr>
        <xdr:cNvPr id="386" name="フローチャート : 判断 385"/>
        <xdr:cNvSpPr/>
      </xdr:nvSpPr>
      <xdr:spPr>
        <a:xfrm>
          <a:off x="154305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106</xdr:row>
      <xdr:rowOff>127925</xdr:rowOff>
    </xdr:from>
    <xdr:ext cx="405111" cy="259045"/>
    <xdr:sp macro="" textlink="">
      <xdr:nvSpPr>
        <xdr:cNvPr id="387" name="n_1aveValue【庁舎】&#10;有形固定資産減価償却率"/>
        <xdr:cNvSpPr txBox="1"/>
      </xdr:nvSpPr>
      <xdr:spPr>
        <a:xfrm>
          <a:off x="15266043"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88" name="テキスト ボックス 3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89" name="テキスト ボックス 3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90" name="テキスト ボックス 3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91" name="テキスト ボックス 3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92" name="テキスト ボックス 3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64588</xdr:rowOff>
    </xdr:from>
    <xdr:to>
      <xdr:col>23</xdr:col>
      <xdr:colOff>568325</xdr:colOff>
      <xdr:row>100</xdr:row>
      <xdr:rowOff>166188</xdr:rowOff>
    </xdr:to>
    <xdr:sp macro="" textlink="">
      <xdr:nvSpPr>
        <xdr:cNvPr id="393" name="円/楕円 392"/>
        <xdr:cNvSpPr/>
      </xdr:nvSpPr>
      <xdr:spPr>
        <a:xfrm>
          <a:off x="16268700" y="172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17615</xdr:rowOff>
    </xdr:from>
    <xdr:ext cx="405111" cy="259045"/>
    <xdr:sp macro="" textlink="">
      <xdr:nvSpPr>
        <xdr:cNvPr id="394" name="【庁舎】&#10;有形固定資産減価償却率該当値テキスト"/>
        <xdr:cNvSpPr txBox="1"/>
      </xdr:nvSpPr>
      <xdr:spPr>
        <a:xfrm>
          <a:off x="16408400" y="1716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129902</xdr:rowOff>
    </xdr:from>
    <xdr:to>
      <xdr:col>22</xdr:col>
      <xdr:colOff>415925</xdr:colOff>
      <xdr:row>101</xdr:row>
      <xdr:rowOff>60052</xdr:rowOff>
    </xdr:to>
    <xdr:sp macro="" textlink="">
      <xdr:nvSpPr>
        <xdr:cNvPr id="395" name="円/楕円 394"/>
        <xdr:cNvSpPr/>
      </xdr:nvSpPr>
      <xdr:spPr>
        <a:xfrm>
          <a:off x="15430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115388</xdr:rowOff>
    </xdr:from>
    <xdr:to>
      <xdr:col>23</xdr:col>
      <xdr:colOff>517525</xdr:colOff>
      <xdr:row>101</xdr:row>
      <xdr:rowOff>9252</xdr:rowOff>
    </xdr:to>
    <xdr:cxnSp macro="">
      <xdr:nvCxnSpPr>
        <xdr:cNvPr id="396" name="直線コネクタ 395"/>
        <xdr:cNvCxnSpPr/>
      </xdr:nvCxnSpPr>
      <xdr:spPr>
        <a:xfrm flipV="1">
          <a:off x="15481300" y="17260388"/>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99</xdr:row>
      <xdr:rowOff>76579</xdr:rowOff>
    </xdr:from>
    <xdr:ext cx="405111" cy="259045"/>
    <xdr:sp macro="" textlink="">
      <xdr:nvSpPr>
        <xdr:cNvPr id="397" name="n_1mainValue【庁舎】&#10;有形固定資産減価償却率"/>
        <xdr:cNvSpPr txBox="1"/>
      </xdr:nvSpPr>
      <xdr:spPr>
        <a:xfrm>
          <a:off x="15266043" y="1705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98" name="正方形/長方形 3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99" name="正方形/長方形 3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00" name="正方形/長方形 3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01" name="正方形/長方形 4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02" name="正方形/長方形 4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03" name="正方形/長方形 4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04" name="正方形/長方形 4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05" name="正方形/長方形 4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06" name="テキスト ボックス 4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07" name="直線コネクタ 4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08" name="テキスト ボックス 40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09" name="直線コネクタ 4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10" name="テキスト ボックス 4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11" name="直線コネクタ 4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12" name="テキスト ボックス 4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13" name="直線コネクタ 4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14" name="テキスト ボックス 4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15" name="直線コネクタ 4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16" name="テキスト ボックス 4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17" name="直線コネクタ 4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18" name="テキスト ボックス 4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19" name="直線コネクタ 4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20" name="テキスト ボックス 4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21" name="直線コネクタ 4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22" name="テキスト ボックス 4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424" name="直線コネクタ 423"/>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425"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426" name="直線コネクタ 425"/>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427"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428" name="直線コネクタ 427"/>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71138</xdr:rowOff>
    </xdr:from>
    <xdr:ext cx="469744" cy="259045"/>
    <xdr:sp macro="" textlink="">
      <xdr:nvSpPr>
        <xdr:cNvPr id="429" name="【庁舎】&#10;一人当たり面積平均値テキスト"/>
        <xdr:cNvSpPr txBox="1"/>
      </xdr:nvSpPr>
      <xdr:spPr>
        <a:xfrm>
          <a:off x="22250400" y="17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430" name="フローチャート : 判断 429"/>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154395</xdr:rowOff>
    </xdr:from>
    <xdr:to>
      <xdr:col>31</xdr:col>
      <xdr:colOff>85725</xdr:colOff>
      <xdr:row>106</xdr:row>
      <xdr:rowOff>84545</xdr:rowOff>
    </xdr:to>
    <xdr:sp macro="" textlink="">
      <xdr:nvSpPr>
        <xdr:cNvPr id="431" name="フローチャート : 判断 430"/>
        <xdr:cNvSpPr/>
      </xdr:nvSpPr>
      <xdr:spPr>
        <a:xfrm>
          <a:off x="21272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101072</xdr:rowOff>
    </xdr:from>
    <xdr:ext cx="469744" cy="259045"/>
    <xdr:sp macro="" textlink="">
      <xdr:nvSpPr>
        <xdr:cNvPr id="432" name="n_1aveValue【庁舎】&#10;一人当たり面積"/>
        <xdr:cNvSpPr txBox="1"/>
      </xdr:nvSpPr>
      <xdr:spPr>
        <a:xfrm>
          <a:off x="210757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0.358</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33" name="テキスト ボックス 4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34" name="テキスト ボックス 4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35" name="テキスト ボックス 4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36" name="テキスト ボックス 4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37" name="テキスト ボックス 4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107</xdr:row>
      <xdr:rowOff>131536</xdr:rowOff>
    </xdr:from>
    <xdr:to>
      <xdr:col>32</xdr:col>
      <xdr:colOff>238125</xdr:colOff>
      <xdr:row>108</xdr:row>
      <xdr:rowOff>61686</xdr:rowOff>
    </xdr:to>
    <xdr:sp macro="" textlink="">
      <xdr:nvSpPr>
        <xdr:cNvPr id="438" name="円/楕円 437"/>
        <xdr:cNvSpPr/>
      </xdr:nvSpPr>
      <xdr:spPr>
        <a:xfrm>
          <a:off x="22110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46463</xdr:rowOff>
    </xdr:from>
    <xdr:ext cx="469744" cy="259045"/>
    <xdr:sp macro="" textlink="">
      <xdr:nvSpPr>
        <xdr:cNvPr id="439" name="【庁舎】&#10;一人当たり面積該当値テキスト"/>
        <xdr:cNvSpPr txBox="1"/>
      </xdr:nvSpPr>
      <xdr:spPr>
        <a:xfrm>
          <a:off x="22250400" y="1839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0.260</a:t>
          </a:r>
          <a:endParaRPr kumimoji="1" lang="ja-JP" altLang="en-US" sz="1000" b="1">
            <a:solidFill>
              <a:srgbClr val="FF0000"/>
            </a:solidFill>
            <a:latin typeface="ＭＳ Ｐゴシック"/>
          </a:endParaRPr>
        </a:p>
      </xdr:txBody>
    </xdr:sp>
    <xdr:clientData/>
  </xdr:oneCellAnchor>
  <xdr:twoCellAnchor>
    <xdr:from>
      <xdr:col>30</xdr:col>
      <xdr:colOff>669925</xdr:colOff>
      <xdr:row>107</xdr:row>
      <xdr:rowOff>144599</xdr:rowOff>
    </xdr:from>
    <xdr:to>
      <xdr:col>31</xdr:col>
      <xdr:colOff>85725</xdr:colOff>
      <xdr:row>108</xdr:row>
      <xdr:rowOff>74749</xdr:rowOff>
    </xdr:to>
    <xdr:sp macro="" textlink="">
      <xdr:nvSpPr>
        <xdr:cNvPr id="440" name="円/楕円 439"/>
        <xdr:cNvSpPr/>
      </xdr:nvSpPr>
      <xdr:spPr>
        <a:xfrm>
          <a:off x="2127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10886</xdr:rowOff>
    </xdr:from>
    <xdr:to>
      <xdr:col>32</xdr:col>
      <xdr:colOff>187325</xdr:colOff>
      <xdr:row>108</xdr:row>
      <xdr:rowOff>23949</xdr:rowOff>
    </xdr:to>
    <xdr:cxnSp macro="">
      <xdr:nvCxnSpPr>
        <xdr:cNvPr id="441" name="直線コネクタ 440"/>
        <xdr:cNvCxnSpPr/>
      </xdr:nvCxnSpPr>
      <xdr:spPr>
        <a:xfrm flipV="1">
          <a:off x="21323300" y="1852748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108</xdr:row>
      <xdr:rowOff>65876</xdr:rowOff>
    </xdr:from>
    <xdr:ext cx="469744" cy="259045"/>
    <xdr:sp macro="" textlink="">
      <xdr:nvSpPr>
        <xdr:cNvPr id="442" name="n_1mainValue【庁舎】&#10;一人当たり面積"/>
        <xdr:cNvSpPr txBox="1"/>
      </xdr:nvSpPr>
      <xdr:spPr>
        <a:xfrm>
          <a:off x="210757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0.256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43" name="正方形/長方形 4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44" name="正方形/長方形 4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45" name="テキスト ボックス 4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保健センター及び庁舎については，有形固定資産減価償却率は類似団体平均を上回っており，体育館・プールについては類似団体平均を下回っている。</a:t>
          </a:r>
          <a:endParaRPr kumimoji="1" lang="en-US" altLang="ja-JP" sz="1300">
            <a:latin typeface="ＭＳ Ｐゴシック"/>
          </a:endParaRPr>
        </a:p>
        <a:p>
          <a:r>
            <a:rPr kumimoji="1" lang="ja-JP" altLang="en-US" sz="1300">
              <a:latin typeface="ＭＳ Ｐゴシック"/>
            </a:rPr>
            <a:t>本庁舎については，平成３２年度に建て替えを予定しているが，体育館・プールについては，類似団体を下回っているものの施設の老朽化が進み維持補修費が年々増加しているため，個別施設計画等を策定し，老朽化対策を検討していく必要がある。</a:t>
          </a:r>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鹿児島県徳之島町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11,283
11,236
104.92
7,429,500
7,142,556
275,178
4,656,222
8,043,212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45.7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人口減少や高齢化等に加え，町内に中心となる産業や大型事業所等が少なく，財政基盤が脆弱なため類似団体内平均値を下回っている。</a:t>
          </a:r>
        </a:p>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今後も財政基盤強化のために更なる歳出削減を図るほか，税及び使用料等の収納率の向上を図る事により，安定した一般財源の確保，行財政の効率化・健全化に努める。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38705</xdr:rowOff>
    </xdr:from>
    <xdr:to>
      <xdr:col>7</xdr:col>
      <xdr:colOff>152400</xdr:colOff>
      <xdr:row>44</xdr:row>
      <xdr:rowOff>38705</xdr:rowOff>
    </xdr:to>
    <xdr:cxnSp macro="">
      <xdr:nvCxnSpPr>
        <xdr:cNvPr id="69" name="直線コネクタ 68"/>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70"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38705</xdr:rowOff>
    </xdr:from>
    <xdr:to>
      <xdr:col>6</xdr:col>
      <xdr:colOff>0</xdr:colOff>
      <xdr:row>44</xdr:row>
      <xdr:rowOff>38705</xdr:rowOff>
    </xdr:to>
    <xdr:cxnSp macro="">
      <xdr:nvCxnSpPr>
        <xdr:cNvPr id="72" name="直線コネクタ 71"/>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6851</xdr:rowOff>
    </xdr:from>
    <xdr:ext cx="736600" cy="259045"/>
    <xdr:sp macro="" textlink="">
      <xdr:nvSpPr>
        <xdr:cNvPr id="74" name="テキスト ボックス 73"/>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38705</xdr:rowOff>
    </xdr:from>
    <xdr:to>
      <xdr:col>4</xdr:col>
      <xdr:colOff>482600</xdr:colOff>
      <xdr:row>44</xdr:row>
      <xdr:rowOff>50195</xdr:rowOff>
    </xdr:to>
    <xdr:cxnSp macro="">
      <xdr:nvCxnSpPr>
        <xdr:cNvPr id="75" name="直線コネクタ 74"/>
        <xdr:cNvCxnSpPr/>
      </xdr:nvCxnSpPr>
      <xdr:spPr>
        <a:xfrm flipV="1">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50195</xdr:rowOff>
    </xdr:from>
    <xdr:to>
      <xdr:col>3</xdr:col>
      <xdr:colOff>279400</xdr:colOff>
      <xdr:row>44</xdr:row>
      <xdr:rowOff>61685</xdr:rowOff>
    </xdr:to>
    <xdr:cxnSp macro="">
      <xdr:nvCxnSpPr>
        <xdr:cNvPr id="78" name="直線コネクタ 77"/>
        <xdr:cNvCxnSpPr/>
      </xdr:nvCxnSpPr>
      <xdr:spPr>
        <a:xfrm flipV="1">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159355</xdr:rowOff>
    </xdr:from>
    <xdr:to>
      <xdr:col>7</xdr:col>
      <xdr:colOff>203200</xdr:colOff>
      <xdr:row>44</xdr:row>
      <xdr:rowOff>89505</xdr:rowOff>
    </xdr:to>
    <xdr:sp macro="" textlink="">
      <xdr:nvSpPr>
        <xdr:cNvPr id="88" name="円/楕円 87"/>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55232</xdr:rowOff>
    </xdr:from>
    <xdr:ext cx="762000" cy="259045"/>
    <xdr:sp macro="" textlink="">
      <xdr:nvSpPr>
        <xdr:cNvPr id="89"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159355</xdr:rowOff>
    </xdr:from>
    <xdr:to>
      <xdr:col>6</xdr:col>
      <xdr:colOff>50800</xdr:colOff>
      <xdr:row>44</xdr:row>
      <xdr:rowOff>89505</xdr:rowOff>
    </xdr:to>
    <xdr:sp macro="" textlink="">
      <xdr:nvSpPr>
        <xdr:cNvPr id="90" name="円/楕円 89"/>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74282</xdr:rowOff>
    </xdr:from>
    <xdr:ext cx="736600" cy="259045"/>
    <xdr:sp macro="" textlink="">
      <xdr:nvSpPr>
        <xdr:cNvPr id="91" name="テキスト ボックス 90"/>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159355</xdr:rowOff>
    </xdr:from>
    <xdr:to>
      <xdr:col>4</xdr:col>
      <xdr:colOff>533400</xdr:colOff>
      <xdr:row>44</xdr:row>
      <xdr:rowOff>89505</xdr:rowOff>
    </xdr:to>
    <xdr:sp macro="" textlink="">
      <xdr:nvSpPr>
        <xdr:cNvPr id="92" name="円/楕円 91"/>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74282</xdr:rowOff>
    </xdr:from>
    <xdr:ext cx="762000" cy="259045"/>
    <xdr:sp macro="" textlink="">
      <xdr:nvSpPr>
        <xdr:cNvPr id="93" name="テキスト ボックス 92"/>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170845</xdr:rowOff>
    </xdr:from>
    <xdr:to>
      <xdr:col>3</xdr:col>
      <xdr:colOff>330200</xdr:colOff>
      <xdr:row>44</xdr:row>
      <xdr:rowOff>100995</xdr:rowOff>
    </xdr:to>
    <xdr:sp macro="" textlink="">
      <xdr:nvSpPr>
        <xdr:cNvPr id="94" name="円/楕円 93"/>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85772</xdr:rowOff>
    </xdr:from>
    <xdr:ext cx="762000" cy="259045"/>
    <xdr:sp macro="" textlink="">
      <xdr:nvSpPr>
        <xdr:cNvPr id="95" name="テキスト ボックス 94"/>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10885</xdr:rowOff>
    </xdr:from>
    <xdr:to>
      <xdr:col>2</xdr:col>
      <xdr:colOff>127000</xdr:colOff>
      <xdr:row>44</xdr:row>
      <xdr:rowOff>112485</xdr:rowOff>
    </xdr:to>
    <xdr:sp macro="" textlink="">
      <xdr:nvSpPr>
        <xdr:cNvPr id="96" name="円/楕円 95"/>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97262</xdr:rowOff>
    </xdr:from>
    <xdr:ext cx="762000" cy="259045"/>
    <xdr:sp macro="" textlink="">
      <xdr:nvSpPr>
        <xdr:cNvPr id="97" name="テキスト ボックス 96"/>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経常収支比率については，前年度比０．７％上昇したが，過去５年間をみると改善が図られてきている。</a:t>
          </a:r>
        </a:p>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しかし，補助金等や扶助費などは今後も増加する見込みであるため，「補助金等評価委員会」による補助金・負担金の検証結果を予算へ反映するとともに，その他の経常経費についても削減に努め財政の健全化を図る。</a:t>
          </a:r>
        </a:p>
        <a:p>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123952</xdr:rowOff>
    </xdr:from>
    <xdr:to>
      <xdr:col>7</xdr:col>
      <xdr:colOff>152400</xdr:colOff>
      <xdr:row>63</xdr:row>
      <xdr:rowOff>157734</xdr:rowOff>
    </xdr:to>
    <xdr:cxnSp macro="">
      <xdr:nvCxnSpPr>
        <xdr:cNvPr id="130" name="直線コネクタ 129"/>
        <xdr:cNvCxnSpPr/>
      </xdr:nvCxnSpPr>
      <xdr:spPr>
        <a:xfrm>
          <a:off x="4114800" y="1092530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123952</xdr:rowOff>
    </xdr:from>
    <xdr:to>
      <xdr:col>6</xdr:col>
      <xdr:colOff>0</xdr:colOff>
      <xdr:row>64</xdr:row>
      <xdr:rowOff>164846</xdr:rowOff>
    </xdr:to>
    <xdr:cxnSp macro="">
      <xdr:nvCxnSpPr>
        <xdr:cNvPr id="133" name="直線コネクタ 132"/>
        <xdr:cNvCxnSpPr/>
      </xdr:nvCxnSpPr>
      <xdr:spPr>
        <a:xfrm flipV="1">
          <a:off x="3225800" y="10925302"/>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112539</xdr:rowOff>
    </xdr:from>
    <xdr:ext cx="736600" cy="259045"/>
    <xdr:sp macro="" textlink="">
      <xdr:nvSpPr>
        <xdr:cNvPr id="135" name="テキスト ボックス 134"/>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145542</xdr:rowOff>
    </xdr:from>
    <xdr:to>
      <xdr:col>4</xdr:col>
      <xdr:colOff>482600</xdr:colOff>
      <xdr:row>64</xdr:row>
      <xdr:rowOff>164846</xdr:rowOff>
    </xdr:to>
    <xdr:cxnSp macro="">
      <xdr:nvCxnSpPr>
        <xdr:cNvPr id="136" name="直線コネクタ 135"/>
        <xdr:cNvCxnSpPr/>
      </xdr:nvCxnSpPr>
      <xdr:spPr>
        <a:xfrm>
          <a:off x="2336800" y="1111834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145542</xdr:rowOff>
    </xdr:from>
    <xdr:to>
      <xdr:col>3</xdr:col>
      <xdr:colOff>279400</xdr:colOff>
      <xdr:row>65</xdr:row>
      <xdr:rowOff>27178</xdr:rowOff>
    </xdr:to>
    <xdr:cxnSp macro="">
      <xdr:nvCxnSpPr>
        <xdr:cNvPr id="139" name="直線コネクタ 138"/>
        <xdr:cNvCxnSpPr/>
      </xdr:nvCxnSpPr>
      <xdr:spPr>
        <a:xfrm flipV="1">
          <a:off x="1447800" y="1111834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151147</xdr:rowOff>
    </xdr:from>
    <xdr:ext cx="762000" cy="259045"/>
    <xdr:sp macro="" textlink="">
      <xdr:nvSpPr>
        <xdr:cNvPr id="143" name="テキスト ボックス 142"/>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106934</xdr:rowOff>
    </xdr:from>
    <xdr:to>
      <xdr:col>7</xdr:col>
      <xdr:colOff>203200</xdr:colOff>
      <xdr:row>64</xdr:row>
      <xdr:rowOff>37084</xdr:rowOff>
    </xdr:to>
    <xdr:sp macro="" textlink="">
      <xdr:nvSpPr>
        <xdr:cNvPr id="149" name="円/楕円 148"/>
        <xdr:cNvSpPr/>
      </xdr:nvSpPr>
      <xdr:spPr>
        <a:xfrm>
          <a:off x="49022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79011</xdr:rowOff>
    </xdr:from>
    <xdr:ext cx="762000" cy="259045"/>
    <xdr:sp macro="" textlink="">
      <xdr:nvSpPr>
        <xdr:cNvPr id="150" name="財政構造の弾力性該当値テキスト"/>
        <xdr:cNvSpPr txBox="1"/>
      </xdr:nvSpPr>
      <xdr:spPr>
        <a:xfrm>
          <a:off x="5041900" y="1088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73152</xdr:rowOff>
    </xdr:from>
    <xdr:to>
      <xdr:col>6</xdr:col>
      <xdr:colOff>50800</xdr:colOff>
      <xdr:row>64</xdr:row>
      <xdr:rowOff>3302</xdr:rowOff>
    </xdr:to>
    <xdr:sp macro="" textlink="">
      <xdr:nvSpPr>
        <xdr:cNvPr id="151" name="円/楕円 150"/>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159529</xdr:rowOff>
    </xdr:from>
    <xdr:ext cx="736600" cy="259045"/>
    <xdr:sp macro="" textlink="">
      <xdr:nvSpPr>
        <xdr:cNvPr id="152" name="テキスト ボックス 151"/>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114046</xdr:rowOff>
    </xdr:from>
    <xdr:to>
      <xdr:col>4</xdr:col>
      <xdr:colOff>533400</xdr:colOff>
      <xdr:row>65</xdr:row>
      <xdr:rowOff>44196</xdr:rowOff>
    </xdr:to>
    <xdr:sp macro="" textlink="">
      <xdr:nvSpPr>
        <xdr:cNvPr id="153" name="円/楕円 152"/>
        <xdr:cNvSpPr/>
      </xdr:nvSpPr>
      <xdr:spPr>
        <a:xfrm>
          <a:off x="3175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28973</xdr:rowOff>
    </xdr:from>
    <xdr:ext cx="762000" cy="259045"/>
    <xdr:sp macro="" textlink="">
      <xdr:nvSpPr>
        <xdr:cNvPr id="154" name="テキスト ボックス 153"/>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94742</xdr:rowOff>
    </xdr:from>
    <xdr:to>
      <xdr:col>3</xdr:col>
      <xdr:colOff>330200</xdr:colOff>
      <xdr:row>65</xdr:row>
      <xdr:rowOff>24892</xdr:rowOff>
    </xdr:to>
    <xdr:sp macro="" textlink="">
      <xdr:nvSpPr>
        <xdr:cNvPr id="155" name="円/楕円 154"/>
        <xdr:cNvSpPr/>
      </xdr:nvSpPr>
      <xdr:spPr>
        <a:xfrm>
          <a:off x="2286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9669</xdr:rowOff>
    </xdr:from>
    <xdr:ext cx="762000" cy="259045"/>
    <xdr:sp macro="" textlink="">
      <xdr:nvSpPr>
        <xdr:cNvPr id="156" name="テキスト ボックス 155"/>
        <xdr:cNvSpPr txBox="1"/>
      </xdr:nvSpPr>
      <xdr:spPr>
        <a:xfrm>
          <a:off x="1955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147828</xdr:rowOff>
    </xdr:from>
    <xdr:to>
      <xdr:col>2</xdr:col>
      <xdr:colOff>127000</xdr:colOff>
      <xdr:row>65</xdr:row>
      <xdr:rowOff>77978</xdr:rowOff>
    </xdr:to>
    <xdr:sp macro="" textlink="">
      <xdr:nvSpPr>
        <xdr:cNvPr id="157" name="円/楕円 156"/>
        <xdr:cNvSpPr/>
      </xdr:nvSpPr>
      <xdr:spPr>
        <a:xfrm>
          <a:off x="1397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62755</xdr:rowOff>
    </xdr:from>
    <xdr:ext cx="762000" cy="259045"/>
    <xdr:sp macro="" textlink="">
      <xdr:nvSpPr>
        <xdr:cNvPr id="158" name="テキスト ボックス 157"/>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[180,804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人口</a:t>
          </a:r>
          <a:r>
            <a:rPr lang="en-US" altLang="ja-JP" sz="1300">
              <a:solidFill>
                <a:schemeClr val="dk1"/>
              </a:solidFill>
              <a:effectLst/>
              <a:latin typeface="+mn-lt"/>
              <a:ea typeface="+mn-ea"/>
              <a:cs typeface="+mn-cs"/>
            </a:rPr>
            <a:t>1</a:t>
          </a:r>
          <a:r>
            <a:rPr lang="ja-JP" altLang="ja-JP" sz="1300">
              <a:solidFill>
                <a:schemeClr val="dk1"/>
              </a:solidFill>
              <a:effectLst/>
              <a:latin typeface="+mn-lt"/>
              <a:ea typeface="+mn-ea"/>
              <a:cs typeface="+mn-cs"/>
            </a:rPr>
            <a:t>人当たり人件費・物件費等は昨年度よりも</a:t>
          </a:r>
          <a:r>
            <a:rPr lang="en-US" altLang="ja-JP" sz="1300">
              <a:solidFill>
                <a:schemeClr val="dk1"/>
              </a:solidFill>
              <a:effectLst/>
              <a:latin typeface="+mn-lt"/>
              <a:ea typeface="+mn-ea"/>
              <a:cs typeface="+mn-cs"/>
            </a:rPr>
            <a:t>16,331</a:t>
          </a:r>
          <a:r>
            <a:rPr lang="ja-JP" altLang="ja-JP" sz="1300">
              <a:solidFill>
                <a:schemeClr val="dk1"/>
              </a:solidFill>
              <a:effectLst/>
              <a:latin typeface="+mn-lt"/>
              <a:ea typeface="+mn-ea"/>
              <a:cs typeface="+mn-cs"/>
            </a:rPr>
            <a:t>円増加し，類似団体内平均値も上回っている。人件費については，指定管理者制度や民間委託等の推進に取り組むほか，物件費の中でも，特に割合を占めている需用費についても，削減に努める。</a:t>
          </a:r>
          <a:endParaRPr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また，近年伸びを見せている維持補修費についても，類似団体平均値より低いコストではあるが，今後老朽化を迎える施設が多数あるため公共施設等総合管理計画に基づき適切な維持管理に努める。</a:t>
          </a: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133347</xdr:rowOff>
    </xdr:from>
    <xdr:to>
      <xdr:col>7</xdr:col>
      <xdr:colOff>152400</xdr:colOff>
      <xdr:row>83</xdr:row>
      <xdr:rowOff>40711</xdr:rowOff>
    </xdr:to>
    <xdr:cxnSp macro="">
      <xdr:nvCxnSpPr>
        <xdr:cNvPr id="191" name="直線コネクタ 190"/>
        <xdr:cNvCxnSpPr/>
      </xdr:nvCxnSpPr>
      <xdr:spPr>
        <a:xfrm>
          <a:off x="4114800" y="14192247"/>
          <a:ext cx="838200" cy="7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99060</xdr:rowOff>
    </xdr:from>
    <xdr:ext cx="762000" cy="259045"/>
    <xdr:sp macro="" textlink="">
      <xdr:nvSpPr>
        <xdr:cNvPr id="192" name="人件費・物件費等の状況平均値テキスト"/>
        <xdr:cNvSpPr txBox="1"/>
      </xdr:nvSpPr>
      <xdr:spPr>
        <a:xfrm>
          <a:off x="5041900" y="13986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99806</xdr:rowOff>
    </xdr:from>
    <xdr:to>
      <xdr:col>6</xdr:col>
      <xdr:colOff>0</xdr:colOff>
      <xdr:row>82</xdr:row>
      <xdr:rowOff>133347</xdr:rowOff>
    </xdr:to>
    <xdr:cxnSp macro="">
      <xdr:nvCxnSpPr>
        <xdr:cNvPr id="194" name="直線コネクタ 193"/>
        <xdr:cNvCxnSpPr/>
      </xdr:nvCxnSpPr>
      <xdr:spPr>
        <a:xfrm>
          <a:off x="3225800" y="14158706"/>
          <a:ext cx="889000" cy="3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2643</xdr:rowOff>
    </xdr:from>
    <xdr:ext cx="736600" cy="259045"/>
    <xdr:sp macro="" textlink="">
      <xdr:nvSpPr>
        <xdr:cNvPr id="196" name="テキスト ボックス 195"/>
        <xdr:cNvSpPr txBox="1"/>
      </xdr:nvSpPr>
      <xdr:spPr>
        <a:xfrm>
          <a:off x="3733800" y="1423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80463</xdr:rowOff>
    </xdr:from>
    <xdr:to>
      <xdr:col>4</xdr:col>
      <xdr:colOff>482600</xdr:colOff>
      <xdr:row>82</xdr:row>
      <xdr:rowOff>99806</xdr:rowOff>
    </xdr:to>
    <xdr:cxnSp macro="">
      <xdr:nvCxnSpPr>
        <xdr:cNvPr id="197" name="直線コネクタ 196"/>
        <xdr:cNvCxnSpPr/>
      </xdr:nvCxnSpPr>
      <xdr:spPr>
        <a:xfrm>
          <a:off x="2336800" y="14139363"/>
          <a:ext cx="889000" cy="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162442</xdr:rowOff>
    </xdr:from>
    <xdr:ext cx="762000" cy="259045"/>
    <xdr:sp macro="" textlink="">
      <xdr:nvSpPr>
        <xdr:cNvPr id="199" name="テキスト ボックス 198"/>
        <xdr:cNvSpPr txBox="1"/>
      </xdr:nvSpPr>
      <xdr:spPr>
        <a:xfrm>
          <a:off x="2844800" y="142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80463</xdr:rowOff>
    </xdr:from>
    <xdr:to>
      <xdr:col>3</xdr:col>
      <xdr:colOff>279400</xdr:colOff>
      <xdr:row>82</xdr:row>
      <xdr:rowOff>88610</xdr:rowOff>
    </xdr:to>
    <xdr:cxnSp macro="">
      <xdr:nvCxnSpPr>
        <xdr:cNvPr id="200" name="直線コネクタ 199"/>
        <xdr:cNvCxnSpPr/>
      </xdr:nvCxnSpPr>
      <xdr:spPr>
        <a:xfrm flipV="1">
          <a:off x="1447800" y="14139363"/>
          <a:ext cx="889000" cy="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126528</xdr:rowOff>
    </xdr:from>
    <xdr:ext cx="762000" cy="259045"/>
    <xdr:sp macro="" textlink="">
      <xdr:nvSpPr>
        <xdr:cNvPr id="202" name="テキスト ボックス 201"/>
        <xdr:cNvSpPr txBox="1"/>
      </xdr:nvSpPr>
      <xdr:spPr>
        <a:xfrm>
          <a:off x="1955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145933</xdr:rowOff>
    </xdr:from>
    <xdr:ext cx="762000" cy="259045"/>
    <xdr:sp macro="" textlink="">
      <xdr:nvSpPr>
        <xdr:cNvPr id="204" name="テキスト ボックス 203"/>
        <xdr:cNvSpPr txBox="1"/>
      </xdr:nvSpPr>
      <xdr:spPr>
        <a:xfrm>
          <a:off x="1066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161361</xdr:rowOff>
    </xdr:from>
    <xdr:to>
      <xdr:col>7</xdr:col>
      <xdr:colOff>203200</xdr:colOff>
      <xdr:row>83</xdr:row>
      <xdr:rowOff>91511</xdr:rowOff>
    </xdr:to>
    <xdr:sp macro="" textlink="">
      <xdr:nvSpPr>
        <xdr:cNvPr id="210" name="円/楕円 209"/>
        <xdr:cNvSpPr/>
      </xdr:nvSpPr>
      <xdr:spPr>
        <a:xfrm>
          <a:off x="4902200" y="1422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133438</xdr:rowOff>
    </xdr:from>
    <xdr:ext cx="762000" cy="259045"/>
    <xdr:sp macro="" textlink="">
      <xdr:nvSpPr>
        <xdr:cNvPr id="211" name="人件費・物件費等の状況該当値テキスト"/>
        <xdr:cNvSpPr txBox="1"/>
      </xdr:nvSpPr>
      <xdr:spPr>
        <a:xfrm>
          <a:off x="5041900" y="1419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180,804</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82547</xdr:rowOff>
    </xdr:from>
    <xdr:to>
      <xdr:col>6</xdr:col>
      <xdr:colOff>50800</xdr:colOff>
      <xdr:row>83</xdr:row>
      <xdr:rowOff>12697</xdr:rowOff>
    </xdr:to>
    <xdr:sp macro="" textlink="">
      <xdr:nvSpPr>
        <xdr:cNvPr id="212" name="円/楕円 211"/>
        <xdr:cNvSpPr/>
      </xdr:nvSpPr>
      <xdr:spPr>
        <a:xfrm>
          <a:off x="4064000" y="1414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22874</xdr:rowOff>
    </xdr:from>
    <xdr:ext cx="736600" cy="259045"/>
    <xdr:sp macro="" textlink="">
      <xdr:nvSpPr>
        <xdr:cNvPr id="213" name="テキスト ボックス 212"/>
        <xdr:cNvSpPr txBox="1"/>
      </xdr:nvSpPr>
      <xdr:spPr>
        <a:xfrm>
          <a:off x="3733800" y="13910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164,473</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49006</xdr:rowOff>
    </xdr:from>
    <xdr:to>
      <xdr:col>4</xdr:col>
      <xdr:colOff>533400</xdr:colOff>
      <xdr:row>82</xdr:row>
      <xdr:rowOff>150606</xdr:rowOff>
    </xdr:to>
    <xdr:sp macro="" textlink="">
      <xdr:nvSpPr>
        <xdr:cNvPr id="214" name="円/楕円 213"/>
        <xdr:cNvSpPr/>
      </xdr:nvSpPr>
      <xdr:spPr>
        <a:xfrm>
          <a:off x="3175000" y="1410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160783</xdr:rowOff>
    </xdr:from>
    <xdr:ext cx="762000" cy="259045"/>
    <xdr:sp macro="" textlink="">
      <xdr:nvSpPr>
        <xdr:cNvPr id="215" name="テキスト ボックス 214"/>
        <xdr:cNvSpPr txBox="1"/>
      </xdr:nvSpPr>
      <xdr:spPr>
        <a:xfrm>
          <a:off x="2844800" y="1387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157,523</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29663</xdr:rowOff>
    </xdr:from>
    <xdr:to>
      <xdr:col>3</xdr:col>
      <xdr:colOff>330200</xdr:colOff>
      <xdr:row>82</xdr:row>
      <xdr:rowOff>131263</xdr:rowOff>
    </xdr:to>
    <xdr:sp macro="" textlink="">
      <xdr:nvSpPr>
        <xdr:cNvPr id="216" name="円/楕円 215"/>
        <xdr:cNvSpPr/>
      </xdr:nvSpPr>
      <xdr:spPr>
        <a:xfrm>
          <a:off x="2286000" y="1408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141440</xdr:rowOff>
    </xdr:from>
    <xdr:ext cx="762000" cy="259045"/>
    <xdr:sp macro="" textlink="">
      <xdr:nvSpPr>
        <xdr:cNvPr id="217" name="テキスト ボックス 216"/>
        <xdr:cNvSpPr txBox="1"/>
      </xdr:nvSpPr>
      <xdr:spPr>
        <a:xfrm>
          <a:off x="1955800" y="1385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153,515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37810</xdr:rowOff>
    </xdr:from>
    <xdr:to>
      <xdr:col>2</xdr:col>
      <xdr:colOff>127000</xdr:colOff>
      <xdr:row>82</xdr:row>
      <xdr:rowOff>139410</xdr:rowOff>
    </xdr:to>
    <xdr:sp macro="" textlink="">
      <xdr:nvSpPr>
        <xdr:cNvPr id="218" name="円/楕円 217"/>
        <xdr:cNvSpPr/>
      </xdr:nvSpPr>
      <xdr:spPr>
        <a:xfrm>
          <a:off x="1397000" y="140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124187</xdr:rowOff>
    </xdr:from>
    <xdr:ext cx="762000" cy="259045"/>
    <xdr:sp macro="" textlink="">
      <xdr:nvSpPr>
        <xdr:cNvPr id="219" name="テキスト ボックス 218"/>
        <xdr:cNvSpPr txBox="1"/>
      </xdr:nvSpPr>
      <xdr:spPr>
        <a:xfrm>
          <a:off x="1066800" y="1418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155,203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ラスパイレス指数は類似団体内平均値と比べても低い水準を維持している。</a:t>
          </a:r>
        </a:p>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今後も給与の適正化に努めるとともに，各種手当の見直しを行い引き続き縮減に努める。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xdr:cNvCxnSpPr/>
      </xdr:nvCxnSpPr>
      <xdr:spPr>
        <a:xfrm flipV="1">
          <a:off x="17018000" y="14009793"/>
          <a:ext cx="0" cy="1093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57996</xdr:rowOff>
    </xdr:from>
    <xdr:to>
      <xdr:col>24</xdr:col>
      <xdr:colOff>558800</xdr:colOff>
      <xdr:row>81</xdr:row>
      <xdr:rowOff>122343</xdr:rowOff>
    </xdr:to>
    <xdr:cxnSp macro="">
      <xdr:nvCxnSpPr>
        <xdr:cNvPr id="253" name="直線コネクタ 252"/>
        <xdr:cNvCxnSpPr/>
      </xdr:nvCxnSpPr>
      <xdr:spPr>
        <a:xfrm>
          <a:off x="16179800" y="13945446"/>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65634</xdr:rowOff>
    </xdr:from>
    <xdr:ext cx="762000" cy="259045"/>
    <xdr:sp macro="" textlink="">
      <xdr:nvSpPr>
        <xdr:cNvPr id="254" name="給与水準   （国との比較）平均値テキスト"/>
        <xdr:cNvSpPr txBox="1"/>
      </xdr:nvSpPr>
      <xdr:spPr>
        <a:xfrm>
          <a:off x="17106900" y="1463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57996</xdr:rowOff>
    </xdr:from>
    <xdr:to>
      <xdr:col>23</xdr:col>
      <xdr:colOff>406400</xdr:colOff>
      <xdr:row>81</xdr:row>
      <xdr:rowOff>82127</xdr:rowOff>
    </xdr:to>
    <xdr:cxnSp macro="">
      <xdr:nvCxnSpPr>
        <xdr:cNvPr id="256" name="直線コネクタ 255"/>
        <xdr:cNvCxnSpPr/>
      </xdr:nvCxnSpPr>
      <xdr:spPr>
        <a:xfrm flipV="1">
          <a:off x="15290800" y="139454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xdr:cNvSpPr/>
      </xdr:nvSpPr>
      <xdr:spPr>
        <a:xfrm>
          <a:off x="16129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440</xdr:rowOff>
    </xdr:from>
    <xdr:ext cx="736600" cy="259045"/>
    <xdr:sp macro="" textlink="">
      <xdr:nvSpPr>
        <xdr:cNvPr id="258" name="テキスト ボックス 257"/>
        <xdr:cNvSpPr txBox="1"/>
      </xdr:nvSpPr>
      <xdr:spPr>
        <a:xfrm>
          <a:off x="15798800" y="1474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9737</xdr:rowOff>
    </xdr:from>
    <xdr:to>
      <xdr:col>22</xdr:col>
      <xdr:colOff>203200</xdr:colOff>
      <xdr:row>81</xdr:row>
      <xdr:rowOff>82127</xdr:rowOff>
    </xdr:to>
    <xdr:cxnSp macro="">
      <xdr:nvCxnSpPr>
        <xdr:cNvPr id="259" name="直線コネクタ 258"/>
        <xdr:cNvCxnSpPr/>
      </xdr:nvCxnSpPr>
      <xdr:spPr>
        <a:xfrm>
          <a:off x="14401800" y="138971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1" name="テキスト ボックス 260"/>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9737</xdr:rowOff>
    </xdr:from>
    <xdr:to>
      <xdr:col>21</xdr:col>
      <xdr:colOff>0</xdr:colOff>
      <xdr:row>84</xdr:row>
      <xdr:rowOff>82550</xdr:rowOff>
    </xdr:to>
    <xdr:cxnSp macro="">
      <xdr:nvCxnSpPr>
        <xdr:cNvPr id="262" name="直線コネクタ 261"/>
        <xdr:cNvCxnSpPr/>
      </xdr:nvCxnSpPr>
      <xdr:spPr>
        <a:xfrm flipV="1">
          <a:off x="13512800" y="13897187"/>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75370</xdr:rowOff>
    </xdr:from>
    <xdr:ext cx="762000" cy="259045"/>
    <xdr:sp macro="" textlink="">
      <xdr:nvSpPr>
        <xdr:cNvPr id="264" name="テキスト ボックス 263"/>
        <xdr:cNvSpPr txBox="1"/>
      </xdr:nvSpPr>
      <xdr:spPr>
        <a:xfrm>
          <a:off x="14020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66" name="テキスト ボックス 265"/>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71543</xdr:rowOff>
    </xdr:from>
    <xdr:to>
      <xdr:col>24</xdr:col>
      <xdr:colOff>609600</xdr:colOff>
      <xdr:row>82</xdr:row>
      <xdr:rowOff>1693</xdr:rowOff>
    </xdr:to>
    <xdr:sp macro="" textlink="">
      <xdr:nvSpPr>
        <xdr:cNvPr id="272" name="円/楕円 271"/>
        <xdr:cNvSpPr/>
      </xdr:nvSpPr>
      <xdr:spPr>
        <a:xfrm>
          <a:off x="16967200" y="139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164270</xdr:rowOff>
    </xdr:from>
    <xdr:ext cx="762000" cy="259045"/>
    <xdr:sp macro="" textlink="">
      <xdr:nvSpPr>
        <xdr:cNvPr id="273" name="給与水準   （国との比較）該当値テキスト"/>
        <xdr:cNvSpPr txBox="1"/>
      </xdr:nvSpPr>
      <xdr:spPr>
        <a:xfrm>
          <a:off x="17106900" y="13880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7196</xdr:rowOff>
    </xdr:from>
    <xdr:to>
      <xdr:col>23</xdr:col>
      <xdr:colOff>457200</xdr:colOff>
      <xdr:row>81</xdr:row>
      <xdr:rowOff>108796</xdr:rowOff>
    </xdr:to>
    <xdr:sp macro="" textlink="">
      <xdr:nvSpPr>
        <xdr:cNvPr id="274" name="円/楕円 273"/>
        <xdr:cNvSpPr/>
      </xdr:nvSpPr>
      <xdr:spPr>
        <a:xfrm>
          <a:off x="16129000" y="138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118973</xdr:rowOff>
    </xdr:from>
    <xdr:ext cx="736600" cy="259045"/>
    <xdr:sp macro="" textlink="">
      <xdr:nvSpPr>
        <xdr:cNvPr id="275" name="テキスト ボックス 274"/>
        <xdr:cNvSpPr txBox="1"/>
      </xdr:nvSpPr>
      <xdr:spPr>
        <a:xfrm>
          <a:off x="15798800" y="1366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31327</xdr:rowOff>
    </xdr:from>
    <xdr:to>
      <xdr:col>22</xdr:col>
      <xdr:colOff>254000</xdr:colOff>
      <xdr:row>81</xdr:row>
      <xdr:rowOff>132927</xdr:rowOff>
    </xdr:to>
    <xdr:sp macro="" textlink="">
      <xdr:nvSpPr>
        <xdr:cNvPr id="276" name="円/楕円 275"/>
        <xdr:cNvSpPr/>
      </xdr:nvSpPr>
      <xdr:spPr>
        <a:xfrm>
          <a:off x="15240000" y="139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143104</xdr:rowOff>
    </xdr:from>
    <xdr:ext cx="762000" cy="259045"/>
    <xdr:sp macro="" textlink="">
      <xdr:nvSpPr>
        <xdr:cNvPr id="277" name="テキスト ボックス 276"/>
        <xdr:cNvSpPr txBox="1"/>
      </xdr:nvSpPr>
      <xdr:spPr>
        <a:xfrm>
          <a:off x="14909800" y="1368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20</xdr:col>
      <xdr:colOff>635000</xdr:colOff>
      <xdr:row>80</xdr:row>
      <xdr:rowOff>130387</xdr:rowOff>
    </xdr:from>
    <xdr:to>
      <xdr:col>21</xdr:col>
      <xdr:colOff>50800</xdr:colOff>
      <xdr:row>81</xdr:row>
      <xdr:rowOff>60537</xdr:rowOff>
    </xdr:to>
    <xdr:sp macro="" textlink="">
      <xdr:nvSpPr>
        <xdr:cNvPr id="278" name="円/楕円 277"/>
        <xdr:cNvSpPr/>
      </xdr:nvSpPr>
      <xdr:spPr>
        <a:xfrm>
          <a:off x="14351000" y="1384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70714</xdr:rowOff>
    </xdr:from>
    <xdr:ext cx="762000" cy="259045"/>
    <xdr:sp macro="" textlink="">
      <xdr:nvSpPr>
        <xdr:cNvPr id="279" name="テキスト ボックス 278"/>
        <xdr:cNvSpPr txBox="1"/>
      </xdr:nvSpPr>
      <xdr:spPr>
        <a:xfrm>
          <a:off x="14020800" y="1361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31750</xdr:rowOff>
    </xdr:from>
    <xdr:to>
      <xdr:col>19</xdr:col>
      <xdr:colOff>533400</xdr:colOff>
      <xdr:row>84</xdr:row>
      <xdr:rowOff>133350</xdr:rowOff>
    </xdr:to>
    <xdr:sp macro="" textlink="">
      <xdr:nvSpPr>
        <xdr:cNvPr id="280" name="円/楕円 279"/>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82</xdr:row>
      <xdr:rowOff>143527</xdr:rowOff>
    </xdr:from>
    <xdr:ext cx="762000" cy="259045"/>
    <xdr:sp macro="" textlink="">
      <xdr:nvSpPr>
        <xdr:cNvPr id="281" name="テキスト ボックス 280"/>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300">
              <a:solidFill>
                <a:schemeClr val="dk1"/>
              </a:solidFill>
              <a:effectLst/>
              <a:latin typeface="+mn-lt"/>
              <a:ea typeface="+mn-ea"/>
              <a:cs typeface="+mn-cs"/>
            </a:rPr>
            <a:t>昨年度と比較すると横ばいではあるが，類似団体内平均値との差が大きくなっている。</a:t>
          </a:r>
        </a:p>
        <a:p>
          <a:r>
            <a:rPr lang="ja-JP" altLang="ja-JP" sz="1300">
              <a:solidFill>
                <a:schemeClr val="dk1"/>
              </a:solidFill>
              <a:effectLst/>
              <a:latin typeface="+mn-lt"/>
              <a:ea typeface="+mn-ea"/>
              <a:cs typeface="+mn-cs"/>
            </a:rPr>
            <a:t>　今後は平成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a:t>
          </a:r>
          <a:r>
            <a:rPr lang="en-US" altLang="ja-JP" sz="1300">
              <a:solidFill>
                <a:schemeClr val="dk1"/>
              </a:solidFill>
              <a:effectLst/>
              <a:latin typeface="+mn-lt"/>
              <a:ea typeface="+mn-ea"/>
              <a:cs typeface="+mn-cs"/>
            </a:rPr>
            <a:t>3</a:t>
          </a:r>
          <a:r>
            <a:rPr lang="ja-JP" altLang="ja-JP" sz="1300">
              <a:solidFill>
                <a:schemeClr val="dk1"/>
              </a:solidFill>
              <a:effectLst/>
              <a:latin typeface="+mn-lt"/>
              <a:ea typeface="+mn-ea"/>
              <a:cs typeface="+mn-cs"/>
            </a:rPr>
            <a:t>月に策定された徳之島町定員管理計画に基づき，中長期的視点のもと，行政改革による行政機構の見直しを図り，世界自然遺産登録や，子育て世代包括支援センター新設に伴う，人員の増などの行政課題に対応しながら，適正な定員管理に努める。</a:t>
          </a:r>
        </a:p>
        <a:p>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106223</xdr:rowOff>
    </xdr:from>
    <xdr:to>
      <xdr:col>24</xdr:col>
      <xdr:colOff>558800</xdr:colOff>
      <xdr:row>62</xdr:row>
      <xdr:rowOff>112496</xdr:rowOff>
    </xdr:to>
    <xdr:cxnSp macro="">
      <xdr:nvCxnSpPr>
        <xdr:cNvPr id="313" name="直線コネクタ 312"/>
        <xdr:cNvCxnSpPr/>
      </xdr:nvCxnSpPr>
      <xdr:spPr>
        <a:xfrm>
          <a:off x="16179800" y="10736123"/>
          <a:ext cx="838200" cy="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60494</xdr:rowOff>
    </xdr:from>
    <xdr:ext cx="762000" cy="259045"/>
    <xdr:sp macro="" textlink="">
      <xdr:nvSpPr>
        <xdr:cNvPr id="314" name="定員管理の状況平均値テキスト"/>
        <xdr:cNvSpPr txBox="1"/>
      </xdr:nvSpPr>
      <xdr:spPr>
        <a:xfrm>
          <a:off x="17106900" y="10347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68580</xdr:rowOff>
    </xdr:from>
    <xdr:to>
      <xdr:col>23</xdr:col>
      <xdr:colOff>406400</xdr:colOff>
      <xdr:row>62</xdr:row>
      <xdr:rowOff>106223</xdr:rowOff>
    </xdr:to>
    <xdr:cxnSp macro="">
      <xdr:nvCxnSpPr>
        <xdr:cNvPr id="316" name="直線コネクタ 315"/>
        <xdr:cNvCxnSpPr/>
      </xdr:nvCxnSpPr>
      <xdr:spPr>
        <a:xfrm>
          <a:off x="15290800" y="10698480"/>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7" name="フローチャート : 判断 316"/>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158640</xdr:rowOff>
    </xdr:from>
    <xdr:ext cx="736600" cy="259045"/>
    <xdr:sp macro="" textlink="">
      <xdr:nvSpPr>
        <xdr:cNvPr id="318" name="テキスト ボックス 317"/>
        <xdr:cNvSpPr txBox="1"/>
      </xdr:nvSpPr>
      <xdr:spPr>
        <a:xfrm>
          <a:off x="15798800" y="10274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15494</xdr:rowOff>
    </xdr:from>
    <xdr:to>
      <xdr:col>22</xdr:col>
      <xdr:colOff>203200</xdr:colOff>
      <xdr:row>62</xdr:row>
      <xdr:rowOff>68580</xdr:rowOff>
    </xdr:to>
    <xdr:cxnSp macro="">
      <xdr:nvCxnSpPr>
        <xdr:cNvPr id="319" name="直線コネクタ 318"/>
        <xdr:cNvCxnSpPr/>
      </xdr:nvCxnSpPr>
      <xdr:spPr>
        <a:xfrm>
          <a:off x="14401800" y="1064539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3115</xdr:rowOff>
    </xdr:from>
    <xdr:ext cx="762000" cy="259045"/>
    <xdr:sp macro="" textlink="">
      <xdr:nvSpPr>
        <xdr:cNvPr id="321" name="テキスト ボックス 320"/>
        <xdr:cNvSpPr txBox="1"/>
      </xdr:nvSpPr>
      <xdr:spPr>
        <a:xfrm>
          <a:off x="14909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15494</xdr:rowOff>
    </xdr:from>
    <xdr:to>
      <xdr:col>21</xdr:col>
      <xdr:colOff>0</xdr:colOff>
      <xdr:row>62</xdr:row>
      <xdr:rowOff>28042</xdr:rowOff>
    </xdr:to>
    <xdr:cxnSp macro="">
      <xdr:nvCxnSpPr>
        <xdr:cNvPr id="322" name="直線コネクタ 321"/>
        <xdr:cNvCxnSpPr/>
      </xdr:nvCxnSpPr>
      <xdr:spPr>
        <a:xfrm flipV="1">
          <a:off x="13512800" y="10645394"/>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169257</xdr:rowOff>
    </xdr:from>
    <xdr:ext cx="762000" cy="259045"/>
    <xdr:sp macro="" textlink="">
      <xdr:nvSpPr>
        <xdr:cNvPr id="324" name="テキスト ボックス 323"/>
        <xdr:cNvSpPr txBox="1"/>
      </xdr:nvSpPr>
      <xdr:spPr>
        <a:xfrm>
          <a:off x="14020800" y="1028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165879</xdr:rowOff>
    </xdr:from>
    <xdr:ext cx="762000" cy="259045"/>
    <xdr:sp macro="" textlink="">
      <xdr:nvSpPr>
        <xdr:cNvPr id="326" name="テキスト ボックス 325"/>
        <xdr:cNvSpPr txBox="1"/>
      </xdr:nvSpPr>
      <xdr:spPr>
        <a:xfrm>
          <a:off x="13131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61696</xdr:rowOff>
    </xdr:from>
    <xdr:to>
      <xdr:col>24</xdr:col>
      <xdr:colOff>609600</xdr:colOff>
      <xdr:row>62</xdr:row>
      <xdr:rowOff>163296</xdr:rowOff>
    </xdr:to>
    <xdr:sp macro="" textlink="">
      <xdr:nvSpPr>
        <xdr:cNvPr id="332" name="円/楕円 331"/>
        <xdr:cNvSpPr/>
      </xdr:nvSpPr>
      <xdr:spPr>
        <a:xfrm>
          <a:off x="16967200" y="1069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33773</xdr:rowOff>
    </xdr:from>
    <xdr:ext cx="762000" cy="259045"/>
    <xdr:sp macro="" textlink="">
      <xdr:nvSpPr>
        <xdr:cNvPr id="333" name="定員管理の状況該当値テキスト"/>
        <xdr:cNvSpPr txBox="1"/>
      </xdr:nvSpPr>
      <xdr:spPr>
        <a:xfrm>
          <a:off x="17106900" y="1066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13.91</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55423</xdr:rowOff>
    </xdr:from>
    <xdr:to>
      <xdr:col>23</xdr:col>
      <xdr:colOff>457200</xdr:colOff>
      <xdr:row>62</xdr:row>
      <xdr:rowOff>157023</xdr:rowOff>
    </xdr:to>
    <xdr:sp macro="" textlink="">
      <xdr:nvSpPr>
        <xdr:cNvPr id="334" name="円/楕円 333"/>
        <xdr:cNvSpPr/>
      </xdr:nvSpPr>
      <xdr:spPr>
        <a:xfrm>
          <a:off x="16129000" y="106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141800</xdr:rowOff>
    </xdr:from>
    <xdr:ext cx="736600" cy="259045"/>
    <xdr:sp macro="" textlink="">
      <xdr:nvSpPr>
        <xdr:cNvPr id="335" name="テキスト ボックス 334"/>
        <xdr:cNvSpPr txBox="1"/>
      </xdr:nvSpPr>
      <xdr:spPr>
        <a:xfrm>
          <a:off x="15798800" y="10771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13.78</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17780</xdr:rowOff>
    </xdr:from>
    <xdr:to>
      <xdr:col>22</xdr:col>
      <xdr:colOff>254000</xdr:colOff>
      <xdr:row>62</xdr:row>
      <xdr:rowOff>119380</xdr:rowOff>
    </xdr:to>
    <xdr:sp macro="" textlink="">
      <xdr:nvSpPr>
        <xdr:cNvPr id="336" name="円/楕円 335"/>
        <xdr:cNvSpPr/>
      </xdr:nvSpPr>
      <xdr:spPr>
        <a:xfrm>
          <a:off x="15240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104157</xdr:rowOff>
    </xdr:from>
    <xdr:ext cx="762000" cy="259045"/>
    <xdr:sp macro="" textlink="">
      <xdr:nvSpPr>
        <xdr:cNvPr id="337" name="テキスト ボックス 336"/>
        <xdr:cNvSpPr txBox="1"/>
      </xdr:nvSpPr>
      <xdr:spPr>
        <a:xfrm>
          <a:off x="14909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136144</xdr:rowOff>
    </xdr:from>
    <xdr:to>
      <xdr:col>21</xdr:col>
      <xdr:colOff>50800</xdr:colOff>
      <xdr:row>62</xdr:row>
      <xdr:rowOff>66294</xdr:rowOff>
    </xdr:to>
    <xdr:sp macro="" textlink="">
      <xdr:nvSpPr>
        <xdr:cNvPr id="338" name="円/楕円 337"/>
        <xdr:cNvSpPr/>
      </xdr:nvSpPr>
      <xdr:spPr>
        <a:xfrm>
          <a:off x="14351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51071</xdr:rowOff>
    </xdr:from>
    <xdr:ext cx="762000" cy="259045"/>
    <xdr:sp macro="" textlink="">
      <xdr:nvSpPr>
        <xdr:cNvPr id="339" name="テキスト ボックス 338"/>
        <xdr:cNvSpPr txBox="1"/>
      </xdr:nvSpPr>
      <xdr:spPr>
        <a:xfrm>
          <a:off x="14020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11.90</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148692</xdr:rowOff>
    </xdr:from>
    <xdr:to>
      <xdr:col>19</xdr:col>
      <xdr:colOff>533400</xdr:colOff>
      <xdr:row>62</xdr:row>
      <xdr:rowOff>78842</xdr:rowOff>
    </xdr:to>
    <xdr:sp macro="" textlink="">
      <xdr:nvSpPr>
        <xdr:cNvPr id="340" name="円/楕円 339"/>
        <xdr:cNvSpPr/>
      </xdr:nvSpPr>
      <xdr:spPr>
        <a:xfrm>
          <a:off x="13462000" y="1060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63619</xdr:rowOff>
    </xdr:from>
    <xdr:ext cx="762000" cy="259045"/>
    <xdr:sp macro="" textlink="">
      <xdr:nvSpPr>
        <xdr:cNvPr id="341" name="テキスト ボックス 340"/>
        <xdr:cNvSpPr txBox="1"/>
      </xdr:nvSpPr>
      <xdr:spPr>
        <a:xfrm>
          <a:off x="13131800" y="1069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元利償還額の減少により前年度比１．５％の改善が見られたが，依然として類似団体内平均値より高い状況にある。</a:t>
          </a:r>
        </a:p>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地方債発行の抑制に努め減少傾向にあるが，今後は大型事業の元金償還開始に伴い上昇が予想されるほか，公営企業への元利償還金に対する繰出金の増加が予想されるため，引き続き地方債の新規発行の抑制や有利な起債の活用を検討し，地方債の適正化を図り，数値の上昇を抑える。</a:t>
          </a:r>
        </a:p>
        <a:p>
          <a:r>
            <a:rPr lang="en-US" altLang="ja-JP" sz="1300">
              <a:solidFill>
                <a:schemeClr val="dk1"/>
              </a:solidFill>
              <a:effectLst/>
              <a:latin typeface="+mn-lt"/>
              <a:ea typeface="+mn-ea"/>
              <a:cs typeface="+mn-cs"/>
            </a:rPr>
            <a:t> </a:t>
          </a:r>
          <a:endParaRPr lang="ja-JP" altLang="ja-JP" sz="1300">
            <a:solidFill>
              <a:schemeClr val="dk1"/>
            </a:solidFill>
            <a:effectLst/>
            <a:latin typeface="+mn-lt"/>
            <a:ea typeface="+mn-ea"/>
            <a:cs typeface="+mn-cs"/>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8" name="直線コネクタ 35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9" name="テキスト ボックス 35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0" name="直線コネクタ 35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1" name="テキスト ボックス 36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2" name="直線コネクタ 36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3" name="テキスト ボックス 36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4" name="直線コネクタ 36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5" name="テキスト ボックス 36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8" name="直線コネクタ 367"/>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0" name="直線コネクタ 36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2" name="直線コネクタ 37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83312</xdr:rowOff>
    </xdr:from>
    <xdr:to>
      <xdr:col>24</xdr:col>
      <xdr:colOff>558800</xdr:colOff>
      <xdr:row>43</xdr:row>
      <xdr:rowOff>56642</xdr:rowOff>
    </xdr:to>
    <xdr:cxnSp macro="">
      <xdr:nvCxnSpPr>
        <xdr:cNvPr id="373" name="直線コネクタ 372"/>
        <xdr:cNvCxnSpPr/>
      </xdr:nvCxnSpPr>
      <xdr:spPr>
        <a:xfrm flipV="1">
          <a:off x="16179800" y="7284212"/>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131335</xdr:rowOff>
    </xdr:from>
    <xdr:ext cx="762000" cy="259045"/>
    <xdr:sp macro="" textlink="">
      <xdr:nvSpPr>
        <xdr:cNvPr id="374" name="公債費負担の状況平均値テキスト"/>
        <xdr:cNvSpPr txBox="1"/>
      </xdr:nvSpPr>
      <xdr:spPr>
        <a:xfrm>
          <a:off x="17106900" y="6817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5" name="フローチャート : 判断 374"/>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56642</xdr:rowOff>
    </xdr:from>
    <xdr:to>
      <xdr:col>23</xdr:col>
      <xdr:colOff>406400</xdr:colOff>
      <xdr:row>43</xdr:row>
      <xdr:rowOff>162814</xdr:rowOff>
    </xdr:to>
    <xdr:cxnSp macro="">
      <xdr:nvCxnSpPr>
        <xdr:cNvPr id="376" name="直線コネクタ 375"/>
        <xdr:cNvCxnSpPr/>
      </xdr:nvCxnSpPr>
      <xdr:spPr>
        <a:xfrm flipV="1">
          <a:off x="15290800" y="742899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8" name="テキスト ボックス 377"/>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162814</xdr:rowOff>
    </xdr:from>
    <xdr:to>
      <xdr:col>22</xdr:col>
      <xdr:colOff>203200</xdr:colOff>
      <xdr:row>44</xdr:row>
      <xdr:rowOff>126492</xdr:rowOff>
    </xdr:to>
    <xdr:cxnSp macro="">
      <xdr:nvCxnSpPr>
        <xdr:cNvPr id="379" name="直線コネクタ 378"/>
        <xdr:cNvCxnSpPr/>
      </xdr:nvCxnSpPr>
      <xdr:spPr>
        <a:xfrm flipV="1">
          <a:off x="14401800" y="753516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1" name="テキスト ボックス 380"/>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126492</xdr:rowOff>
    </xdr:from>
    <xdr:to>
      <xdr:col>21</xdr:col>
      <xdr:colOff>0</xdr:colOff>
      <xdr:row>44</xdr:row>
      <xdr:rowOff>155448</xdr:rowOff>
    </xdr:to>
    <xdr:cxnSp macro="">
      <xdr:nvCxnSpPr>
        <xdr:cNvPr id="382" name="直線コネクタ 381"/>
        <xdr:cNvCxnSpPr/>
      </xdr:nvCxnSpPr>
      <xdr:spPr>
        <a:xfrm flipV="1">
          <a:off x="13512800" y="76702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83" name="フローチャート : 判断 382"/>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96029</xdr:rowOff>
    </xdr:from>
    <xdr:ext cx="762000" cy="259045"/>
    <xdr:sp macro="" textlink="">
      <xdr:nvSpPr>
        <xdr:cNvPr id="384" name="テキスト ボックス 383"/>
        <xdr:cNvSpPr txBox="1"/>
      </xdr:nvSpPr>
      <xdr:spPr>
        <a:xfrm>
          <a:off x="14020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5" name="フローチャート : 判断 384"/>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1795</xdr:rowOff>
    </xdr:from>
    <xdr:ext cx="762000" cy="259045"/>
    <xdr:sp macro="" textlink="">
      <xdr:nvSpPr>
        <xdr:cNvPr id="386" name="テキスト ボックス 385"/>
        <xdr:cNvSpPr txBox="1"/>
      </xdr:nvSpPr>
      <xdr:spPr>
        <a:xfrm>
          <a:off x="13131800" y="703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32512</xdr:rowOff>
    </xdr:from>
    <xdr:to>
      <xdr:col>24</xdr:col>
      <xdr:colOff>609600</xdr:colOff>
      <xdr:row>42</xdr:row>
      <xdr:rowOff>134112</xdr:rowOff>
    </xdr:to>
    <xdr:sp macro="" textlink="">
      <xdr:nvSpPr>
        <xdr:cNvPr id="392" name="円/楕円 391"/>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4589</xdr:rowOff>
    </xdr:from>
    <xdr:ext cx="762000" cy="259045"/>
    <xdr:sp macro="" textlink="">
      <xdr:nvSpPr>
        <xdr:cNvPr id="393" name="公債費負担の状況該当値テキスト"/>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5842</xdr:rowOff>
    </xdr:from>
    <xdr:to>
      <xdr:col>23</xdr:col>
      <xdr:colOff>457200</xdr:colOff>
      <xdr:row>43</xdr:row>
      <xdr:rowOff>107442</xdr:rowOff>
    </xdr:to>
    <xdr:sp macro="" textlink="">
      <xdr:nvSpPr>
        <xdr:cNvPr id="394" name="円/楕円 393"/>
        <xdr:cNvSpPr/>
      </xdr:nvSpPr>
      <xdr:spPr>
        <a:xfrm>
          <a:off x="16129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92219</xdr:rowOff>
    </xdr:from>
    <xdr:ext cx="736600" cy="259045"/>
    <xdr:sp macro="" textlink="">
      <xdr:nvSpPr>
        <xdr:cNvPr id="395" name="テキスト ボックス 394"/>
        <xdr:cNvSpPr txBox="1"/>
      </xdr:nvSpPr>
      <xdr:spPr>
        <a:xfrm>
          <a:off x="15798800" y="746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112014</xdr:rowOff>
    </xdr:from>
    <xdr:to>
      <xdr:col>22</xdr:col>
      <xdr:colOff>254000</xdr:colOff>
      <xdr:row>44</xdr:row>
      <xdr:rowOff>42164</xdr:rowOff>
    </xdr:to>
    <xdr:sp macro="" textlink="">
      <xdr:nvSpPr>
        <xdr:cNvPr id="396" name="円/楕円 395"/>
        <xdr:cNvSpPr/>
      </xdr:nvSpPr>
      <xdr:spPr>
        <a:xfrm>
          <a:off x="15240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26941</xdr:rowOff>
    </xdr:from>
    <xdr:ext cx="762000" cy="259045"/>
    <xdr:sp macro="" textlink="">
      <xdr:nvSpPr>
        <xdr:cNvPr id="397" name="テキスト ボックス 396"/>
        <xdr:cNvSpPr txBox="1"/>
      </xdr:nvSpPr>
      <xdr:spPr>
        <a:xfrm>
          <a:off x="14909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75692</xdr:rowOff>
    </xdr:from>
    <xdr:to>
      <xdr:col>21</xdr:col>
      <xdr:colOff>50800</xdr:colOff>
      <xdr:row>45</xdr:row>
      <xdr:rowOff>5842</xdr:rowOff>
    </xdr:to>
    <xdr:sp macro="" textlink="">
      <xdr:nvSpPr>
        <xdr:cNvPr id="398" name="円/楕円 397"/>
        <xdr:cNvSpPr/>
      </xdr:nvSpPr>
      <xdr:spPr>
        <a:xfrm>
          <a:off x="14351000" y="76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162069</xdr:rowOff>
    </xdr:from>
    <xdr:ext cx="762000" cy="259045"/>
    <xdr:sp macro="" textlink="">
      <xdr:nvSpPr>
        <xdr:cNvPr id="399" name="テキスト ボックス 398"/>
        <xdr:cNvSpPr txBox="1"/>
      </xdr:nvSpPr>
      <xdr:spPr>
        <a:xfrm>
          <a:off x="14020800" y="770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104648</xdr:rowOff>
    </xdr:from>
    <xdr:to>
      <xdr:col>19</xdr:col>
      <xdr:colOff>533400</xdr:colOff>
      <xdr:row>45</xdr:row>
      <xdr:rowOff>34798</xdr:rowOff>
    </xdr:to>
    <xdr:sp macro="" textlink="">
      <xdr:nvSpPr>
        <xdr:cNvPr id="400" name="円/楕円 399"/>
        <xdr:cNvSpPr/>
      </xdr:nvSpPr>
      <xdr:spPr>
        <a:xfrm>
          <a:off x="13462000" y="764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19575</xdr:rowOff>
    </xdr:from>
    <xdr:ext cx="762000" cy="259045"/>
    <xdr:sp macro="" textlink="">
      <xdr:nvSpPr>
        <xdr:cNvPr id="401" name="テキスト ボックス 400"/>
        <xdr:cNvSpPr txBox="1"/>
      </xdr:nvSpPr>
      <xdr:spPr>
        <a:xfrm>
          <a:off x="13131800" y="773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[45.7%]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事業抑制等により地方債現在高が減少し，財政調整基金をはじめとする充当可能基金への積み立てを行ったため，前年度比１８．８％の改善が図られた。</a:t>
          </a:r>
        </a:p>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しかし，今後も引き続き公営企業への</a:t>
          </a:r>
          <a:r>
            <a:rPr lang="ja-JP" altLang="en-US" sz="1300">
              <a:solidFill>
                <a:schemeClr val="dk1"/>
              </a:solidFill>
              <a:effectLst/>
              <a:latin typeface="+mn-lt"/>
              <a:ea typeface="+mn-ea"/>
              <a:cs typeface="+mn-cs"/>
            </a:rPr>
            <a:t>元利償還金に対する</a:t>
          </a:r>
          <a:r>
            <a:rPr lang="ja-JP" altLang="ja-JP" sz="1300">
              <a:solidFill>
                <a:schemeClr val="dk1"/>
              </a:solidFill>
              <a:effectLst/>
              <a:latin typeface="+mn-lt"/>
              <a:ea typeface="+mn-ea"/>
              <a:cs typeface="+mn-cs"/>
            </a:rPr>
            <a:t>繰出金</a:t>
          </a:r>
          <a:r>
            <a:rPr lang="ja-JP" altLang="en-US" sz="1300">
              <a:solidFill>
                <a:schemeClr val="dk1"/>
              </a:solidFill>
              <a:effectLst/>
              <a:latin typeface="+mn-lt"/>
              <a:ea typeface="+mn-ea"/>
              <a:cs typeface="+mn-cs"/>
            </a:rPr>
            <a:t>の</a:t>
          </a:r>
          <a:r>
            <a:rPr lang="ja-JP" altLang="ja-JP" sz="1300">
              <a:solidFill>
                <a:schemeClr val="dk1"/>
              </a:solidFill>
              <a:effectLst/>
              <a:latin typeface="+mn-lt"/>
              <a:ea typeface="+mn-ea"/>
              <a:cs typeface="+mn-cs"/>
            </a:rPr>
            <a:t>増加，公共施設の老朽化による財政負担が懸念されるため，適切な地方債の発行や事業計画の見直しに努める。</a:t>
          </a:r>
        </a:p>
        <a:p>
          <a:r>
            <a:rPr lang="en-US" altLang="ja-JP" sz="1300">
              <a:solidFill>
                <a:schemeClr val="dk1"/>
              </a:solidFill>
              <a:effectLst/>
              <a:latin typeface="+mn-lt"/>
              <a:ea typeface="+mn-ea"/>
              <a:cs typeface="+mn-cs"/>
            </a:rPr>
            <a:t> </a:t>
          </a:r>
          <a:endParaRPr lang="ja-JP" altLang="ja-JP" sz="1300">
            <a:solidFill>
              <a:schemeClr val="dk1"/>
            </a:solidFill>
            <a:effectLst/>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0" name="直線コネクタ 429"/>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1"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2" name="直線コネクタ 431"/>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166497</xdr:rowOff>
    </xdr:from>
    <xdr:to>
      <xdr:col>24</xdr:col>
      <xdr:colOff>558800</xdr:colOff>
      <xdr:row>16</xdr:row>
      <xdr:rowOff>146262</xdr:rowOff>
    </xdr:to>
    <xdr:cxnSp macro="">
      <xdr:nvCxnSpPr>
        <xdr:cNvPr id="435" name="直線コネクタ 434"/>
        <xdr:cNvCxnSpPr/>
      </xdr:nvCxnSpPr>
      <xdr:spPr>
        <a:xfrm flipV="1">
          <a:off x="16179800" y="2738247"/>
          <a:ext cx="838200" cy="15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146262</xdr:rowOff>
    </xdr:from>
    <xdr:to>
      <xdr:col>23</xdr:col>
      <xdr:colOff>406400</xdr:colOff>
      <xdr:row>17</xdr:row>
      <xdr:rowOff>34332</xdr:rowOff>
    </xdr:to>
    <xdr:cxnSp macro="">
      <xdr:nvCxnSpPr>
        <xdr:cNvPr id="438" name="直線コネクタ 437"/>
        <xdr:cNvCxnSpPr/>
      </xdr:nvCxnSpPr>
      <xdr:spPr>
        <a:xfrm flipV="1">
          <a:off x="15290800" y="2889462"/>
          <a:ext cx="889000" cy="5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39" name="フローチャート : 判断 438"/>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40" name="テキスト ボックス 439"/>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26289</xdr:rowOff>
    </xdr:from>
    <xdr:to>
      <xdr:col>22</xdr:col>
      <xdr:colOff>203200</xdr:colOff>
      <xdr:row>17</xdr:row>
      <xdr:rowOff>34332</xdr:rowOff>
    </xdr:to>
    <xdr:cxnSp macro="">
      <xdr:nvCxnSpPr>
        <xdr:cNvPr id="441" name="直線コネクタ 440"/>
        <xdr:cNvCxnSpPr/>
      </xdr:nvCxnSpPr>
      <xdr:spPr>
        <a:xfrm>
          <a:off x="14401800" y="294093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1609</xdr:rowOff>
    </xdr:from>
    <xdr:to>
      <xdr:col>22</xdr:col>
      <xdr:colOff>254000</xdr:colOff>
      <xdr:row>14</xdr:row>
      <xdr:rowOff>103209</xdr:rowOff>
    </xdr:to>
    <xdr:sp macro="" textlink="">
      <xdr:nvSpPr>
        <xdr:cNvPr id="442" name="フローチャート : 判断 441"/>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3" name="テキスト ボックス 442"/>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10202</xdr:rowOff>
    </xdr:from>
    <xdr:to>
      <xdr:col>21</xdr:col>
      <xdr:colOff>0</xdr:colOff>
      <xdr:row>17</xdr:row>
      <xdr:rowOff>26289</xdr:rowOff>
    </xdr:to>
    <xdr:cxnSp macro="">
      <xdr:nvCxnSpPr>
        <xdr:cNvPr id="444" name="直線コネクタ 443"/>
        <xdr:cNvCxnSpPr/>
      </xdr:nvCxnSpPr>
      <xdr:spPr>
        <a:xfrm>
          <a:off x="13512800" y="292485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71586</xdr:rowOff>
    </xdr:from>
    <xdr:to>
      <xdr:col>21</xdr:col>
      <xdr:colOff>50800</xdr:colOff>
      <xdr:row>15</xdr:row>
      <xdr:rowOff>1736</xdr:rowOff>
    </xdr:to>
    <xdr:sp macro="" textlink="">
      <xdr:nvSpPr>
        <xdr:cNvPr id="445" name="フローチャート : 判断 444"/>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6" name="テキスト ボックス 445"/>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7" name="フローチャート : 判断 446"/>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8" name="テキスト ボックス 447"/>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115697</xdr:rowOff>
    </xdr:from>
    <xdr:to>
      <xdr:col>24</xdr:col>
      <xdr:colOff>609600</xdr:colOff>
      <xdr:row>16</xdr:row>
      <xdr:rowOff>45847</xdr:rowOff>
    </xdr:to>
    <xdr:sp macro="" textlink="">
      <xdr:nvSpPr>
        <xdr:cNvPr id="454" name="円/楕円 453"/>
        <xdr:cNvSpPr/>
      </xdr:nvSpPr>
      <xdr:spPr>
        <a:xfrm>
          <a:off x="16967200" y="26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87774</xdr:rowOff>
    </xdr:from>
    <xdr:ext cx="762000" cy="259045"/>
    <xdr:sp macro="" textlink="">
      <xdr:nvSpPr>
        <xdr:cNvPr id="455" name="将来負担の状況該当値テキスト"/>
        <xdr:cNvSpPr txBox="1"/>
      </xdr:nvSpPr>
      <xdr:spPr>
        <a:xfrm>
          <a:off x="17106900" y="265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45.7</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95462</xdr:rowOff>
    </xdr:from>
    <xdr:to>
      <xdr:col>23</xdr:col>
      <xdr:colOff>457200</xdr:colOff>
      <xdr:row>17</xdr:row>
      <xdr:rowOff>25612</xdr:rowOff>
    </xdr:to>
    <xdr:sp macro="" textlink="">
      <xdr:nvSpPr>
        <xdr:cNvPr id="456" name="円/楕円 455"/>
        <xdr:cNvSpPr/>
      </xdr:nvSpPr>
      <xdr:spPr>
        <a:xfrm>
          <a:off x="16129000" y="283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10389</xdr:rowOff>
    </xdr:from>
    <xdr:ext cx="736600" cy="259045"/>
    <xdr:sp macro="" textlink="">
      <xdr:nvSpPr>
        <xdr:cNvPr id="457" name="テキスト ボックス 456"/>
        <xdr:cNvSpPr txBox="1"/>
      </xdr:nvSpPr>
      <xdr:spPr>
        <a:xfrm>
          <a:off x="15798800" y="292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154982</xdr:rowOff>
    </xdr:from>
    <xdr:to>
      <xdr:col>22</xdr:col>
      <xdr:colOff>254000</xdr:colOff>
      <xdr:row>17</xdr:row>
      <xdr:rowOff>85132</xdr:rowOff>
    </xdr:to>
    <xdr:sp macro="" textlink="">
      <xdr:nvSpPr>
        <xdr:cNvPr id="458" name="円/楕円 457"/>
        <xdr:cNvSpPr/>
      </xdr:nvSpPr>
      <xdr:spPr>
        <a:xfrm>
          <a:off x="15240000" y="28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69909</xdr:rowOff>
    </xdr:from>
    <xdr:ext cx="762000" cy="259045"/>
    <xdr:sp macro="" textlink="">
      <xdr:nvSpPr>
        <xdr:cNvPr id="459" name="テキスト ボックス 458"/>
        <xdr:cNvSpPr txBox="1"/>
      </xdr:nvSpPr>
      <xdr:spPr>
        <a:xfrm>
          <a:off x="14909800" y="298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146939</xdr:rowOff>
    </xdr:from>
    <xdr:to>
      <xdr:col>21</xdr:col>
      <xdr:colOff>50800</xdr:colOff>
      <xdr:row>17</xdr:row>
      <xdr:rowOff>77089</xdr:rowOff>
    </xdr:to>
    <xdr:sp macro="" textlink="">
      <xdr:nvSpPr>
        <xdr:cNvPr id="460" name="円/楕円 459"/>
        <xdr:cNvSpPr/>
      </xdr:nvSpPr>
      <xdr:spPr>
        <a:xfrm>
          <a:off x="14351000" y="28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61866</xdr:rowOff>
    </xdr:from>
    <xdr:ext cx="762000" cy="259045"/>
    <xdr:sp macro="" textlink="">
      <xdr:nvSpPr>
        <xdr:cNvPr id="461" name="テキスト ボックス 460"/>
        <xdr:cNvSpPr txBox="1"/>
      </xdr:nvSpPr>
      <xdr:spPr>
        <a:xfrm>
          <a:off x="14020800" y="297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130852</xdr:rowOff>
    </xdr:from>
    <xdr:to>
      <xdr:col>19</xdr:col>
      <xdr:colOff>533400</xdr:colOff>
      <xdr:row>17</xdr:row>
      <xdr:rowOff>61002</xdr:rowOff>
    </xdr:to>
    <xdr:sp macro="" textlink="">
      <xdr:nvSpPr>
        <xdr:cNvPr id="462" name="円/楕円 461"/>
        <xdr:cNvSpPr/>
      </xdr:nvSpPr>
      <xdr:spPr>
        <a:xfrm>
          <a:off x="13462000" y="287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45779</xdr:rowOff>
    </xdr:from>
    <xdr:ext cx="762000" cy="259045"/>
    <xdr:sp macro="" textlink="">
      <xdr:nvSpPr>
        <xdr:cNvPr id="463" name="テキスト ボックス 462"/>
        <xdr:cNvSpPr txBox="1"/>
      </xdr:nvSpPr>
      <xdr:spPr>
        <a:xfrm>
          <a:off x="13131800" y="296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鹿児島県徳之島町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11,283
11,236
104.92
7,429,500
7,142,556
275,178
4,656,222
8,043,212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45.7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昨年度と比べると横ばいではあるが，類似団体内平均値よりやや高い水準となっている。これは，人口当たりの職員数の多さによるものであり，今後は平成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a:t>
          </a:r>
          <a:r>
            <a:rPr lang="en-US" altLang="ja-JP" sz="1300">
              <a:solidFill>
                <a:schemeClr val="dk1"/>
              </a:solidFill>
              <a:effectLst/>
              <a:latin typeface="+mn-lt"/>
              <a:ea typeface="+mn-ea"/>
              <a:cs typeface="+mn-cs"/>
            </a:rPr>
            <a:t>3</a:t>
          </a:r>
          <a:r>
            <a:rPr lang="ja-JP" altLang="ja-JP" sz="1300">
              <a:solidFill>
                <a:schemeClr val="dk1"/>
              </a:solidFill>
              <a:effectLst/>
              <a:latin typeface="+mn-lt"/>
              <a:ea typeface="+mn-ea"/>
              <a:cs typeface="+mn-cs"/>
            </a:rPr>
            <a:t>月に策定された徳之島町定員管理計画に基づき，適正な定員管理を行い，各種手当等の見直しを図り人件費の抑制に努める。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65278</xdr:rowOff>
    </xdr:from>
    <xdr:to>
      <xdr:col>7</xdr:col>
      <xdr:colOff>15875</xdr:colOff>
      <xdr:row>37</xdr:row>
      <xdr:rowOff>88138</xdr:rowOff>
    </xdr:to>
    <xdr:cxnSp macro="">
      <xdr:nvCxnSpPr>
        <xdr:cNvPr id="64" name="直線コネクタ 63"/>
        <xdr:cNvCxnSpPr/>
      </xdr:nvCxnSpPr>
      <xdr:spPr>
        <a:xfrm>
          <a:off x="3987800" y="64089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147591</xdr:rowOff>
    </xdr:from>
    <xdr:ext cx="762000" cy="259045"/>
    <xdr:sp macro="" textlink="">
      <xdr:nvSpPr>
        <xdr:cNvPr id="65" name="人件費平均値テキスト"/>
        <xdr:cNvSpPr txBox="1"/>
      </xdr:nvSpPr>
      <xdr:spPr>
        <a:xfrm>
          <a:off x="4914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65278</xdr:rowOff>
    </xdr:from>
    <xdr:to>
      <xdr:col>5</xdr:col>
      <xdr:colOff>549275</xdr:colOff>
      <xdr:row>37</xdr:row>
      <xdr:rowOff>147574</xdr:rowOff>
    </xdr:to>
    <xdr:cxnSp macro="">
      <xdr:nvCxnSpPr>
        <xdr:cNvPr id="67" name="直線コネクタ 66"/>
        <xdr:cNvCxnSpPr/>
      </xdr:nvCxnSpPr>
      <xdr:spPr>
        <a:xfrm flipV="1">
          <a:off x="3098800" y="64089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57675</xdr:rowOff>
    </xdr:from>
    <xdr:ext cx="736600" cy="259045"/>
    <xdr:sp macro="" textlink="">
      <xdr:nvSpPr>
        <xdr:cNvPr id="69" name="テキスト ボックス 68"/>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147574</xdr:rowOff>
    </xdr:from>
    <xdr:to>
      <xdr:col>4</xdr:col>
      <xdr:colOff>346075</xdr:colOff>
      <xdr:row>37</xdr:row>
      <xdr:rowOff>161290</xdr:rowOff>
    </xdr:to>
    <xdr:cxnSp macro="">
      <xdr:nvCxnSpPr>
        <xdr:cNvPr id="70" name="直線コネクタ 69"/>
        <xdr:cNvCxnSpPr/>
      </xdr:nvCxnSpPr>
      <xdr:spPr>
        <a:xfrm flipV="1">
          <a:off x="2209800" y="64912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85107</xdr:rowOff>
    </xdr:from>
    <xdr:ext cx="762000" cy="259045"/>
    <xdr:sp macro="" textlink="">
      <xdr:nvSpPr>
        <xdr:cNvPr id="72" name="テキスト ボックス 71"/>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161290</xdr:rowOff>
    </xdr:from>
    <xdr:to>
      <xdr:col>3</xdr:col>
      <xdr:colOff>142875</xdr:colOff>
      <xdr:row>38</xdr:row>
      <xdr:rowOff>12700</xdr:rowOff>
    </xdr:to>
    <xdr:cxnSp macro="">
      <xdr:nvCxnSpPr>
        <xdr:cNvPr id="73" name="直線コネクタ 72"/>
        <xdr:cNvCxnSpPr/>
      </xdr:nvCxnSpPr>
      <xdr:spPr>
        <a:xfrm flipV="1">
          <a:off x="1320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37338</xdr:rowOff>
    </xdr:from>
    <xdr:to>
      <xdr:col>7</xdr:col>
      <xdr:colOff>66675</xdr:colOff>
      <xdr:row>37</xdr:row>
      <xdr:rowOff>138938</xdr:rowOff>
    </xdr:to>
    <xdr:sp macro="" textlink="">
      <xdr:nvSpPr>
        <xdr:cNvPr id="83" name="円/楕円 82"/>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9415</xdr:rowOff>
    </xdr:from>
    <xdr:ext cx="762000" cy="259045"/>
    <xdr:sp macro="" textlink="">
      <xdr:nvSpPr>
        <xdr:cNvPr id="84" name="人件費該当値テキスト"/>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14478</xdr:rowOff>
    </xdr:from>
    <xdr:to>
      <xdr:col>5</xdr:col>
      <xdr:colOff>600075</xdr:colOff>
      <xdr:row>37</xdr:row>
      <xdr:rowOff>116078</xdr:rowOff>
    </xdr:to>
    <xdr:sp macro="" textlink="">
      <xdr:nvSpPr>
        <xdr:cNvPr id="85" name="円/楕円 84"/>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100855</xdr:rowOff>
    </xdr:from>
    <xdr:ext cx="736600" cy="259045"/>
    <xdr:sp macro="" textlink="">
      <xdr:nvSpPr>
        <xdr:cNvPr id="86" name="テキスト ボックス 85"/>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96774</xdr:rowOff>
    </xdr:from>
    <xdr:to>
      <xdr:col>4</xdr:col>
      <xdr:colOff>396875</xdr:colOff>
      <xdr:row>38</xdr:row>
      <xdr:rowOff>26924</xdr:rowOff>
    </xdr:to>
    <xdr:sp macro="" textlink="">
      <xdr:nvSpPr>
        <xdr:cNvPr id="87" name="円/楕円 86"/>
        <xdr:cNvSpPr/>
      </xdr:nvSpPr>
      <xdr:spPr>
        <a:xfrm>
          <a:off x="3048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11701</xdr:rowOff>
    </xdr:from>
    <xdr:ext cx="762000" cy="259045"/>
    <xdr:sp macro="" textlink="">
      <xdr:nvSpPr>
        <xdr:cNvPr id="88" name="テキスト ボックス 87"/>
        <xdr:cNvSpPr txBox="1"/>
      </xdr:nvSpPr>
      <xdr:spPr>
        <a:xfrm>
          <a:off x="2717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110490</xdr:rowOff>
    </xdr:from>
    <xdr:to>
      <xdr:col>3</xdr:col>
      <xdr:colOff>193675</xdr:colOff>
      <xdr:row>38</xdr:row>
      <xdr:rowOff>40640</xdr:rowOff>
    </xdr:to>
    <xdr:sp macro="" textlink="">
      <xdr:nvSpPr>
        <xdr:cNvPr id="89" name="円/楕円 88"/>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25417</xdr:rowOff>
    </xdr:from>
    <xdr:ext cx="762000" cy="259045"/>
    <xdr:sp macro="" textlink="">
      <xdr:nvSpPr>
        <xdr:cNvPr id="90" name="テキスト ボックス 89"/>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133350</xdr:rowOff>
    </xdr:from>
    <xdr:to>
      <xdr:col>1</xdr:col>
      <xdr:colOff>676275</xdr:colOff>
      <xdr:row>38</xdr:row>
      <xdr:rowOff>63500</xdr:rowOff>
    </xdr:to>
    <xdr:sp macro="" textlink="">
      <xdr:nvSpPr>
        <xdr:cNvPr id="91" name="円/楕円 90"/>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48277</xdr:rowOff>
    </xdr:from>
    <xdr:ext cx="762000" cy="259045"/>
    <xdr:sp macro="" textlink="">
      <xdr:nvSpPr>
        <xdr:cNvPr id="92" name="テキスト ボックス 91"/>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物件費に係る経常収支比率は類似団体内平均値よりも下回ってい</a:t>
          </a:r>
          <a:r>
            <a:rPr lang="ja-JP" altLang="en-US" sz="1300">
              <a:solidFill>
                <a:schemeClr val="dk1"/>
              </a:solidFill>
              <a:effectLst/>
              <a:latin typeface="+mn-lt"/>
              <a:ea typeface="+mn-ea"/>
              <a:cs typeface="+mn-cs"/>
            </a:rPr>
            <a:t>るが，１．３％上昇している。</a:t>
          </a:r>
          <a:r>
            <a:rPr lang="ja-JP" altLang="ja-JP" sz="1300">
              <a:solidFill>
                <a:schemeClr val="dk1"/>
              </a:solidFill>
              <a:effectLst/>
              <a:latin typeface="+mn-lt"/>
              <a:ea typeface="+mn-ea"/>
              <a:cs typeface="+mn-cs"/>
            </a:rPr>
            <a:t>物件費内訳で比べると賃金・旅費・需要費が類似団体平均を上回るなど改善すべき点がみられる。</a:t>
          </a:r>
        </a:p>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今後も公用車リースなどの増加による物件費の増加が予想されるため，物件費全体について適宜見直しを図り，更なる歳出の削減に努める。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168910</xdr:rowOff>
    </xdr:from>
    <xdr:to>
      <xdr:col>24</xdr:col>
      <xdr:colOff>31750</xdr:colOff>
      <xdr:row>16</xdr:row>
      <xdr:rowOff>96520</xdr:rowOff>
    </xdr:to>
    <xdr:cxnSp macro="">
      <xdr:nvCxnSpPr>
        <xdr:cNvPr id="125" name="直線コネクタ 124"/>
        <xdr:cNvCxnSpPr/>
      </xdr:nvCxnSpPr>
      <xdr:spPr>
        <a:xfrm>
          <a:off x="15671800" y="27406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71137</xdr:rowOff>
    </xdr:from>
    <xdr:ext cx="762000" cy="259045"/>
    <xdr:sp macro="" textlink="">
      <xdr:nvSpPr>
        <xdr:cNvPr id="126"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168910</xdr:rowOff>
    </xdr:from>
    <xdr:to>
      <xdr:col>22</xdr:col>
      <xdr:colOff>565150</xdr:colOff>
      <xdr:row>16</xdr:row>
      <xdr:rowOff>5080</xdr:rowOff>
    </xdr:to>
    <xdr:cxnSp macro="">
      <xdr:nvCxnSpPr>
        <xdr:cNvPr id="128" name="直線コネクタ 127"/>
        <xdr:cNvCxnSpPr/>
      </xdr:nvCxnSpPr>
      <xdr:spPr>
        <a:xfrm flipV="1">
          <a:off x="14782800" y="2740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162577</xdr:rowOff>
    </xdr:from>
    <xdr:ext cx="736600" cy="259045"/>
    <xdr:sp macro="" textlink="">
      <xdr:nvSpPr>
        <xdr:cNvPr id="130" name="テキスト ボックス 129"/>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130810</xdr:rowOff>
    </xdr:from>
    <xdr:to>
      <xdr:col>21</xdr:col>
      <xdr:colOff>361950</xdr:colOff>
      <xdr:row>16</xdr:row>
      <xdr:rowOff>5080</xdr:rowOff>
    </xdr:to>
    <xdr:cxnSp macro="">
      <xdr:nvCxnSpPr>
        <xdr:cNvPr id="131" name="直線コネクタ 130"/>
        <xdr:cNvCxnSpPr/>
      </xdr:nvCxnSpPr>
      <xdr:spPr>
        <a:xfrm>
          <a:off x="13893800" y="2702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115570</xdr:rowOff>
    </xdr:from>
    <xdr:to>
      <xdr:col>20</xdr:col>
      <xdr:colOff>158750</xdr:colOff>
      <xdr:row>15</xdr:row>
      <xdr:rowOff>130810</xdr:rowOff>
    </xdr:to>
    <xdr:cxnSp macro="">
      <xdr:nvCxnSpPr>
        <xdr:cNvPr id="134" name="直線コネクタ 133"/>
        <xdr:cNvCxnSpPr/>
      </xdr:nvCxnSpPr>
      <xdr:spPr>
        <a:xfrm>
          <a:off x="13004800" y="2687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109237</xdr:rowOff>
    </xdr:from>
    <xdr:ext cx="762000" cy="259045"/>
    <xdr:sp macro="" textlink="">
      <xdr:nvSpPr>
        <xdr:cNvPr id="136" name="テキスト ボックス 135"/>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38" name="テキスト ボックス 137"/>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45720</xdr:rowOff>
    </xdr:from>
    <xdr:to>
      <xdr:col>24</xdr:col>
      <xdr:colOff>82550</xdr:colOff>
      <xdr:row>16</xdr:row>
      <xdr:rowOff>147320</xdr:rowOff>
    </xdr:to>
    <xdr:sp macro="" textlink="">
      <xdr:nvSpPr>
        <xdr:cNvPr id="144" name="円/楕円 143"/>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62247</xdr:rowOff>
    </xdr:from>
    <xdr:ext cx="762000" cy="259045"/>
    <xdr:sp macro="" textlink="">
      <xdr:nvSpPr>
        <xdr:cNvPr id="145" name="物件費該当値テキスト"/>
        <xdr:cNvSpPr txBox="1"/>
      </xdr:nvSpPr>
      <xdr:spPr>
        <a:xfrm>
          <a:off x="165989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118110</xdr:rowOff>
    </xdr:from>
    <xdr:to>
      <xdr:col>22</xdr:col>
      <xdr:colOff>615950</xdr:colOff>
      <xdr:row>16</xdr:row>
      <xdr:rowOff>48260</xdr:rowOff>
    </xdr:to>
    <xdr:sp macro="" textlink="">
      <xdr:nvSpPr>
        <xdr:cNvPr id="146" name="円/楕円 145"/>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58437</xdr:rowOff>
    </xdr:from>
    <xdr:ext cx="736600" cy="259045"/>
    <xdr:sp macro="" textlink="">
      <xdr:nvSpPr>
        <xdr:cNvPr id="147" name="テキスト ボックス 146"/>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125730</xdr:rowOff>
    </xdr:from>
    <xdr:to>
      <xdr:col>21</xdr:col>
      <xdr:colOff>412750</xdr:colOff>
      <xdr:row>16</xdr:row>
      <xdr:rowOff>55880</xdr:rowOff>
    </xdr:to>
    <xdr:sp macro="" textlink="">
      <xdr:nvSpPr>
        <xdr:cNvPr id="148" name="円/楕円 147"/>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66057</xdr:rowOff>
    </xdr:from>
    <xdr:ext cx="762000" cy="259045"/>
    <xdr:sp macro="" textlink="">
      <xdr:nvSpPr>
        <xdr:cNvPr id="149" name="テキスト ボックス 148"/>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80010</xdr:rowOff>
    </xdr:from>
    <xdr:to>
      <xdr:col>20</xdr:col>
      <xdr:colOff>209550</xdr:colOff>
      <xdr:row>16</xdr:row>
      <xdr:rowOff>10160</xdr:rowOff>
    </xdr:to>
    <xdr:sp macro="" textlink="">
      <xdr:nvSpPr>
        <xdr:cNvPr id="150" name="円/楕円 149"/>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20337</xdr:rowOff>
    </xdr:from>
    <xdr:ext cx="762000" cy="259045"/>
    <xdr:sp macro="" textlink="">
      <xdr:nvSpPr>
        <xdr:cNvPr id="151" name="テキスト ボックス 150"/>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64770</xdr:rowOff>
    </xdr:from>
    <xdr:to>
      <xdr:col>19</xdr:col>
      <xdr:colOff>6350</xdr:colOff>
      <xdr:row>15</xdr:row>
      <xdr:rowOff>166370</xdr:rowOff>
    </xdr:to>
    <xdr:sp macro="" textlink="">
      <xdr:nvSpPr>
        <xdr:cNvPr id="152" name="円/楕円 151"/>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5097</xdr:rowOff>
    </xdr:from>
    <xdr:ext cx="762000" cy="259045"/>
    <xdr:sp macro="" textlink="">
      <xdr:nvSpPr>
        <xdr:cNvPr id="153" name="テキスト ボックス 152"/>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扶助費については０．３％減少しているが，社会保障経費について</a:t>
          </a:r>
          <a:r>
            <a:rPr lang="ja-JP" altLang="en-US" sz="1300">
              <a:solidFill>
                <a:schemeClr val="dk1"/>
              </a:solidFill>
              <a:effectLst/>
              <a:latin typeface="+mn-lt"/>
              <a:ea typeface="+mn-ea"/>
              <a:cs typeface="+mn-cs"/>
            </a:rPr>
            <a:t>は</a:t>
          </a:r>
          <a:r>
            <a:rPr lang="ja-JP" altLang="ja-JP" sz="1300">
              <a:solidFill>
                <a:schemeClr val="dk1"/>
              </a:solidFill>
              <a:effectLst/>
              <a:latin typeface="+mn-lt"/>
              <a:ea typeface="+mn-ea"/>
              <a:cs typeface="+mn-cs"/>
            </a:rPr>
            <a:t>今後も自然増が予想される中，抑制</a:t>
          </a:r>
          <a:r>
            <a:rPr lang="ja-JP" altLang="en-US" sz="1300">
              <a:solidFill>
                <a:schemeClr val="dk1"/>
              </a:solidFill>
              <a:effectLst/>
              <a:latin typeface="+mn-lt"/>
              <a:ea typeface="+mn-ea"/>
              <a:cs typeface="+mn-cs"/>
            </a:rPr>
            <a:t>は</a:t>
          </a:r>
          <a:r>
            <a:rPr lang="ja-JP" altLang="ja-JP" sz="1300">
              <a:solidFill>
                <a:schemeClr val="dk1"/>
              </a:solidFill>
              <a:effectLst/>
              <a:latin typeface="+mn-lt"/>
              <a:ea typeface="+mn-ea"/>
              <a:cs typeface="+mn-cs"/>
            </a:rPr>
            <a:t>難しいが</a:t>
          </a:r>
          <a:r>
            <a:rPr lang="ja-JP" altLang="en-US" sz="1300">
              <a:solidFill>
                <a:schemeClr val="dk1"/>
              </a:solidFill>
              <a:effectLst/>
              <a:latin typeface="+mn-lt"/>
              <a:ea typeface="+mn-ea"/>
              <a:cs typeface="+mn-cs"/>
            </a:rPr>
            <a:t>，</a:t>
          </a:r>
          <a:r>
            <a:rPr lang="ja-JP" altLang="ja-JP" sz="1300">
              <a:solidFill>
                <a:schemeClr val="dk1"/>
              </a:solidFill>
              <a:effectLst/>
              <a:latin typeface="+mn-lt"/>
              <a:ea typeface="+mn-ea"/>
              <a:cs typeface="+mn-cs"/>
            </a:rPr>
            <a:t>資格審査等の適正化や各種手当の見直し，予防事業の活用等を行い歳出の削減に努める。</a:t>
          </a:r>
        </a:p>
        <a:p>
          <a:r>
            <a:rPr lang="en-US" altLang="ja-JP" sz="1300">
              <a:solidFill>
                <a:schemeClr val="dk1"/>
              </a:solidFill>
              <a:effectLst/>
              <a:latin typeface="+mn-lt"/>
              <a:ea typeface="+mn-ea"/>
              <a:cs typeface="+mn-cs"/>
            </a:rPr>
            <a:t> </a:t>
          </a:r>
          <a:endParaRPr lang="ja-JP"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69850</xdr:rowOff>
    </xdr:from>
    <xdr:to>
      <xdr:col>7</xdr:col>
      <xdr:colOff>15875</xdr:colOff>
      <xdr:row>55</xdr:row>
      <xdr:rowOff>135165</xdr:rowOff>
    </xdr:to>
    <xdr:cxnSp macro="">
      <xdr:nvCxnSpPr>
        <xdr:cNvPr id="188" name="直線コネクタ 187"/>
        <xdr:cNvCxnSpPr/>
      </xdr:nvCxnSpPr>
      <xdr:spPr>
        <a:xfrm flipV="1">
          <a:off x="3987800" y="94996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102507</xdr:rowOff>
    </xdr:from>
    <xdr:to>
      <xdr:col>5</xdr:col>
      <xdr:colOff>549275</xdr:colOff>
      <xdr:row>55</xdr:row>
      <xdr:rowOff>135165</xdr:rowOff>
    </xdr:to>
    <xdr:cxnSp macro="">
      <xdr:nvCxnSpPr>
        <xdr:cNvPr id="191" name="直線コネクタ 190"/>
        <xdr:cNvCxnSpPr/>
      </xdr:nvCxnSpPr>
      <xdr:spPr>
        <a:xfrm>
          <a:off x="3098800" y="9532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193" name="テキスト ボックス 192"/>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102507</xdr:rowOff>
    </xdr:from>
    <xdr:to>
      <xdr:col>4</xdr:col>
      <xdr:colOff>346075</xdr:colOff>
      <xdr:row>55</xdr:row>
      <xdr:rowOff>118835</xdr:rowOff>
    </xdr:to>
    <xdr:cxnSp macro="">
      <xdr:nvCxnSpPr>
        <xdr:cNvPr id="194" name="直線コネクタ 193"/>
        <xdr:cNvCxnSpPr/>
      </xdr:nvCxnSpPr>
      <xdr:spPr>
        <a:xfrm flipV="1">
          <a:off x="2209800" y="9532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170742</xdr:rowOff>
    </xdr:from>
    <xdr:ext cx="762000" cy="259045"/>
    <xdr:sp macro="" textlink="">
      <xdr:nvSpPr>
        <xdr:cNvPr id="196" name="テキスト ボックス 195"/>
        <xdr:cNvSpPr txBox="1"/>
      </xdr:nvSpPr>
      <xdr:spPr>
        <a:xfrm>
          <a:off x="2717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102507</xdr:rowOff>
    </xdr:from>
    <xdr:to>
      <xdr:col>3</xdr:col>
      <xdr:colOff>142875</xdr:colOff>
      <xdr:row>55</xdr:row>
      <xdr:rowOff>118835</xdr:rowOff>
    </xdr:to>
    <xdr:cxnSp macro="">
      <xdr:nvCxnSpPr>
        <xdr:cNvPr id="197" name="直線コネクタ 196"/>
        <xdr:cNvCxnSpPr/>
      </xdr:nvCxnSpPr>
      <xdr:spPr>
        <a:xfrm>
          <a:off x="1320800" y="95322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199" name="テキスト ボックス 198"/>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1" name="テキスト ボックス 200"/>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207" name="円/楕円 206"/>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35577</xdr:rowOff>
    </xdr:from>
    <xdr:ext cx="762000" cy="259045"/>
    <xdr:sp macro="" textlink="">
      <xdr:nvSpPr>
        <xdr:cNvPr id="208"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84365</xdr:rowOff>
    </xdr:from>
    <xdr:to>
      <xdr:col>5</xdr:col>
      <xdr:colOff>600075</xdr:colOff>
      <xdr:row>56</xdr:row>
      <xdr:rowOff>14515</xdr:rowOff>
    </xdr:to>
    <xdr:sp macro="" textlink="">
      <xdr:nvSpPr>
        <xdr:cNvPr id="209" name="円/楕円 208"/>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210" name="テキスト ボックス 209"/>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51707</xdr:rowOff>
    </xdr:from>
    <xdr:to>
      <xdr:col>4</xdr:col>
      <xdr:colOff>396875</xdr:colOff>
      <xdr:row>55</xdr:row>
      <xdr:rowOff>153307</xdr:rowOff>
    </xdr:to>
    <xdr:sp macro="" textlink="">
      <xdr:nvSpPr>
        <xdr:cNvPr id="211" name="円/楕円 210"/>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212" name="テキスト ボックス 211"/>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68035</xdr:rowOff>
    </xdr:from>
    <xdr:to>
      <xdr:col>3</xdr:col>
      <xdr:colOff>193675</xdr:colOff>
      <xdr:row>55</xdr:row>
      <xdr:rowOff>169635</xdr:rowOff>
    </xdr:to>
    <xdr:sp macro="" textlink="">
      <xdr:nvSpPr>
        <xdr:cNvPr id="213" name="円/楕円 212"/>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14" name="テキスト ボックス 213"/>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15" name="円/楕円 214"/>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16" name="テキスト ボックス 215"/>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前年度比で１．４％増加している。維持補修費については，類似団体内でも低コストではあるが，今後老朽化を迎える公共施設が多くあるため，公共施設等総合管理計画に基づいて適正な管理を図る。繰出金については</a:t>
          </a:r>
          <a:r>
            <a:rPr lang="ja-JP" altLang="ja-JP" sz="1100">
              <a:solidFill>
                <a:schemeClr val="dk1"/>
              </a:solidFill>
              <a:effectLst/>
              <a:latin typeface="+mn-lt"/>
              <a:ea typeface="+mn-ea"/>
              <a:cs typeface="+mn-cs"/>
            </a:rPr>
            <a:t>，</a:t>
          </a:r>
          <a:r>
            <a:rPr lang="ja-JP" altLang="ja-JP" sz="1300">
              <a:solidFill>
                <a:schemeClr val="dk1"/>
              </a:solidFill>
              <a:effectLst/>
              <a:latin typeface="+mn-lt"/>
              <a:ea typeface="+mn-ea"/>
              <a:cs typeface="+mn-cs"/>
            </a:rPr>
            <a:t>公営企業への元利償還金に対する繰出金</a:t>
          </a:r>
          <a:r>
            <a:rPr lang="ja-JP" altLang="en-US" sz="1300">
              <a:solidFill>
                <a:schemeClr val="dk1"/>
              </a:solidFill>
              <a:effectLst/>
              <a:latin typeface="+mn-lt"/>
              <a:ea typeface="+mn-ea"/>
              <a:cs typeface="+mn-cs"/>
            </a:rPr>
            <a:t>が年々</a:t>
          </a:r>
          <a:r>
            <a:rPr lang="ja-JP" altLang="ja-JP" sz="1300">
              <a:solidFill>
                <a:schemeClr val="dk1"/>
              </a:solidFill>
              <a:effectLst/>
              <a:latin typeface="+mn-lt"/>
              <a:ea typeface="+mn-ea"/>
              <a:cs typeface="+mn-cs"/>
            </a:rPr>
            <a:t>増加が</a:t>
          </a:r>
          <a:r>
            <a:rPr lang="ja-JP" altLang="en-US" sz="1300">
              <a:solidFill>
                <a:schemeClr val="dk1"/>
              </a:solidFill>
              <a:effectLst/>
              <a:latin typeface="+mn-lt"/>
              <a:ea typeface="+mn-ea"/>
              <a:cs typeface="+mn-cs"/>
            </a:rPr>
            <a:t>しており，</a:t>
          </a:r>
          <a:r>
            <a:rPr kumimoji="1" lang="ja-JP" altLang="ja-JP" sz="1300">
              <a:solidFill>
                <a:schemeClr val="dk1"/>
              </a:solidFill>
              <a:effectLst/>
              <a:latin typeface="+mn-lt"/>
              <a:ea typeface="+mn-ea"/>
              <a:cs typeface="+mn-cs"/>
            </a:rPr>
            <a:t>独立採算の原点に立ち返った使用料の見直しも含め</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健全化に努める。</a:t>
          </a:r>
          <a:endParaRPr lang="ja-JP" altLang="ja-JP" sz="1300">
            <a:effectLst/>
          </a:endParaRPr>
        </a:p>
        <a:p>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92710</xdr:rowOff>
    </xdr:from>
    <xdr:to>
      <xdr:col>24</xdr:col>
      <xdr:colOff>31750</xdr:colOff>
      <xdr:row>59</xdr:row>
      <xdr:rowOff>1270</xdr:rowOff>
    </xdr:to>
    <xdr:cxnSp macro="">
      <xdr:nvCxnSpPr>
        <xdr:cNvPr id="244" name="直線コネクタ 243"/>
        <xdr:cNvCxnSpPr/>
      </xdr:nvCxnSpPr>
      <xdr:spPr>
        <a:xfrm>
          <a:off x="15671800" y="1003681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81297</xdr:rowOff>
    </xdr:from>
    <xdr:ext cx="762000" cy="259045"/>
    <xdr:sp macro="" textlink="">
      <xdr:nvSpPr>
        <xdr:cNvPr id="245" name="その他平均値テキスト"/>
        <xdr:cNvSpPr txBox="1"/>
      </xdr:nvSpPr>
      <xdr:spPr>
        <a:xfrm>
          <a:off x="16598900" y="985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92710</xdr:rowOff>
    </xdr:from>
    <xdr:to>
      <xdr:col>22</xdr:col>
      <xdr:colOff>565150</xdr:colOff>
      <xdr:row>58</xdr:row>
      <xdr:rowOff>132715</xdr:rowOff>
    </xdr:to>
    <xdr:cxnSp macro="">
      <xdr:nvCxnSpPr>
        <xdr:cNvPr id="247" name="直線コネクタ 246"/>
        <xdr:cNvCxnSpPr/>
      </xdr:nvCxnSpPr>
      <xdr:spPr>
        <a:xfrm flipV="1">
          <a:off x="14782800" y="100368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134002</xdr:rowOff>
    </xdr:from>
    <xdr:ext cx="736600" cy="259045"/>
    <xdr:sp macro="" textlink="">
      <xdr:nvSpPr>
        <xdr:cNvPr id="249" name="テキスト ボックス 248"/>
        <xdr:cNvSpPr txBox="1"/>
      </xdr:nvSpPr>
      <xdr:spPr>
        <a:xfrm>
          <a:off x="15290800" y="10078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41275</xdr:rowOff>
    </xdr:from>
    <xdr:to>
      <xdr:col>21</xdr:col>
      <xdr:colOff>361950</xdr:colOff>
      <xdr:row>58</xdr:row>
      <xdr:rowOff>132715</xdr:rowOff>
    </xdr:to>
    <xdr:cxnSp macro="">
      <xdr:nvCxnSpPr>
        <xdr:cNvPr id="250" name="直線コネクタ 249"/>
        <xdr:cNvCxnSpPr/>
      </xdr:nvCxnSpPr>
      <xdr:spPr>
        <a:xfrm>
          <a:off x="13893800" y="998537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16527</xdr:rowOff>
    </xdr:from>
    <xdr:ext cx="762000" cy="259045"/>
    <xdr:sp macro="" textlink="">
      <xdr:nvSpPr>
        <xdr:cNvPr id="252" name="テキスト ボックス 251"/>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29845</xdr:rowOff>
    </xdr:from>
    <xdr:to>
      <xdr:col>20</xdr:col>
      <xdr:colOff>158750</xdr:colOff>
      <xdr:row>58</xdr:row>
      <xdr:rowOff>41275</xdr:rowOff>
    </xdr:to>
    <xdr:cxnSp macro="">
      <xdr:nvCxnSpPr>
        <xdr:cNvPr id="253" name="直線コネクタ 252"/>
        <xdr:cNvCxnSpPr/>
      </xdr:nvCxnSpPr>
      <xdr:spPr>
        <a:xfrm>
          <a:off x="13004800" y="99739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145432</xdr:rowOff>
    </xdr:from>
    <xdr:ext cx="762000" cy="259045"/>
    <xdr:sp macro="" textlink="">
      <xdr:nvSpPr>
        <xdr:cNvPr id="255" name="テキスト ボックス 254"/>
        <xdr:cNvSpPr txBox="1"/>
      </xdr:nvSpPr>
      <xdr:spPr>
        <a:xfrm>
          <a:off x="13512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57" name="テキスト ボックス 256"/>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121920</xdr:rowOff>
    </xdr:from>
    <xdr:to>
      <xdr:col>24</xdr:col>
      <xdr:colOff>82550</xdr:colOff>
      <xdr:row>59</xdr:row>
      <xdr:rowOff>52070</xdr:rowOff>
    </xdr:to>
    <xdr:sp macro="" textlink="">
      <xdr:nvSpPr>
        <xdr:cNvPr id="263" name="円/楕円 262"/>
        <xdr:cNvSpPr/>
      </xdr:nvSpPr>
      <xdr:spPr>
        <a:xfrm>
          <a:off x="164592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93997</xdr:rowOff>
    </xdr:from>
    <xdr:ext cx="762000" cy="259045"/>
    <xdr:sp macro="" textlink="">
      <xdr:nvSpPr>
        <xdr:cNvPr id="264" name="その他該当値テキスト"/>
        <xdr:cNvSpPr txBox="1"/>
      </xdr:nvSpPr>
      <xdr:spPr>
        <a:xfrm>
          <a:off x="16598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41910</xdr:rowOff>
    </xdr:from>
    <xdr:to>
      <xdr:col>22</xdr:col>
      <xdr:colOff>615950</xdr:colOff>
      <xdr:row>58</xdr:row>
      <xdr:rowOff>143510</xdr:rowOff>
    </xdr:to>
    <xdr:sp macro="" textlink="">
      <xdr:nvSpPr>
        <xdr:cNvPr id="265" name="円/楕円 264"/>
        <xdr:cNvSpPr/>
      </xdr:nvSpPr>
      <xdr:spPr>
        <a:xfrm>
          <a:off x="156210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153687</xdr:rowOff>
    </xdr:from>
    <xdr:ext cx="736600" cy="259045"/>
    <xdr:sp macro="" textlink="">
      <xdr:nvSpPr>
        <xdr:cNvPr id="266" name="テキスト ボックス 265"/>
        <xdr:cNvSpPr txBox="1"/>
      </xdr:nvSpPr>
      <xdr:spPr>
        <a:xfrm>
          <a:off x="15290800" y="9754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81915</xdr:rowOff>
    </xdr:from>
    <xdr:to>
      <xdr:col>21</xdr:col>
      <xdr:colOff>412750</xdr:colOff>
      <xdr:row>59</xdr:row>
      <xdr:rowOff>12065</xdr:rowOff>
    </xdr:to>
    <xdr:sp macro="" textlink="">
      <xdr:nvSpPr>
        <xdr:cNvPr id="267" name="円/楕円 266"/>
        <xdr:cNvSpPr/>
      </xdr:nvSpPr>
      <xdr:spPr>
        <a:xfrm>
          <a:off x="147320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168292</xdr:rowOff>
    </xdr:from>
    <xdr:ext cx="762000" cy="259045"/>
    <xdr:sp macro="" textlink="">
      <xdr:nvSpPr>
        <xdr:cNvPr id="268" name="テキスト ボックス 267"/>
        <xdr:cNvSpPr txBox="1"/>
      </xdr:nvSpPr>
      <xdr:spPr>
        <a:xfrm>
          <a:off x="14401800" y="1011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161925</xdr:rowOff>
    </xdr:from>
    <xdr:to>
      <xdr:col>20</xdr:col>
      <xdr:colOff>209550</xdr:colOff>
      <xdr:row>58</xdr:row>
      <xdr:rowOff>92075</xdr:rowOff>
    </xdr:to>
    <xdr:sp macro="" textlink="">
      <xdr:nvSpPr>
        <xdr:cNvPr id="269" name="円/楕円 268"/>
        <xdr:cNvSpPr/>
      </xdr:nvSpPr>
      <xdr:spPr>
        <a:xfrm>
          <a:off x="13843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102252</xdr:rowOff>
    </xdr:from>
    <xdr:ext cx="762000" cy="259045"/>
    <xdr:sp macro="" textlink="">
      <xdr:nvSpPr>
        <xdr:cNvPr id="270" name="テキスト ボックス 269"/>
        <xdr:cNvSpPr txBox="1"/>
      </xdr:nvSpPr>
      <xdr:spPr>
        <a:xfrm>
          <a:off x="13512800" y="970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150495</xdr:rowOff>
    </xdr:from>
    <xdr:to>
      <xdr:col>19</xdr:col>
      <xdr:colOff>6350</xdr:colOff>
      <xdr:row>58</xdr:row>
      <xdr:rowOff>80645</xdr:rowOff>
    </xdr:to>
    <xdr:sp macro="" textlink="">
      <xdr:nvSpPr>
        <xdr:cNvPr id="271" name="円/楕円 270"/>
        <xdr:cNvSpPr/>
      </xdr:nvSpPr>
      <xdr:spPr>
        <a:xfrm>
          <a:off x="129540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90822</xdr:rowOff>
    </xdr:from>
    <xdr:ext cx="762000" cy="259045"/>
    <xdr:sp macro="" textlink="">
      <xdr:nvSpPr>
        <xdr:cNvPr id="272" name="テキスト ボックス 271"/>
        <xdr:cNvSpPr txBox="1"/>
      </xdr:nvSpPr>
      <xdr:spPr>
        <a:xfrm>
          <a:off x="12623800" y="969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前年度比０．２％上昇したものの，過去５年間ほぼ横ばいとなっている。各種団体への補助金については慣例的なものが多いため，平成</a:t>
          </a:r>
          <a:r>
            <a:rPr lang="en-US" altLang="ja-JP" sz="1300">
              <a:solidFill>
                <a:schemeClr val="dk1"/>
              </a:solidFill>
              <a:effectLst/>
              <a:latin typeface="+mn-lt"/>
              <a:ea typeface="+mn-ea"/>
              <a:cs typeface="+mn-cs"/>
            </a:rPr>
            <a:t>27</a:t>
          </a:r>
          <a:r>
            <a:rPr lang="ja-JP" altLang="ja-JP" sz="1300">
              <a:solidFill>
                <a:schemeClr val="dk1"/>
              </a:solidFill>
              <a:effectLst/>
              <a:latin typeface="+mn-lt"/>
              <a:ea typeface="+mn-ea"/>
              <a:cs typeface="+mn-cs"/>
            </a:rPr>
            <a:t>年度より補助金等評価委員会を開催し，補助金の見直しや廃止を進めている。平成</a:t>
          </a:r>
          <a:r>
            <a:rPr lang="en-US" altLang="ja-JP" sz="1300">
              <a:solidFill>
                <a:schemeClr val="dk1"/>
              </a:solidFill>
              <a:effectLst/>
              <a:latin typeface="+mn-lt"/>
              <a:ea typeface="+mn-ea"/>
              <a:cs typeface="+mn-cs"/>
            </a:rPr>
            <a:t>29</a:t>
          </a:r>
          <a:r>
            <a:rPr lang="ja-JP" altLang="ja-JP" sz="1300">
              <a:solidFill>
                <a:schemeClr val="dk1"/>
              </a:solidFill>
              <a:effectLst/>
              <a:latin typeface="+mn-lt"/>
              <a:ea typeface="+mn-ea"/>
              <a:cs typeface="+mn-cs"/>
            </a:rPr>
            <a:t>年度より検証結果について予算への反映を行っており，今後の補助費等の抑制に期待ができる。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33274</xdr:rowOff>
    </xdr:from>
    <xdr:to>
      <xdr:col>24</xdr:col>
      <xdr:colOff>31750</xdr:colOff>
      <xdr:row>37</xdr:row>
      <xdr:rowOff>42418</xdr:rowOff>
    </xdr:to>
    <xdr:cxnSp macro="">
      <xdr:nvCxnSpPr>
        <xdr:cNvPr id="302" name="直線コネクタ 301"/>
        <xdr:cNvCxnSpPr/>
      </xdr:nvCxnSpPr>
      <xdr:spPr>
        <a:xfrm>
          <a:off x="15671800" y="6376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158005</xdr:rowOff>
    </xdr:from>
    <xdr:ext cx="762000" cy="259045"/>
    <xdr:sp macro="" textlink="">
      <xdr:nvSpPr>
        <xdr:cNvPr id="303"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33274</xdr:rowOff>
    </xdr:from>
    <xdr:to>
      <xdr:col>22</xdr:col>
      <xdr:colOff>565150</xdr:colOff>
      <xdr:row>37</xdr:row>
      <xdr:rowOff>83566</xdr:rowOff>
    </xdr:to>
    <xdr:cxnSp macro="">
      <xdr:nvCxnSpPr>
        <xdr:cNvPr id="305" name="直線コネクタ 304"/>
        <xdr:cNvCxnSpPr/>
      </xdr:nvCxnSpPr>
      <xdr:spPr>
        <a:xfrm flipV="1">
          <a:off x="14782800" y="63769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73423</xdr:rowOff>
    </xdr:from>
    <xdr:ext cx="736600" cy="259045"/>
    <xdr:sp macro="" textlink="">
      <xdr:nvSpPr>
        <xdr:cNvPr id="307" name="テキスト ボックス 306"/>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56134</xdr:rowOff>
    </xdr:from>
    <xdr:to>
      <xdr:col>21</xdr:col>
      <xdr:colOff>361950</xdr:colOff>
      <xdr:row>37</xdr:row>
      <xdr:rowOff>83566</xdr:rowOff>
    </xdr:to>
    <xdr:cxnSp macro="">
      <xdr:nvCxnSpPr>
        <xdr:cNvPr id="308" name="直線コネクタ 307"/>
        <xdr:cNvCxnSpPr/>
      </xdr:nvCxnSpPr>
      <xdr:spPr>
        <a:xfrm>
          <a:off x="13893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0" name="テキスト ボックス 309"/>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42418</xdr:rowOff>
    </xdr:from>
    <xdr:to>
      <xdr:col>20</xdr:col>
      <xdr:colOff>158750</xdr:colOff>
      <xdr:row>37</xdr:row>
      <xdr:rowOff>56134</xdr:rowOff>
    </xdr:to>
    <xdr:cxnSp macro="">
      <xdr:nvCxnSpPr>
        <xdr:cNvPr id="311" name="直線コネクタ 310"/>
        <xdr:cNvCxnSpPr/>
      </xdr:nvCxnSpPr>
      <xdr:spPr>
        <a:xfrm>
          <a:off x="13004800" y="6386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5" name="テキスト ボックス 314"/>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21" name="円/楕円 320"/>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8145</xdr:rowOff>
    </xdr:from>
    <xdr:ext cx="762000" cy="259045"/>
    <xdr:sp macro="" textlink="">
      <xdr:nvSpPr>
        <xdr:cNvPr id="322" name="補助費等該当値テキスト"/>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153924</xdr:rowOff>
    </xdr:from>
    <xdr:to>
      <xdr:col>22</xdr:col>
      <xdr:colOff>615950</xdr:colOff>
      <xdr:row>37</xdr:row>
      <xdr:rowOff>84074</xdr:rowOff>
    </xdr:to>
    <xdr:sp macro="" textlink="">
      <xdr:nvSpPr>
        <xdr:cNvPr id="323" name="円/楕円 322"/>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94251</xdr:rowOff>
    </xdr:from>
    <xdr:ext cx="736600" cy="259045"/>
    <xdr:sp macro="" textlink="">
      <xdr:nvSpPr>
        <xdr:cNvPr id="324" name="テキスト ボックス 323"/>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32766</xdr:rowOff>
    </xdr:from>
    <xdr:to>
      <xdr:col>21</xdr:col>
      <xdr:colOff>412750</xdr:colOff>
      <xdr:row>37</xdr:row>
      <xdr:rowOff>134366</xdr:rowOff>
    </xdr:to>
    <xdr:sp macro="" textlink="">
      <xdr:nvSpPr>
        <xdr:cNvPr id="325" name="円/楕円 324"/>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26" name="テキスト ボックス 325"/>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5334</xdr:rowOff>
    </xdr:from>
    <xdr:to>
      <xdr:col>20</xdr:col>
      <xdr:colOff>209550</xdr:colOff>
      <xdr:row>37</xdr:row>
      <xdr:rowOff>106934</xdr:rowOff>
    </xdr:to>
    <xdr:sp macro="" textlink="">
      <xdr:nvSpPr>
        <xdr:cNvPr id="327" name="円/楕円 326"/>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91711</xdr:rowOff>
    </xdr:from>
    <xdr:ext cx="762000" cy="259045"/>
    <xdr:sp macro="" textlink="">
      <xdr:nvSpPr>
        <xdr:cNvPr id="328" name="テキスト ボックス 327"/>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163068</xdr:rowOff>
    </xdr:from>
    <xdr:to>
      <xdr:col>19</xdr:col>
      <xdr:colOff>6350</xdr:colOff>
      <xdr:row>37</xdr:row>
      <xdr:rowOff>93218</xdr:rowOff>
    </xdr:to>
    <xdr:sp macro="" textlink="">
      <xdr:nvSpPr>
        <xdr:cNvPr id="329" name="円/楕円 328"/>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77995</xdr:rowOff>
    </xdr:from>
    <xdr:ext cx="762000" cy="259045"/>
    <xdr:sp macro="" textlink="">
      <xdr:nvSpPr>
        <xdr:cNvPr id="330" name="テキスト ボックス 329"/>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公債費負担適正化計画により地方債の発行を抑えた結果，元利償還額は年々減少してきているが，今後は，大型事業の償還開始が予定されており，今後は横ばいで推移していくものと考えられる。長期的視点のもと，新規事業と地方債発行のバランスを図り，削減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106426</xdr:rowOff>
    </xdr:from>
    <xdr:to>
      <xdr:col>7</xdr:col>
      <xdr:colOff>15875</xdr:colOff>
      <xdr:row>78</xdr:row>
      <xdr:rowOff>40132</xdr:rowOff>
    </xdr:to>
    <xdr:cxnSp macro="">
      <xdr:nvCxnSpPr>
        <xdr:cNvPr id="360" name="直線コネクタ 359"/>
        <xdr:cNvCxnSpPr/>
      </xdr:nvCxnSpPr>
      <xdr:spPr>
        <a:xfrm flipV="1">
          <a:off x="3987800" y="1330807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35577</xdr:rowOff>
    </xdr:from>
    <xdr:ext cx="762000" cy="259045"/>
    <xdr:sp macro="" textlink="">
      <xdr:nvSpPr>
        <xdr:cNvPr id="361"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40132</xdr:rowOff>
    </xdr:from>
    <xdr:to>
      <xdr:col>5</xdr:col>
      <xdr:colOff>549275</xdr:colOff>
      <xdr:row>78</xdr:row>
      <xdr:rowOff>81280</xdr:rowOff>
    </xdr:to>
    <xdr:cxnSp macro="">
      <xdr:nvCxnSpPr>
        <xdr:cNvPr id="363" name="直線コネクタ 362"/>
        <xdr:cNvCxnSpPr/>
      </xdr:nvCxnSpPr>
      <xdr:spPr>
        <a:xfrm flipV="1">
          <a:off x="3098800" y="134132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162831</xdr:rowOff>
    </xdr:from>
    <xdr:ext cx="736600" cy="259045"/>
    <xdr:sp macro="" textlink="">
      <xdr:nvSpPr>
        <xdr:cNvPr id="365" name="テキスト ボックス 364"/>
        <xdr:cNvSpPr txBox="1"/>
      </xdr:nvSpPr>
      <xdr:spPr>
        <a:xfrm>
          <a:off x="3606800" y="13021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81280</xdr:rowOff>
    </xdr:from>
    <xdr:to>
      <xdr:col>4</xdr:col>
      <xdr:colOff>346075</xdr:colOff>
      <xdr:row>79</xdr:row>
      <xdr:rowOff>1270</xdr:rowOff>
    </xdr:to>
    <xdr:cxnSp macro="">
      <xdr:nvCxnSpPr>
        <xdr:cNvPr id="366" name="直線コネクタ 365"/>
        <xdr:cNvCxnSpPr/>
      </xdr:nvCxnSpPr>
      <xdr:spPr>
        <a:xfrm flipV="1">
          <a:off x="2209800" y="13454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68" name="テキスト ボックス 367"/>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1270</xdr:rowOff>
    </xdr:from>
    <xdr:to>
      <xdr:col>3</xdr:col>
      <xdr:colOff>142875</xdr:colOff>
      <xdr:row>79</xdr:row>
      <xdr:rowOff>65278</xdr:rowOff>
    </xdr:to>
    <xdr:cxnSp macro="">
      <xdr:nvCxnSpPr>
        <xdr:cNvPr id="369" name="直線コネクタ 368"/>
        <xdr:cNvCxnSpPr/>
      </xdr:nvCxnSpPr>
      <xdr:spPr>
        <a:xfrm flipV="1">
          <a:off x="1320800" y="135458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71" name="テキスト ボックス 370"/>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3" name="テキスト ボックス 37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55626</xdr:rowOff>
    </xdr:from>
    <xdr:to>
      <xdr:col>7</xdr:col>
      <xdr:colOff>66675</xdr:colOff>
      <xdr:row>77</xdr:row>
      <xdr:rowOff>157226</xdr:rowOff>
    </xdr:to>
    <xdr:sp macro="" textlink="">
      <xdr:nvSpPr>
        <xdr:cNvPr id="379" name="円/楕円 378"/>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27703</xdr:rowOff>
    </xdr:from>
    <xdr:ext cx="762000" cy="259045"/>
    <xdr:sp macro="" textlink="">
      <xdr:nvSpPr>
        <xdr:cNvPr id="380" name="公債費該当値テキスト"/>
        <xdr:cNvSpPr txBox="1"/>
      </xdr:nvSpPr>
      <xdr:spPr>
        <a:xfrm>
          <a:off x="4914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160782</xdr:rowOff>
    </xdr:from>
    <xdr:to>
      <xdr:col>5</xdr:col>
      <xdr:colOff>600075</xdr:colOff>
      <xdr:row>78</xdr:row>
      <xdr:rowOff>90932</xdr:rowOff>
    </xdr:to>
    <xdr:sp macro="" textlink="">
      <xdr:nvSpPr>
        <xdr:cNvPr id="381" name="円/楕円 380"/>
        <xdr:cNvSpPr/>
      </xdr:nvSpPr>
      <xdr:spPr>
        <a:xfrm>
          <a:off x="3937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82" name="テキスト ボックス 381"/>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30480</xdr:rowOff>
    </xdr:from>
    <xdr:to>
      <xdr:col>4</xdr:col>
      <xdr:colOff>396875</xdr:colOff>
      <xdr:row>78</xdr:row>
      <xdr:rowOff>132080</xdr:rowOff>
    </xdr:to>
    <xdr:sp macro="" textlink="">
      <xdr:nvSpPr>
        <xdr:cNvPr id="383" name="円/楕円 382"/>
        <xdr:cNvSpPr/>
      </xdr:nvSpPr>
      <xdr:spPr>
        <a:xfrm>
          <a:off x="3048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116857</xdr:rowOff>
    </xdr:from>
    <xdr:ext cx="762000" cy="259045"/>
    <xdr:sp macro="" textlink="">
      <xdr:nvSpPr>
        <xdr:cNvPr id="384" name="テキスト ボックス 383"/>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121920</xdr:rowOff>
    </xdr:from>
    <xdr:to>
      <xdr:col>3</xdr:col>
      <xdr:colOff>193675</xdr:colOff>
      <xdr:row>79</xdr:row>
      <xdr:rowOff>52070</xdr:rowOff>
    </xdr:to>
    <xdr:sp macro="" textlink="">
      <xdr:nvSpPr>
        <xdr:cNvPr id="385" name="円/楕円 384"/>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36847</xdr:rowOff>
    </xdr:from>
    <xdr:ext cx="762000" cy="259045"/>
    <xdr:sp macro="" textlink="">
      <xdr:nvSpPr>
        <xdr:cNvPr id="386" name="テキスト ボックス 385"/>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14478</xdr:rowOff>
    </xdr:from>
    <xdr:to>
      <xdr:col>1</xdr:col>
      <xdr:colOff>676275</xdr:colOff>
      <xdr:row>79</xdr:row>
      <xdr:rowOff>116078</xdr:rowOff>
    </xdr:to>
    <xdr:sp macro="" textlink="">
      <xdr:nvSpPr>
        <xdr:cNvPr id="387" name="円/楕円 386"/>
        <xdr:cNvSpPr/>
      </xdr:nvSpPr>
      <xdr:spPr>
        <a:xfrm>
          <a:off x="1270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100855</xdr:rowOff>
    </xdr:from>
    <xdr:ext cx="762000" cy="259045"/>
    <xdr:sp macro="" textlink="">
      <xdr:nvSpPr>
        <xdr:cNvPr id="388" name="テキスト ボックス 387"/>
        <xdr:cNvSpPr txBox="1"/>
      </xdr:nvSpPr>
      <xdr:spPr>
        <a:xfrm>
          <a:off x="939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昨年度より３．０％の増加となった主な要因は，物件費の経常収支比率の上昇</a:t>
          </a:r>
          <a:r>
            <a:rPr kumimoji="1" lang="ja-JP" altLang="ja-JP" sz="1300">
              <a:solidFill>
                <a:schemeClr val="dk1"/>
              </a:solidFill>
              <a:effectLst/>
              <a:latin typeface="+mn-lt"/>
              <a:ea typeface="+mn-ea"/>
              <a:cs typeface="+mn-cs"/>
            </a:rPr>
            <a:t>によるものである。今後も経常的</a:t>
          </a:r>
          <a:r>
            <a:rPr kumimoji="1" lang="ja-JP" altLang="en-US" sz="1300">
              <a:solidFill>
                <a:schemeClr val="dk1"/>
              </a:solidFill>
              <a:effectLst/>
              <a:latin typeface="+mn-lt"/>
              <a:ea typeface="+mn-ea"/>
              <a:cs typeface="+mn-cs"/>
            </a:rPr>
            <a:t>な</a:t>
          </a:r>
          <a:r>
            <a:rPr kumimoji="1" lang="ja-JP" altLang="ja-JP" sz="1300">
              <a:solidFill>
                <a:schemeClr val="dk1"/>
              </a:solidFill>
              <a:effectLst/>
              <a:latin typeface="+mn-lt"/>
              <a:ea typeface="+mn-ea"/>
              <a:cs typeface="+mn-cs"/>
            </a:rPr>
            <a:t>歳出の削減を図り、経常収支比率の抑制に努める。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165863</xdr:rowOff>
    </xdr:from>
    <xdr:to>
      <xdr:col>24</xdr:col>
      <xdr:colOff>31750</xdr:colOff>
      <xdr:row>76</xdr:row>
      <xdr:rowOff>131572</xdr:rowOff>
    </xdr:to>
    <xdr:cxnSp macro="">
      <xdr:nvCxnSpPr>
        <xdr:cNvPr id="419" name="直線コネクタ 418"/>
        <xdr:cNvCxnSpPr/>
      </xdr:nvCxnSpPr>
      <xdr:spPr>
        <a:xfrm>
          <a:off x="15671800" y="13024613"/>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20" name="公債費以外平均値テキスト"/>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165863</xdr:rowOff>
    </xdr:from>
    <xdr:to>
      <xdr:col>22</xdr:col>
      <xdr:colOff>565150</xdr:colOff>
      <xdr:row>76</xdr:row>
      <xdr:rowOff>154432</xdr:rowOff>
    </xdr:to>
    <xdr:cxnSp macro="">
      <xdr:nvCxnSpPr>
        <xdr:cNvPr id="422" name="直線コネクタ 421"/>
        <xdr:cNvCxnSpPr/>
      </xdr:nvCxnSpPr>
      <xdr:spPr>
        <a:xfrm flipV="1">
          <a:off x="14782800" y="13024613"/>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71138</xdr:rowOff>
    </xdr:from>
    <xdr:ext cx="736600" cy="259045"/>
    <xdr:sp macro="" textlink="">
      <xdr:nvSpPr>
        <xdr:cNvPr id="424" name="テキスト ボックス 423"/>
        <xdr:cNvSpPr txBox="1"/>
      </xdr:nvSpPr>
      <xdr:spPr>
        <a:xfrm>
          <a:off x="15290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44704</xdr:rowOff>
    </xdr:from>
    <xdr:to>
      <xdr:col>21</xdr:col>
      <xdr:colOff>361950</xdr:colOff>
      <xdr:row>76</xdr:row>
      <xdr:rowOff>154432</xdr:rowOff>
    </xdr:to>
    <xdr:cxnSp macro="">
      <xdr:nvCxnSpPr>
        <xdr:cNvPr id="425" name="直線コネクタ 424"/>
        <xdr:cNvCxnSpPr/>
      </xdr:nvCxnSpPr>
      <xdr:spPr>
        <a:xfrm>
          <a:off x="13893800" y="130749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27" name="テキスト ボックス 426"/>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30987</xdr:rowOff>
    </xdr:from>
    <xdr:to>
      <xdr:col>20</xdr:col>
      <xdr:colOff>158750</xdr:colOff>
      <xdr:row>76</xdr:row>
      <xdr:rowOff>44704</xdr:rowOff>
    </xdr:to>
    <xdr:cxnSp macro="">
      <xdr:nvCxnSpPr>
        <xdr:cNvPr id="428" name="直線コネクタ 427"/>
        <xdr:cNvCxnSpPr/>
      </xdr:nvCxnSpPr>
      <xdr:spPr>
        <a:xfrm>
          <a:off x="13004800" y="130611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41673</xdr:rowOff>
    </xdr:from>
    <xdr:ext cx="762000" cy="259045"/>
    <xdr:sp macro="" textlink="">
      <xdr:nvSpPr>
        <xdr:cNvPr id="430" name="テキスト ボックス 429"/>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2" name="テキスト ボックス 431"/>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80772</xdr:rowOff>
    </xdr:from>
    <xdr:to>
      <xdr:col>24</xdr:col>
      <xdr:colOff>82550</xdr:colOff>
      <xdr:row>77</xdr:row>
      <xdr:rowOff>10922</xdr:rowOff>
    </xdr:to>
    <xdr:sp macro="" textlink="">
      <xdr:nvSpPr>
        <xdr:cNvPr id="438" name="円/楕円 437"/>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52849</xdr:rowOff>
    </xdr:from>
    <xdr:ext cx="762000" cy="259045"/>
    <xdr:sp macro="" textlink="">
      <xdr:nvSpPr>
        <xdr:cNvPr id="439" name="公債費以外該当値テキスト"/>
        <xdr:cNvSpPr txBox="1"/>
      </xdr:nvSpPr>
      <xdr:spPr>
        <a:xfrm>
          <a:off x="165989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115062</xdr:rowOff>
    </xdr:from>
    <xdr:to>
      <xdr:col>22</xdr:col>
      <xdr:colOff>615950</xdr:colOff>
      <xdr:row>76</xdr:row>
      <xdr:rowOff>45213</xdr:rowOff>
    </xdr:to>
    <xdr:sp macro="" textlink="">
      <xdr:nvSpPr>
        <xdr:cNvPr id="440" name="円/楕円 439"/>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55389</xdr:rowOff>
    </xdr:from>
    <xdr:ext cx="736600" cy="259045"/>
    <xdr:sp macro="" textlink="">
      <xdr:nvSpPr>
        <xdr:cNvPr id="441" name="テキスト ボックス 440"/>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103632</xdr:rowOff>
    </xdr:from>
    <xdr:to>
      <xdr:col>21</xdr:col>
      <xdr:colOff>412750</xdr:colOff>
      <xdr:row>77</xdr:row>
      <xdr:rowOff>33782</xdr:rowOff>
    </xdr:to>
    <xdr:sp macro="" textlink="">
      <xdr:nvSpPr>
        <xdr:cNvPr id="442" name="円/楕円 441"/>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18559</xdr:rowOff>
    </xdr:from>
    <xdr:ext cx="762000" cy="259045"/>
    <xdr:sp macro="" textlink="">
      <xdr:nvSpPr>
        <xdr:cNvPr id="443" name="テキスト ボックス 442"/>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165354</xdr:rowOff>
    </xdr:from>
    <xdr:to>
      <xdr:col>20</xdr:col>
      <xdr:colOff>209550</xdr:colOff>
      <xdr:row>76</xdr:row>
      <xdr:rowOff>95504</xdr:rowOff>
    </xdr:to>
    <xdr:sp macro="" textlink="">
      <xdr:nvSpPr>
        <xdr:cNvPr id="444" name="円/楕円 443"/>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80281</xdr:rowOff>
    </xdr:from>
    <xdr:ext cx="762000" cy="259045"/>
    <xdr:sp macro="" textlink="">
      <xdr:nvSpPr>
        <xdr:cNvPr id="445" name="テキスト ボックス 444"/>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151637</xdr:rowOff>
    </xdr:from>
    <xdr:to>
      <xdr:col>19</xdr:col>
      <xdr:colOff>6350</xdr:colOff>
      <xdr:row>76</xdr:row>
      <xdr:rowOff>81787</xdr:rowOff>
    </xdr:to>
    <xdr:sp macro="" textlink="">
      <xdr:nvSpPr>
        <xdr:cNvPr id="446" name="円/楕円 445"/>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66564</xdr:rowOff>
    </xdr:from>
    <xdr:ext cx="762000" cy="259045"/>
    <xdr:sp macro="" textlink="">
      <xdr:nvSpPr>
        <xdr:cNvPr id="447" name="テキスト ボックス 446"/>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鹿児島県徳之島町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13127</xdr:rowOff>
    </xdr:from>
    <xdr:to>
      <xdr:col>4</xdr:col>
      <xdr:colOff>1117600</xdr:colOff>
      <xdr:row>17</xdr:row>
      <xdr:rowOff>30272</xdr:rowOff>
    </xdr:to>
    <xdr:cxnSp macro="">
      <xdr:nvCxnSpPr>
        <xdr:cNvPr id="50" name="直線コネクタ 49"/>
        <xdr:cNvCxnSpPr/>
      </xdr:nvCxnSpPr>
      <xdr:spPr bwMode="auto">
        <a:xfrm flipV="1">
          <a:off x="5003800" y="2975402"/>
          <a:ext cx="6477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82956</xdr:rowOff>
    </xdr:from>
    <xdr:ext cx="762000" cy="259045"/>
    <xdr:sp macro="" textlink="">
      <xdr:nvSpPr>
        <xdr:cNvPr id="51" name="人口1人当たり決算額の推移平均値テキスト130"/>
        <xdr:cNvSpPr txBox="1"/>
      </xdr:nvSpPr>
      <xdr:spPr>
        <a:xfrm>
          <a:off x="5740400" y="3045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30272</xdr:rowOff>
    </xdr:from>
    <xdr:to>
      <xdr:col>4</xdr:col>
      <xdr:colOff>469900</xdr:colOff>
      <xdr:row>17</xdr:row>
      <xdr:rowOff>39949</xdr:rowOff>
    </xdr:to>
    <xdr:cxnSp macro="">
      <xdr:nvCxnSpPr>
        <xdr:cNvPr id="53" name="直線コネクタ 52"/>
        <xdr:cNvCxnSpPr/>
      </xdr:nvCxnSpPr>
      <xdr:spPr bwMode="auto">
        <a:xfrm flipV="1">
          <a:off x="4305300" y="2992547"/>
          <a:ext cx="698500" cy="9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13202</xdr:rowOff>
    </xdr:from>
    <xdr:ext cx="736600" cy="259045"/>
    <xdr:sp macro="" textlink="">
      <xdr:nvSpPr>
        <xdr:cNvPr id="55" name="テキスト ボックス 54"/>
        <xdr:cNvSpPr txBox="1"/>
      </xdr:nvSpPr>
      <xdr:spPr>
        <a:xfrm>
          <a:off x="4622800" y="314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39949</xdr:rowOff>
    </xdr:from>
    <xdr:to>
      <xdr:col>3</xdr:col>
      <xdr:colOff>904875</xdr:colOff>
      <xdr:row>17</xdr:row>
      <xdr:rowOff>57429</xdr:rowOff>
    </xdr:to>
    <xdr:cxnSp macro="">
      <xdr:nvCxnSpPr>
        <xdr:cNvPr id="56" name="直線コネクタ 55"/>
        <xdr:cNvCxnSpPr/>
      </xdr:nvCxnSpPr>
      <xdr:spPr bwMode="auto">
        <a:xfrm flipV="1">
          <a:off x="3606800" y="3002224"/>
          <a:ext cx="698500" cy="17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47661</xdr:rowOff>
    </xdr:from>
    <xdr:to>
      <xdr:col>3</xdr:col>
      <xdr:colOff>206375</xdr:colOff>
      <xdr:row>17</xdr:row>
      <xdr:rowOff>57429</xdr:rowOff>
    </xdr:to>
    <xdr:cxnSp macro="">
      <xdr:nvCxnSpPr>
        <xdr:cNvPr id="59" name="直線コネクタ 58"/>
        <xdr:cNvCxnSpPr/>
      </xdr:nvCxnSpPr>
      <xdr:spPr bwMode="auto">
        <a:xfrm>
          <a:off x="2908300" y="3009936"/>
          <a:ext cx="698500" cy="9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133777</xdr:rowOff>
    </xdr:from>
    <xdr:to>
      <xdr:col>5</xdr:col>
      <xdr:colOff>34925</xdr:colOff>
      <xdr:row>17</xdr:row>
      <xdr:rowOff>63927</xdr:rowOff>
    </xdr:to>
    <xdr:sp macro="" textlink="">
      <xdr:nvSpPr>
        <xdr:cNvPr id="69" name="円/楕円 68"/>
        <xdr:cNvSpPr/>
      </xdr:nvSpPr>
      <xdr:spPr bwMode="auto">
        <a:xfrm>
          <a:off x="5600700" y="2924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150304</xdr:rowOff>
    </xdr:from>
    <xdr:ext cx="762000" cy="259045"/>
    <xdr:sp macro="" textlink="">
      <xdr:nvSpPr>
        <xdr:cNvPr id="70" name="人口1人当たり決算額の推移該当値テキスト130"/>
        <xdr:cNvSpPr txBox="1"/>
      </xdr:nvSpPr>
      <xdr:spPr>
        <a:xfrm>
          <a:off x="5740400" y="276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126,194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150922</xdr:rowOff>
    </xdr:from>
    <xdr:to>
      <xdr:col>4</xdr:col>
      <xdr:colOff>520700</xdr:colOff>
      <xdr:row>17</xdr:row>
      <xdr:rowOff>81072</xdr:rowOff>
    </xdr:to>
    <xdr:sp macro="" textlink="">
      <xdr:nvSpPr>
        <xdr:cNvPr id="71" name="円/楕円 70"/>
        <xdr:cNvSpPr/>
      </xdr:nvSpPr>
      <xdr:spPr bwMode="auto">
        <a:xfrm>
          <a:off x="4953000" y="2941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91249</xdr:rowOff>
    </xdr:from>
    <xdr:ext cx="736600" cy="259045"/>
    <xdr:sp macro="" textlink="">
      <xdr:nvSpPr>
        <xdr:cNvPr id="72" name="テキスト ボックス 71"/>
        <xdr:cNvSpPr txBox="1"/>
      </xdr:nvSpPr>
      <xdr:spPr>
        <a:xfrm>
          <a:off x="4622800" y="2710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123,944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160599</xdr:rowOff>
    </xdr:from>
    <xdr:to>
      <xdr:col>3</xdr:col>
      <xdr:colOff>955675</xdr:colOff>
      <xdr:row>17</xdr:row>
      <xdr:rowOff>90749</xdr:rowOff>
    </xdr:to>
    <xdr:sp macro="" textlink="">
      <xdr:nvSpPr>
        <xdr:cNvPr id="73" name="円/楕円 72"/>
        <xdr:cNvSpPr/>
      </xdr:nvSpPr>
      <xdr:spPr bwMode="auto">
        <a:xfrm>
          <a:off x="4254500" y="295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100926</xdr:rowOff>
    </xdr:from>
    <xdr:ext cx="762000" cy="259045"/>
    <xdr:sp macro="" textlink="">
      <xdr:nvSpPr>
        <xdr:cNvPr id="74" name="テキスト ボックス 73"/>
        <xdr:cNvSpPr txBox="1"/>
      </xdr:nvSpPr>
      <xdr:spPr>
        <a:xfrm>
          <a:off x="3924300" y="27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122,674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6629</xdr:rowOff>
    </xdr:from>
    <xdr:to>
      <xdr:col>3</xdr:col>
      <xdr:colOff>257175</xdr:colOff>
      <xdr:row>17</xdr:row>
      <xdr:rowOff>108229</xdr:rowOff>
    </xdr:to>
    <xdr:sp macro="" textlink="">
      <xdr:nvSpPr>
        <xdr:cNvPr id="75" name="円/楕円 74"/>
        <xdr:cNvSpPr/>
      </xdr:nvSpPr>
      <xdr:spPr bwMode="auto">
        <a:xfrm>
          <a:off x="3556000" y="2968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118406</xdr:rowOff>
    </xdr:from>
    <xdr:ext cx="762000" cy="259045"/>
    <xdr:sp macro="" textlink="">
      <xdr:nvSpPr>
        <xdr:cNvPr id="76" name="テキスト ボックス 75"/>
        <xdr:cNvSpPr txBox="1"/>
      </xdr:nvSpPr>
      <xdr:spPr>
        <a:xfrm>
          <a:off x="3225800" y="27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120,380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168311</xdr:rowOff>
    </xdr:from>
    <xdr:to>
      <xdr:col>2</xdr:col>
      <xdr:colOff>692150</xdr:colOff>
      <xdr:row>17</xdr:row>
      <xdr:rowOff>98461</xdr:rowOff>
    </xdr:to>
    <xdr:sp macro="" textlink="">
      <xdr:nvSpPr>
        <xdr:cNvPr id="77" name="円/楕円 76"/>
        <xdr:cNvSpPr/>
      </xdr:nvSpPr>
      <xdr:spPr bwMode="auto">
        <a:xfrm>
          <a:off x="2857500" y="2959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108638</xdr:rowOff>
    </xdr:from>
    <xdr:ext cx="762000" cy="259045"/>
    <xdr:sp macro="" textlink="">
      <xdr:nvSpPr>
        <xdr:cNvPr id="78" name="テキスト ボックス 77"/>
        <xdr:cNvSpPr txBox="1"/>
      </xdr:nvSpPr>
      <xdr:spPr>
        <a:xfrm>
          <a:off x="2527300" y="272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121,662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296461</xdr:rowOff>
    </xdr:from>
    <xdr:to>
      <xdr:col>4</xdr:col>
      <xdr:colOff>1117600</xdr:colOff>
      <xdr:row>35</xdr:row>
      <xdr:rowOff>141836</xdr:rowOff>
    </xdr:to>
    <xdr:cxnSp macro="">
      <xdr:nvCxnSpPr>
        <xdr:cNvPr id="110" name="直線コネクタ 109"/>
        <xdr:cNvCxnSpPr/>
      </xdr:nvCxnSpPr>
      <xdr:spPr bwMode="auto">
        <a:xfrm>
          <a:off x="5003800" y="6563911"/>
          <a:ext cx="647700" cy="188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302480</xdr:rowOff>
    </xdr:from>
    <xdr:ext cx="762000" cy="259045"/>
    <xdr:sp macro="" textlink="">
      <xdr:nvSpPr>
        <xdr:cNvPr id="111" name="人口1人当たり決算額の推移平均値テキスト445"/>
        <xdr:cNvSpPr txBox="1"/>
      </xdr:nvSpPr>
      <xdr:spPr>
        <a:xfrm>
          <a:off x="5740400" y="6912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296461</xdr:rowOff>
    </xdr:from>
    <xdr:to>
      <xdr:col>4</xdr:col>
      <xdr:colOff>469900</xdr:colOff>
      <xdr:row>35</xdr:row>
      <xdr:rowOff>25044</xdr:rowOff>
    </xdr:to>
    <xdr:cxnSp macro="">
      <xdr:nvCxnSpPr>
        <xdr:cNvPr id="113" name="直線コネクタ 112"/>
        <xdr:cNvCxnSpPr/>
      </xdr:nvCxnSpPr>
      <xdr:spPr bwMode="auto">
        <a:xfrm flipV="1">
          <a:off x="4305300" y="6563911"/>
          <a:ext cx="698500" cy="71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44505</xdr:rowOff>
    </xdr:from>
    <xdr:ext cx="736600" cy="259045"/>
    <xdr:sp macro="" textlink="">
      <xdr:nvSpPr>
        <xdr:cNvPr id="115" name="テキスト ボックス 114"/>
        <xdr:cNvSpPr txBox="1"/>
      </xdr:nvSpPr>
      <xdr:spPr>
        <a:xfrm>
          <a:off x="4622800" y="699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170685</xdr:rowOff>
    </xdr:from>
    <xdr:to>
      <xdr:col>3</xdr:col>
      <xdr:colOff>904875</xdr:colOff>
      <xdr:row>35</xdr:row>
      <xdr:rowOff>25044</xdr:rowOff>
    </xdr:to>
    <xdr:cxnSp macro="">
      <xdr:nvCxnSpPr>
        <xdr:cNvPr id="116" name="直線コネクタ 115"/>
        <xdr:cNvCxnSpPr/>
      </xdr:nvCxnSpPr>
      <xdr:spPr bwMode="auto">
        <a:xfrm>
          <a:off x="3606800" y="6438135"/>
          <a:ext cx="698500" cy="197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29074</xdr:rowOff>
    </xdr:from>
    <xdr:ext cx="762000" cy="259045"/>
    <xdr:sp macro="" textlink="">
      <xdr:nvSpPr>
        <xdr:cNvPr id="118" name="テキスト ボックス 117"/>
        <xdr:cNvSpPr txBox="1"/>
      </xdr:nvSpPr>
      <xdr:spPr>
        <a:xfrm>
          <a:off x="3924300" y="698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70536</xdr:rowOff>
    </xdr:from>
    <xdr:to>
      <xdr:col>3</xdr:col>
      <xdr:colOff>206375</xdr:colOff>
      <xdr:row>34</xdr:row>
      <xdr:rowOff>170685</xdr:rowOff>
    </xdr:to>
    <xdr:cxnSp macro="">
      <xdr:nvCxnSpPr>
        <xdr:cNvPr id="119" name="直線コネクタ 118"/>
        <xdr:cNvCxnSpPr/>
      </xdr:nvCxnSpPr>
      <xdr:spPr bwMode="auto">
        <a:xfrm>
          <a:off x="2908300" y="6337986"/>
          <a:ext cx="698500" cy="100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317408</xdr:rowOff>
    </xdr:from>
    <xdr:ext cx="762000" cy="259045"/>
    <xdr:sp macro="" textlink="">
      <xdr:nvSpPr>
        <xdr:cNvPr id="121" name="テキスト ボックス 120"/>
        <xdr:cNvSpPr txBox="1"/>
      </xdr:nvSpPr>
      <xdr:spPr>
        <a:xfrm>
          <a:off x="32258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282477</xdr:rowOff>
    </xdr:from>
    <xdr:ext cx="762000" cy="259045"/>
    <xdr:sp macro="" textlink="">
      <xdr:nvSpPr>
        <xdr:cNvPr id="123" name="テキスト ボックス 122"/>
        <xdr:cNvSpPr txBox="1"/>
      </xdr:nvSpPr>
      <xdr:spPr>
        <a:xfrm>
          <a:off x="25273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91036</xdr:rowOff>
    </xdr:from>
    <xdr:to>
      <xdr:col>5</xdr:col>
      <xdr:colOff>34925</xdr:colOff>
      <xdr:row>35</xdr:row>
      <xdr:rowOff>192636</xdr:rowOff>
    </xdr:to>
    <xdr:sp macro="" textlink="">
      <xdr:nvSpPr>
        <xdr:cNvPr id="129" name="円/楕円 128"/>
        <xdr:cNvSpPr/>
      </xdr:nvSpPr>
      <xdr:spPr bwMode="auto">
        <a:xfrm>
          <a:off x="5600700" y="6701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279013</xdr:rowOff>
    </xdr:from>
    <xdr:ext cx="762000" cy="259045"/>
    <xdr:sp macro="" textlink="">
      <xdr:nvSpPr>
        <xdr:cNvPr id="130" name="人口1人当たり決算額の推移該当値テキスト445"/>
        <xdr:cNvSpPr txBox="1"/>
      </xdr:nvSpPr>
      <xdr:spPr>
        <a:xfrm>
          <a:off x="5740400" y="654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31,851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245661</xdr:rowOff>
    </xdr:from>
    <xdr:to>
      <xdr:col>4</xdr:col>
      <xdr:colOff>520700</xdr:colOff>
      <xdr:row>35</xdr:row>
      <xdr:rowOff>4361</xdr:rowOff>
    </xdr:to>
    <xdr:sp macro="" textlink="">
      <xdr:nvSpPr>
        <xdr:cNvPr id="131" name="円/楕円 130"/>
        <xdr:cNvSpPr/>
      </xdr:nvSpPr>
      <xdr:spPr bwMode="auto">
        <a:xfrm>
          <a:off x="4953000" y="6513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14538</xdr:rowOff>
    </xdr:from>
    <xdr:ext cx="736600" cy="259045"/>
    <xdr:sp macro="" textlink="">
      <xdr:nvSpPr>
        <xdr:cNvPr id="132" name="テキスト ボックス 131"/>
        <xdr:cNvSpPr txBox="1"/>
      </xdr:nvSpPr>
      <xdr:spPr>
        <a:xfrm>
          <a:off x="4622800" y="628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40,087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317144</xdr:rowOff>
    </xdr:from>
    <xdr:to>
      <xdr:col>3</xdr:col>
      <xdr:colOff>955675</xdr:colOff>
      <xdr:row>35</xdr:row>
      <xdr:rowOff>75844</xdr:rowOff>
    </xdr:to>
    <xdr:sp macro="" textlink="">
      <xdr:nvSpPr>
        <xdr:cNvPr id="133" name="円/楕円 132"/>
        <xdr:cNvSpPr/>
      </xdr:nvSpPr>
      <xdr:spPr bwMode="auto">
        <a:xfrm>
          <a:off x="4254500" y="658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86021</xdr:rowOff>
    </xdr:from>
    <xdr:ext cx="762000" cy="259045"/>
    <xdr:sp macro="" textlink="">
      <xdr:nvSpPr>
        <xdr:cNvPr id="134" name="テキスト ボックス 133"/>
        <xdr:cNvSpPr txBox="1"/>
      </xdr:nvSpPr>
      <xdr:spPr>
        <a:xfrm>
          <a:off x="3924300" y="635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36,960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119885</xdr:rowOff>
    </xdr:from>
    <xdr:to>
      <xdr:col>3</xdr:col>
      <xdr:colOff>257175</xdr:colOff>
      <xdr:row>34</xdr:row>
      <xdr:rowOff>221485</xdr:rowOff>
    </xdr:to>
    <xdr:sp macro="" textlink="">
      <xdr:nvSpPr>
        <xdr:cNvPr id="135" name="円/楕円 134"/>
        <xdr:cNvSpPr/>
      </xdr:nvSpPr>
      <xdr:spPr bwMode="auto">
        <a:xfrm>
          <a:off x="3556000" y="6387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231662</xdr:rowOff>
    </xdr:from>
    <xdr:ext cx="762000" cy="259045"/>
    <xdr:sp macro="" textlink="">
      <xdr:nvSpPr>
        <xdr:cNvPr id="136" name="テキスト ボックス 135"/>
        <xdr:cNvSpPr txBox="1"/>
      </xdr:nvSpPr>
      <xdr:spPr>
        <a:xfrm>
          <a:off x="3225800" y="615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45,589</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19736</xdr:rowOff>
    </xdr:from>
    <xdr:to>
      <xdr:col>2</xdr:col>
      <xdr:colOff>692150</xdr:colOff>
      <xdr:row>34</xdr:row>
      <xdr:rowOff>121336</xdr:rowOff>
    </xdr:to>
    <xdr:sp macro="" textlink="">
      <xdr:nvSpPr>
        <xdr:cNvPr id="137" name="円/楕円 136"/>
        <xdr:cNvSpPr/>
      </xdr:nvSpPr>
      <xdr:spPr bwMode="auto">
        <a:xfrm>
          <a:off x="2857500" y="6287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131513</xdr:rowOff>
    </xdr:from>
    <xdr:ext cx="762000" cy="259045"/>
    <xdr:sp macro="" textlink="">
      <xdr:nvSpPr>
        <xdr:cNvPr id="138" name="テキスト ボックス 137"/>
        <xdr:cNvSpPr txBox="1"/>
      </xdr:nvSpPr>
      <xdr:spPr>
        <a:xfrm>
          <a:off x="2527300" y="60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49,970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鹿児島県徳之島町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11,283
11,236
104.92
7,429,500
7,142,556
275,178
4,656,222
8,043,212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45.7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121343</xdr:rowOff>
    </xdr:from>
    <xdr:to>
      <xdr:col>6</xdr:col>
      <xdr:colOff>511175</xdr:colOff>
      <xdr:row>36</xdr:row>
      <xdr:rowOff>129642</xdr:rowOff>
    </xdr:to>
    <xdr:cxnSp macro="">
      <xdr:nvCxnSpPr>
        <xdr:cNvPr id="61" name="直線コネクタ 60"/>
        <xdr:cNvCxnSpPr/>
      </xdr:nvCxnSpPr>
      <xdr:spPr>
        <a:xfrm flipV="1">
          <a:off x="3797300" y="6293543"/>
          <a:ext cx="8382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43042</xdr:rowOff>
    </xdr:from>
    <xdr:ext cx="534377" cy="259045"/>
    <xdr:sp macro="" textlink="">
      <xdr:nvSpPr>
        <xdr:cNvPr id="62" name="人件費平均値テキスト"/>
        <xdr:cNvSpPr txBox="1"/>
      </xdr:nvSpPr>
      <xdr:spPr>
        <a:xfrm>
          <a:off x="4686300" y="638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127698</xdr:rowOff>
    </xdr:from>
    <xdr:to>
      <xdr:col>5</xdr:col>
      <xdr:colOff>358775</xdr:colOff>
      <xdr:row>36</xdr:row>
      <xdr:rowOff>129642</xdr:rowOff>
    </xdr:to>
    <xdr:cxnSp macro="">
      <xdr:nvCxnSpPr>
        <xdr:cNvPr id="64" name="直線コネクタ 63"/>
        <xdr:cNvCxnSpPr/>
      </xdr:nvCxnSpPr>
      <xdr:spPr>
        <a:xfrm>
          <a:off x="2908300" y="6299898"/>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135008</xdr:rowOff>
    </xdr:from>
    <xdr:ext cx="534377" cy="259045"/>
    <xdr:sp macro="" textlink="">
      <xdr:nvSpPr>
        <xdr:cNvPr id="66" name="テキスト ボックス 65"/>
        <xdr:cNvSpPr txBox="1"/>
      </xdr:nvSpPr>
      <xdr:spPr>
        <a:xfrm>
          <a:off x="3530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119530</xdr:rowOff>
    </xdr:from>
    <xdr:to>
      <xdr:col>4</xdr:col>
      <xdr:colOff>155575</xdr:colOff>
      <xdr:row>36</xdr:row>
      <xdr:rowOff>127698</xdr:rowOff>
    </xdr:to>
    <xdr:cxnSp macro="">
      <xdr:nvCxnSpPr>
        <xdr:cNvPr id="67" name="直線コネクタ 66"/>
        <xdr:cNvCxnSpPr/>
      </xdr:nvCxnSpPr>
      <xdr:spPr>
        <a:xfrm>
          <a:off x="2019300" y="6291730"/>
          <a:ext cx="889000" cy="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127563</xdr:rowOff>
    </xdr:from>
    <xdr:ext cx="534377" cy="259045"/>
    <xdr:sp macro="" textlink="">
      <xdr:nvSpPr>
        <xdr:cNvPr id="69" name="テキスト ボックス 68"/>
        <xdr:cNvSpPr txBox="1"/>
      </xdr:nvSpPr>
      <xdr:spPr>
        <a:xfrm>
          <a:off x="2641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92159</xdr:rowOff>
    </xdr:from>
    <xdr:to>
      <xdr:col>2</xdr:col>
      <xdr:colOff>638175</xdr:colOff>
      <xdr:row>36</xdr:row>
      <xdr:rowOff>119530</xdr:rowOff>
    </xdr:to>
    <xdr:cxnSp macro="">
      <xdr:nvCxnSpPr>
        <xdr:cNvPr id="70" name="直線コネクタ 69"/>
        <xdr:cNvCxnSpPr/>
      </xdr:nvCxnSpPr>
      <xdr:spPr>
        <a:xfrm>
          <a:off x="1130300" y="6264359"/>
          <a:ext cx="889000" cy="2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144739</xdr:rowOff>
    </xdr:from>
    <xdr:ext cx="534377" cy="259045"/>
    <xdr:sp macro="" textlink="">
      <xdr:nvSpPr>
        <xdr:cNvPr id="72" name="テキスト ボックス 71"/>
        <xdr:cNvSpPr txBox="1"/>
      </xdr:nvSpPr>
      <xdr:spPr>
        <a:xfrm>
          <a:off x="1752111" y="64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130779</xdr:rowOff>
    </xdr:from>
    <xdr:ext cx="534377" cy="259045"/>
    <xdr:sp macro="" textlink="">
      <xdr:nvSpPr>
        <xdr:cNvPr id="74" name="テキスト ボックス 73"/>
        <xdr:cNvSpPr txBox="1"/>
      </xdr:nvSpPr>
      <xdr:spPr>
        <a:xfrm>
          <a:off x="863111" y="647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70543</xdr:rowOff>
    </xdr:from>
    <xdr:to>
      <xdr:col>6</xdr:col>
      <xdr:colOff>561975</xdr:colOff>
      <xdr:row>37</xdr:row>
      <xdr:rowOff>693</xdr:rowOff>
    </xdr:to>
    <xdr:sp macro="" textlink="">
      <xdr:nvSpPr>
        <xdr:cNvPr id="80" name="円/楕円 79"/>
        <xdr:cNvSpPr/>
      </xdr:nvSpPr>
      <xdr:spPr>
        <a:xfrm>
          <a:off x="4584700" y="62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93420</xdr:rowOff>
    </xdr:from>
    <xdr:ext cx="599010" cy="259045"/>
    <xdr:sp macro="" textlink="">
      <xdr:nvSpPr>
        <xdr:cNvPr id="81" name="人件費該当値テキスト"/>
        <xdr:cNvSpPr txBox="1"/>
      </xdr:nvSpPr>
      <xdr:spPr>
        <a:xfrm>
          <a:off x="4686300" y="609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107,409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78842</xdr:rowOff>
    </xdr:from>
    <xdr:to>
      <xdr:col>5</xdr:col>
      <xdr:colOff>409575</xdr:colOff>
      <xdr:row>37</xdr:row>
      <xdr:rowOff>8992</xdr:rowOff>
    </xdr:to>
    <xdr:sp macro="" textlink="">
      <xdr:nvSpPr>
        <xdr:cNvPr id="82" name="円/楕円 81"/>
        <xdr:cNvSpPr/>
      </xdr:nvSpPr>
      <xdr:spPr>
        <a:xfrm>
          <a:off x="3746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25519</xdr:rowOff>
    </xdr:from>
    <xdr:ext cx="599010" cy="259045"/>
    <xdr:sp macro="" textlink="">
      <xdr:nvSpPr>
        <xdr:cNvPr id="83" name="テキスト ボックス 82"/>
        <xdr:cNvSpPr txBox="1"/>
      </xdr:nvSpPr>
      <xdr:spPr>
        <a:xfrm>
          <a:off x="3497794" y="602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106,320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76898</xdr:rowOff>
    </xdr:from>
    <xdr:to>
      <xdr:col>4</xdr:col>
      <xdr:colOff>206375</xdr:colOff>
      <xdr:row>37</xdr:row>
      <xdr:rowOff>7048</xdr:rowOff>
    </xdr:to>
    <xdr:sp macro="" textlink="">
      <xdr:nvSpPr>
        <xdr:cNvPr id="84" name="円/楕円 83"/>
        <xdr:cNvSpPr/>
      </xdr:nvSpPr>
      <xdr:spPr>
        <a:xfrm>
          <a:off x="2857500" y="62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23575</xdr:rowOff>
    </xdr:from>
    <xdr:ext cx="599010" cy="259045"/>
    <xdr:sp macro="" textlink="">
      <xdr:nvSpPr>
        <xdr:cNvPr id="85" name="テキスト ボックス 84"/>
        <xdr:cNvSpPr txBox="1"/>
      </xdr:nvSpPr>
      <xdr:spPr>
        <a:xfrm>
          <a:off x="2608794" y="602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106,575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68730</xdr:rowOff>
    </xdr:from>
    <xdr:to>
      <xdr:col>3</xdr:col>
      <xdr:colOff>3175</xdr:colOff>
      <xdr:row>36</xdr:row>
      <xdr:rowOff>170330</xdr:rowOff>
    </xdr:to>
    <xdr:sp macro="" textlink="">
      <xdr:nvSpPr>
        <xdr:cNvPr id="86" name="円/楕円 85"/>
        <xdr:cNvSpPr/>
      </xdr:nvSpPr>
      <xdr:spPr>
        <a:xfrm>
          <a:off x="1968500" y="62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15407</xdr:rowOff>
    </xdr:from>
    <xdr:ext cx="599010" cy="259045"/>
    <xdr:sp macro="" textlink="">
      <xdr:nvSpPr>
        <xdr:cNvPr id="87" name="テキスト ボックス 86"/>
        <xdr:cNvSpPr txBox="1"/>
      </xdr:nvSpPr>
      <xdr:spPr>
        <a:xfrm>
          <a:off x="1719794" y="601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107,647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41359</xdr:rowOff>
    </xdr:from>
    <xdr:to>
      <xdr:col>1</xdr:col>
      <xdr:colOff>485775</xdr:colOff>
      <xdr:row>36</xdr:row>
      <xdr:rowOff>142959</xdr:rowOff>
    </xdr:to>
    <xdr:sp macro="" textlink="">
      <xdr:nvSpPr>
        <xdr:cNvPr id="88" name="円/楕円 87"/>
        <xdr:cNvSpPr/>
      </xdr:nvSpPr>
      <xdr:spPr>
        <a:xfrm>
          <a:off x="1079500" y="621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159486</xdr:rowOff>
    </xdr:from>
    <xdr:ext cx="599010" cy="259045"/>
    <xdr:sp macro="" textlink="">
      <xdr:nvSpPr>
        <xdr:cNvPr id="89" name="テキスト ボックス 88"/>
        <xdr:cNvSpPr txBox="1"/>
      </xdr:nvSpPr>
      <xdr:spPr>
        <a:xfrm>
          <a:off x="830794" y="598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111,239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84457</xdr:rowOff>
    </xdr:from>
    <xdr:to>
      <xdr:col>6</xdr:col>
      <xdr:colOff>511175</xdr:colOff>
      <xdr:row>56</xdr:row>
      <xdr:rowOff>157092</xdr:rowOff>
    </xdr:to>
    <xdr:cxnSp macro="">
      <xdr:nvCxnSpPr>
        <xdr:cNvPr id="116" name="直線コネクタ 115"/>
        <xdr:cNvCxnSpPr/>
      </xdr:nvCxnSpPr>
      <xdr:spPr>
        <a:xfrm flipV="1">
          <a:off x="3797300" y="9685657"/>
          <a:ext cx="838200" cy="7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36526</xdr:rowOff>
    </xdr:from>
    <xdr:ext cx="534377" cy="259045"/>
    <xdr:sp macro="" textlink="">
      <xdr:nvSpPr>
        <xdr:cNvPr id="117" name="物件費平均値テキスト"/>
        <xdr:cNvSpPr txBox="1"/>
      </xdr:nvSpPr>
      <xdr:spPr>
        <a:xfrm>
          <a:off x="4686300" y="9637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157092</xdr:rowOff>
    </xdr:from>
    <xdr:to>
      <xdr:col>5</xdr:col>
      <xdr:colOff>358775</xdr:colOff>
      <xdr:row>57</xdr:row>
      <xdr:rowOff>7972</xdr:rowOff>
    </xdr:to>
    <xdr:cxnSp macro="">
      <xdr:nvCxnSpPr>
        <xdr:cNvPr id="119" name="直線コネクタ 118"/>
        <xdr:cNvCxnSpPr/>
      </xdr:nvCxnSpPr>
      <xdr:spPr>
        <a:xfrm flipV="1">
          <a:off x="2908300" y="9758292"/>
          <a:ext cx="889000" cy="2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14564</xdr:rowOff>
    </xdr:from>
    <xdr:ext cx="534377" cy="259045"/>
    <xdr:sp macro="" textlink="">
      <xdr:nvSpPr>
        <xdr:cNvPr id="121" name="テキスト ボックス 120"/>
        <xdr:cNvSpPr txBox="1"/>
      </xdr:nvSpPr>
      <xdr:spPr>
        <a:xfrm>
          <a:off x="3530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7972</xdr:rowOff>
    </xdr:from>
    <xdr:to>
      <xdr:col>4</xdr:col>
      <xdr:colOff>155575</xdr:colOff>
      <xdr:row>57</xdr:row>
      <xdr:rowOff>19182</xdr:rowOff>
    </xdr:to>
    <xdr:cxnSp macro="">
      <xdr:nvCxnSpPr>
        <xdr:cNvPr id="122" name="直線コネクタ 121"/>
        <xdr:cNvCxnSpPr/>
      </xdr:nvCxnSpPr>
      <xdr:spPr>
        <a:xfrm flipV="1">
          <a:off x="2019300" y="9780622"/>
          <a:ext cx="889000" cy="1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34247</xdr:rowOff>
    </xdr:from>
    <xdr:ext cx="534377" cy="259045"/>
    <xdr:sp macro="" textlink="">
      <xdr:nvSpPr>
        <xdr:cNvPr id="124" name="テキスト ボックス 123"/>
        <xdr:cNvSpPr txBox="1"/>
      </xdr:nvSpPr>
      <xdr:spPr>
        <a:xfrm>
          <a:off x="2641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19182</xdr:rowOff>
    </xdr:from>
    <xdr:to>
      <xdr:col>2</xdr:col>
      <xdr:colOff>638175</xdr:colOff>
      <xdr:row>57</xdr:row>
      <xdr:rowOff>22360</xdr:rowOff>
    </xdr:to>
    <xdr:cxnSp macro="">
      <xdr:nvCxnSpPr>
        <xdr:cNvPr id="125" name="直線コネクタ 124"/>
        <xdr:cNvCxnSpPr/>
      </xdr:nvCxnSpPr>
      <xdr:spPr>
        <a:xfrm flipV="1">
          <a:off x="1130300" y="9791832"/>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53436</xdr:rowOff>
    </xdr:from>
    <xdr:ext cx="534377" cy="259045"/>
    <xdr:sp macro="" textlink="">
      <xdr:nvSpPr>
        <xdr:cNvPr id="127" name="テキスト ボックス 126"/>
        <xdr:cNvSpPr txBox="1"/>
      </xdr:nvSpPr>
      <xdr:spPr>
        <a:xfrm>
          <a:off x="1752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63983</xdr:rowOff>
    </xdr:from>
    <xdr:ext cx="534377" cy="259045"/>
    <xdr:sp macro="" textlink="">
      <xdr:nvSpPr>
        <xdr:cNvPr id="129" name="テキスト ボックス 128"/>
        <xdr:cNvSpPr txBox="1"/>
      </xdr:nvSpPr>
      <xdr:spPr>
        <a:xfrm>
          <a:off x="863111" y="949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33657</xdr:rowOff>
    </xdr:from>
    <xdr:to>
      <xdr:col>6</xdr:col>
      <xdr:colOff>561975</xdr:colOff>
      <xdr:row>56</xdr:row>
      <xdr:rowOff>135257</xdr:rowOff>
    </xdr:to>
    <xdr:sp macro="" textlink="">
      <xdr:nvSpPr>
        <xdr:cNvPr id="135" name="円/楕円 134"/>
        <xdr:cNvSpPr/>
      </xdr:nvSpPr>
      <xdr:spPr>
        <a:xfrm>
          <a:off x="4584700" y="96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56534</xdr:rowOff>
    </xdr:from>
    <xdr:ext cx="534377" cy="259045"/>
    <xdr:sp macro="" textlink="">
      <xdr:nvSpPr>
        <xdr:cNvPr id="136" name="物件費該当値テキスト"/>
        <xdr:cNvSpPr txBox="1"/>
      </xdr:nvSpPr>
      <xdr:spPr>
        <a:xfrm>
          <a:off x="4686300" y="948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87,083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106292</xdr:rowOff>
    </xdr:from>
    <xdr:to>
      <xdr:col>5</xdr:col>
      <xdr:colOff>409575</xdr:colOff>
      <xdr:row>57</xdr:row>
      <xdr:rowOff>36442</xdr:rowOff>
    </xdr:to>
    <xdr:sp macro="" textlink="">
      <xdr:nvSpPr>
        <xdr:cNvPr id="137" name="円/楕円 136"/>
        <xdr:cNvSpPr/>
      </xdr:nvSpPr>
      <xdr:spPr>
        <a:xfrm>
          <a:off x="3746500" y="97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27569</xdr:rowOff>
    </xdr:from>
    <xdr:ext cx="534377" cy="259045"/>
    <xdr:sp macro="" textlink="">
      <xdr:nvSpPr>
        <xdr:cNvPr id="138" name="テキスト ボックス 137"/>
        <xdr:cNvSpPr txBox="1"/>
      </xdr:nvSpPr>
      <xdr:spPr>
        <a:xfrm>
          <a:off x="3530111" y="98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71,196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128622</xdr:rowOff>
    </xdr:from>
    <xdr:to>
      <xdr:col>4</xdr:col>
      <xdr:colOff>206375</xdr:colOff>
      <xdr:row>57</xdr:row>
      <xdr:rowOff>58772</xdr:rowOff>
    </xdr:to>
    <xdr:sp macro="" textlink="">
      <xdr:nvSpPr>
        <xdr:cNvPr id="139" name="円/楕円 138"/>
        <xdr:cNvSpPr/>
      </xdr:nvSpPr>
      <xdr:spPr>
        <a:xfrm>
          <a:off x="2857500" y="972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49899</xdr:rowOff>
    </xdr:from>
    <xdr:ext cx="534377" cy="259045"/>
    <xdr:sp macro="" textlink="">
      <xdr:nvSpPr>
        <xdr:cNvPr id="140" name="テキスト ボックス 139"/>
        <xdr:cNvSpPr txBox="1"/>
      </xdr:nvSpPr>
      <xdr:spPr>
        <a:xfrm>
          <a:off x="2641111" y="982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66,312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139832</xdr:rowOff>
    </xdr:from>
    <xdr:to>
      <xdr:col>3</xdr:col>
      <xdr:colOff>3175</xdr:colOff>
      <xdr:row>57</xdr:row>
      <xdr:rowOff>69982</xdr:rowOff>
    </xdr:to>
    <xdr:sp macro="" textlink="">
      <xdr:nvSpPr>
        <xdr:cNvPr id="141" name="円/楕円 140"/>
        <xdr:cNvSpPr/>
      </xdr:nvSpPr>
      <xdr:spPr>
        <a:xfrm>
          <a:off x="1968500" y="974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61109</xdr:rowOff>
    </xdr:from>
    <xdr:ext cx="534377" cy="259045"/>
    <xdr:sp macro="" textlink="">
      <xdr:nvSpPr>
        <xdr:cNvPr id="142" name="テキスト ボックス 141"/>
        <xdr:cNvSpPr txBox="1"/>
      </xdr:nvSpPr>
      <xdr:spPr>
        <a:xfrm>
          <a:off x="1752111" y="98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63,860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143010</xdr:rowOff>
    </xdr:from>
    <xdr:to>
      <xdr:col>1</xdr:col>
      <xdr:colOff>485775</xdr:colOff>
      <xdr:row>57</xdr:row>
      <xdr:rowOff>73160</xdr:rowOff>
    </xdr:to>
    <xdr:sp macro="" textlink="">
      <xdr:nvSpPr>
        <xdr:cNvPr id="143" name="円/楕円 142"/>
        <xdr:cNvSpPr/>
      </xdr:nvSpPr>
      <xdr:spPr>
        <a:xfrm>
          <a:off x="1079500" y="9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64287</xdr:rowOff>
    </xdr:from>
    <xdr:ext cx="534377" cy="259045"/>
    <xdr:sp macro="" textlink="">
      <xdr:nvSpPr>
        <xdr:cNvPr id="144" name="テキスト ボックス 143"/>
        <xdr:cNvSpPr txBox="1"/>
      </xdr:nvSpPr>
      <xdr:spPr>
        <a:xfrm>
          <a:off x="863111" y="98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62068</xdr:rowOff>
    </xdr:from>
    <xdr:to>
      <xdr:col>6</xdr:col>
      <xdr:colOff>511175</xdr:colOff>
      <xdr:row>78</xdr:row>
      <xdr:rowOff>67280</xdr:rowOff>
    </xdr:to>
    <xdr:cxnSp macro="">
      <xdr:nvCxnSpPr>
        <xdr:cNvPr id="171" name="直線コネクタ 170"/>
        <xdr:cNvCxnSpPr/>
      </xdr:nvCxnSpPr>
      <xdr:spPr>
        <a:xfrm flipV="1">
          <a:off x="3797300" y="13435168"/>
          <a:ext cx="8382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67280</xdr:rowOff>
    </xdr:from>
    <xdr:to>
      <xdr:col>5</xdr:col>
      <xdr:colOff>358775</xdr:colOff>
      <xdr:row>78</xdr:row>
      <xdr:rowOff>84516</xdr:rowOff>
    </xdr:to>
    <xdr:cxnSp macro="">
      <xdr:nvCxnSpPr>
        <xdr:cNvPr id="174" name="直線コネクタ 173"/>
        <xdr:cNvCxnSpPr/>
      </xdr:nvCxnSpPr>
      <xdr:spPr>
        <a:xfrm flipV="1">
          <a:off x="2908300" y="1344038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159433</xdr:rowOff>
    </xdr:from>
    <xdr:ext cx="469744" cy="259045"/>
    <xdr:sp macro="" textlink="">
      <xdr:nvSpPr>
        <xdr:cNvPr id="176" name="テキスト ボックス 175"/>
        <xdr:cNvSpPr txBox="1"/>
      </xdr:nvSpPr>
      <xdr:spPr>
        <a:xfrm>
          <a:off x="3562427"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75234</xdr:rowOff>
    </xdr:from>
    <xdr:to>
      <xdr:col>4</xdr:col>
      <xdr:colOff>155575</xdr:colOff>
      <xdr:row>78</xdr:row>
      <xdr:rowOff>84516</xdr:rowOff>
    </xdr:to>
    <xdr:cxnSp macro="">
      <xdr:nvCxnSpPr>
        <xdr:cNvPr id="177" name="直線コネクタ 176"/>
        <xdr:cNvCxnSpPr/>
      </xdr:nvCxnSpPr>
      <xdr:spPr>
        <a:xfrm>
          <a:off x="2019300" y="13448334"/>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73909</xdr:rowOff>
    </xdr:from>
    <xdr:to>
      <xdr:col>2</xdr:col>
      <xdr:colOff>638175</xdr:colOff>
      <xdr:row>78</xdr:row>
      <xdr:rowOff>75234</xdr:rowOff>
    </xdr:to>
    <xdr:cxnSp macro="">
      <xdr:nvCxnSpPr>
        <xdr:cNvPr id="180" name="直線コネクタ 179"/>
        <xdr:cNvCxnSpPr/>
      </xdr:nvCxnSpPr>
      <xdr:spPr>
        <a:xfrm>
          <a:off x="1130300" y="13447009"/>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11268</xdr:rowOff>
    </xdr:from>
    <xdr:to>
      <xdr:col>6</xdr:col>
      <xdr:colOff>561975</xdr:colOff>
      <xdr:row>78</xdr:row>
      <xdr:rowOff>112868</xdr:rowOff>
    </xdr:to>
    <xdr:sp macro="" textlink="">
      <xdr:nvSpPr>
        <xdr:cNvPr id="190" name="円/楕円 189"/>
        <xdr:cNvSpPr/>
      </xdr:nvSpPr>
      <xdr:spPr>
        <a:xfrm>
          <a:off x="4584700" y="1338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97645</xdr:rowOff>
    </xdr:from>
    <xdr:ext cx="469744" cy="259045"/>
    <xdr:sp macro="" textlink="">
      <xdr:nvSpPr>
        <xdr:cNvPr id="191" name="維持補修費該当値テキスト"/>
        <xdr:cNvSpPr txBox="1"/>
      </xdr:nvSpPr>
      <xdr:spPr>
        <a:xfrm>
          <a:off x="4686300" y="132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16480</xdr:rowOff>
    </xdr:from>
    <xdr:to>
      <xdr:col>5</xdr:col>
      <xdr:colOff>409575</xdr:colOff>
      <xdr:row>78</xdr:row>
      <xdr:rowOff>118080</xdr:rowOff>
    </xdr:to>
    <xdr:sp macro="" textlink="">
      <xdr:nvSpPr>
        <xdr:cNvPr id="192" name="円/楕円 191"/>
        <xdr:cNvSpPr/>
      </xdr:nvSpPr>
      <xdr:spPr>
        <a:xfrm>
          <a:off x="3746500" y="133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109207</xdr:rowOff>
    </xdr:from>
    <xdr:ext cx="469744" cy="259045"/>
    <xdr:sp macro="" textlink="">
      <xdr:nvSpPr>
        <xdr:cNvPr id="193" name="テキスト ボックス 192"/>
        <xdr:cNvSpPr txBox="1"/>
      </xdr:nvSpPr>
      <xdr:spPr>
        <a:xfrm>
          <a:off x="3562427" y="1348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33716</xdr:rowOff>
    </xdr:from>
    <xdr:to>
      <xdr:col>4</xdr:col>
      <xdr:colOff>206375</xdr:colOff>
      <xdr:row>78</xdr:row>
      <xdr:rowOff>135316</xdr:rowOff>
    </xdr:to>
    <xdr:sp macro="" textlink="">
      <xdr:nvSpPr>
        <xdr:cNvPr id="194" name="円/楕円 193"/>
        <xdr:cNvSpPr/>
      </xdr:nvSpPr>
      <xdr:spPr>
        <a:xfrm>
          <a:off x="2857500" y="1340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126443</xdr:rowOff>
    </xdr:from>
    <xdr:ext cx="469744" cy="259045"/>
    <xdr:sp macro="" textlink="">
      <xdr:nvSpPr>
        <xdr:cNvPr id="195" name="テキスト ボックス 194"/>
        <xdr:cNvSpPr txBox="1"/>
      </xdr:nvSpPr>
      <xdr:spPr>
        <a:xfrm>
          <a:off x="2673427" y="13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24434</xdr:rowOff>
    </xdr:from>
    <xdr:to>
      <xdr:col>3</xdr:col>
      <xdr:colOff>3175</xdr:colOff>
      <xdr:row>78</xdr:row>
      <xdr:rowOff>126034</xdr:rowOff>
    </xdr:to>
    <xdr:sp macro="" textlink="">
      <xdr:nvSpPr>
        <xdr:cNvPr id="196" name="円/楕円 195"/>
        <xdr:cNvSpPr/>
      </xdr:nvSpPr>
      <xdr:spPr>
        <a:xfrm>
          <a:off x="1968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117161</xdr:rowOff>
    </xdr:from>
    <xdr:ext cx="469744" cy="259045"/>
    <xdr:sp macro="" textlink="">
      <xdr:nvSpPr>
        <xdr:cNvPr id="197" name="テキスト ボックス 196"/>
        <xdr:cNvSpPr txBox="1"/>
      </xdr:nvSpPr>
      <xdr:spPr>
        <a:xfrm>
          <a:off x="1784427" y="1349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23109</xdr:rowOff>
    </xdr:from>
    <xdr:to>
      <xdr:col>1</xdr:col>
      <xdr:colOff>485775</xdr:colOff>
      <xdr:row>78</xdr:row>
      <xdr:rowOff>124709</xdr:rowOff>
    </xdr:to>
    <xdr:sp macro="" textlink="">
      <xdr:nvSpPr>
        <xdr:cNvPr id="198" name="円/楕円 197"/>
        <xdr:cNvSpPr/>
      </xdr:nvSpPr>
      <xdr:spPr>
        <a:xfrm>
          <a:off x="1079500" y="133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115836</xdr:rowOff>
    </xdr:from>
    <xdr:ext cx="469744" cy="259045"/>
    <xdr:sp macro="" textlink="">
      <xdr:nvSpPr>
        <xdr:cNvPr id="199" name="テキスト ボックス 198"/>
        <xdr:cNvSpPr txBox="1"/>
      </xdr:nvSpPr>
      <xdr:spPr>
        <a:xfrm>
          <a:off x="895427" y="1348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120678</xdr:rowOff>
    </xdr:from>
    <xdr:to>
      <xdr:col>6</xdr:col>
      <xdr:colOff>511175</xdr:colOff>
      <xdr:row>93</xdr:row>
      <xdr:rowOff>61061</xdr:rowOff>
    </xdr:to>
    <xdr:cxnSp macro="">
      <xdr:nvCxnSpPr>
        <xdr:cNvPr id="231" name="直線コネクタ 230"/>
        <xdr:cNvCxnSpPr/>
      </xdr:nvCxnSpPr>
      <xdr:spPr>
        <a:xfrm flipV="1">
          <a:off x="3797300" y="15894078"/>
          <a:ext cx="838200" cy="11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73663</xdr:rowOff>
    </xdr:from>
    <xdr:ext cx="534377" cy="259045"/>
    <xdr:sp macro="" textlink="">
      <xdr:nvSpPr>
        <xdr:cNvPr id="232" name="扶助費平均値テキスト"/>
        <xdr:cNvSpPr txBox="1"/>
      </xdr:nvSpPr>
      <xdr:spPr>
        <a:xfrm>
          <a:off x="4686300" y="16189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61061</xdr:rowOff>
    </xdr:from>
    <xdr:to>
      <xdr:col>5</xdr:col>
      <xdr:colOff>358775</xdr:colOff>
      <xdr:row>93</xdr:row>
      <xdr:rowOff>125282</xdr:rowOff>
    </xdr:to>
    <xdr:cxnSp macro="">
      <xdr:nvCxnSpPr>
        <xdr:cNvPr id="234" name="直線コネクタ 233"/>
        <xdr:cNvCxnSpPr/>
      </xdr:nvCxnSpPr>
      <xdr:spPr>
        <a:xfrm flipV="1">
          <a:off x="2908300" y="16005911"/>
          <a:ext cx="889000" cy="6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90171</xdr:rowOff>
    </xdr:from>
    <xdr:ext cx="534377" cy="259045"/>
    <xdr:sp macro="" textlink="">
      <xdr:nvSpPr>
        <xdr:cNvPr id="236" name="テキスト ボックス 235"/>
        <xdr:cNvSpPr txBox="1"/>
      </xdr:nvSpPr>
      <xdr:spPr>
        <a:xfrm>
          <a:off x="3530111" y="163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125282</xdr:rowOff>
    </xdr:from>
    <xdr:to>
      <xdr:col>4</xdr:col>
      <xdr:colOff>155575</xdr:colOff>
      <xdr:row>94</xdr:row>
      <xdr:rowOff>97393</xdr:rowOff>
    </xdr:to>
    <xdr:cxnSp macro="">
      <xdr:nvCxnSpPr>
        <xdr:cNvPr id="237" name="直線コネクタ 236"/>
        <xdr:cNvCxnSpPr/>
      </xdr:nvCxnSpPr>
      <xdr:spPr>
        <a:xfrm flipV="1">
          <a:off x="2019300" y="16070132"/>
          <a:ext cx="8890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164465</xdr:rowOff>
    </xdr:from>
    <xdr:ext cx="534377" cy="259045"/>
    <xdr:sp macro="" textlink="">
      <xdr:nvSpPr>
        <xdr:cNvPr id="239" name="テキスト ボックス 238"/>
        <xdr:cNvSpPr txBox="1"/>
      </xdr:nvSpPr>
      <xdr:spPr>
        <a:xfrm>
          <a:off x="2641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97393</xdr:rowOff>
    </xdr:from>
    <xdr:to>
      <xdr:col>2</xdr:col>
      <xdr:colOff>638175</xdr:colOff>
      <xdr:row>94</xdr:row>
      <xdr:rowOff>160731</xdr:rowOff>
    </xdr:to>
    <xdr:cxnSp macro="">
      <xdr:nvCxnSpPr>
        <xdr:cNvPr id="240" name="直線コネクタ 239"/>
        <xdr:cNvCxnSpPr/>
      </xdr:nvCxnSpPr>
      <xdr:spPr>
        <a:xfrm flipV="1">
          <a:off x="1130300" y="16213693"/>
          <a:ext cx="889000" cy="6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85876</xdr:rowOff>
    </xdr:from>
    <xdr:ext cx="534377" cy="259045"/>
    <xdr:sp macro="" textlink="">
      <xdr:nvSpPr>
        <xdr:cNvPr id="242" name="テキスト ボックス 241"/>
        <xdr:cNvSpPr txBox="1"/>
      </xdr:nvSpPr>
      <xdr:spPr>
        <a:xfrm>
          <a:off x="1752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116460</xdr:rowOff>
    </xdr:from>
    <xdr:ext cx="534377" cy="259045"/>
    <xdr:sp macro="" textlink="">
      <xdr:nvSpPr>
        <xdr:cNvPr id="244" name="テキスト ボックス 243"/>
        <xdr:cNvSpPr txBox="1"/>
      </xdr:nvSpPr>
      <xdr:spPr>
        <a:xfrm>
          <a:off x="863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69878</xdr:rowOff>
    </xdr:from>
    <xdr:to>
      <xdr:col>6</xdr:col>
      <xdr:colOff>561975</xdr:colOff>
      <xdr:row>93</xdr:row>
      <xdr:rowOff>28</xdr:rowOff>
    </xdr:to>
    <xdr:sp macro="" textlink="">
      <xdr:nvSpPr>
        <xdr:cNvPr id="250" name="円/楕円 249"/>
        <xdr:cNvSpPr/>
      </xdr:nvSpPr>
      <xdr:spPr>
        <a:xfrm>
          <a:off x="4584700" y="1584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92755</xdr:rowOff>
    </xdr:from>
    <xdr:ext cx="534377" cy="259045"/>
    <xdr:sp macro="" textlink="">
      <xdr:nvSpPr>
        <xdr:cNvPr id="251" name="扶助費該当値テキスト"/>
        <xdr:cNvSpPr txBox="1"/>
      </xdr:nvSpPr>
      <xdr:spPr>
        <a:xfrm>
          <a:off x="4686300" y="1569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92,165</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10261</xdr:rowOff>
    </xdr:from>
    <xdr:to>
      <xdr:col>5</xdr:col>
      <xdr:colOff>409575</xdr:colOff>
      <xdr:row>93</xdr:row>
      <xdr:rowOff>111861</xdr:rowOff>
    </xdr:to>
    <xdr:sp macro="" textlink="">
      <xdr:nvSpPr>
        <xdr:cNvPr id="252" name="円/楕円 251"/>
        <xdr:cNvSpPr/>
      </xdr:nvSpPr>
      <xdr:spPr>
        <a:xfrm>
          <a:off x="3746500" y="159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128388</xdr:rowOff>
    </xdr:from>
    <xdr:ext cx="534377" cy="259045"/>
    <xdr:sp macro="" textlink="">
      <xdr:nvSpPr>
        <xdr:cNvPr id="253" name="テキスト ボックス 252"/>
        <xdr:cNvSpPr txBox="1"/>
      </xdr:nvSpPr>
      <xdr:spPr>
        <a:xfrm>
          <a:off x="3530111" y="157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85,316</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74482</xdr:rowOff>
    </xdr:from>
    <xdr:to>
      <xdr:col>4</xdr:col>
      <xdr:colOff>206375</xdr:colOff>
      <xdr:row>94</xdr:row>
      <xdr:rowOff>4632</xdr:rowOff>
    </xdr:to>
    <xdr:sp macro="" textlink="">
      <xdr:nvSpPr>
        <xdr:cNvPr id="254" name="円/楕円 253"/>
        <xdr:cNvSpPr/>
      </xdr:nvSpPr>
      <xdr:spPr>
        <a:xfrm>
          <a:off x="2857500" y="160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21159</xdr:rowOff>
    </xdr:from>
    <xdr:ext cx="534377" cy="259045"/>
    <xdr:sp macro="" textlink="">
      <xdr:nvSpPr>
        <xdr:cNvPr id="255" name="テキスト ボックス 254"/>
        <xdr:cNvSpPr txBox="1"/>
      </xdr:nvSpPr>
      <xdr:spPr>
        <a:xfrm>
          <a:off x="2641111" y="157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81,383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46593</xdr:rowOff>
    </xdr:from>
    <xdr:to>
      <xdr:col>3</xdr:col>
      <xdr:colOff>3175</xdr:colOff>
      <xdr:row>94</xdr:row>
      <xdr:rowOff>148193</xdr:rowOff>
    </xdr:to>
    <xdr:sp macro="" textlink="">
      <xdr:nvSpPr>
        <xdr:cNvPr id="256" name="円/楕円 255"/>
        <xdr:cNvSpPr/>
      </xdr:nvSpPr>
      <xdr:spPr>
        <a:xfrm>
          <a:off x="1968500" y="1616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164720</xdr:rowOff>
    </xdr:from>
    <xdr:ext cx="534377" cy="259045"/>
    <xdr:sp macro="" textlink="">
      <xdr:nvSpPr>
        <xdr:cNvPr id="257" name="テキスト ボックス 256"/>
        <xdr:cNvSpPr txBox="1"/>
      </xdr:nvSpPr>
      <xdr:spPr>
        <a:xfrm>
          <a:off x="1752111" y="1593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72,591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109931</xdr:rowOff>
    </xdr:from>
    <xdr:to>
      <xdr:col>1</xdr:col>
      <xdr:colOff>485775</xdr:colOff>
      <xdr:row>95</xdr:row>
      <xdr:rowOff>40081</xdr:rowOff>
    </xdr:to>
    <xdr:sp macro="" textlink="">
      <xdr:nvSpPr>
        <xdr:cNvPr id="258" name="円/楕円 257"/>
        <xdr:cNvSpPr/>
      </xdr:nvSpPr>
      <xdr:spPr>
        <a:xfrm>
          <a:off x="1079500" y="162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56608</xdr:rowOff>
    </xdr:from>
    <xdr:ext cx="534377" cy="259045"/>
    <xdr:sp macro="" textlink="">
      <xdr:nvSpPr>
        <xdr:cNvPr id="259" name="テキスト ボックス 258"/>
        <xdr:cNvSpPr txBox="1"/>
      </xdr:nvSpPr>
      <xdr:spPr>
        <a:xfrm>
          <a:off x="863111" y="1600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166361</xdr:rowOff>
    </xdr:from>
    <xdr:to>
      <xdr:col>15</xdr:col>
      <xdr:colOff>180975</xdr:colOff>
      <xdr:row>36</xdr:row>
      <xdr:rowOff>43453</xdr:rowOff>
    </xdr:to>
    <xdr:cxnSp macro="">
      <xdr:nvCxnSpPr>
        <xdr:cNvPr id="290" name="直線コネクタ 289"/>
        <xdr:cNvCxnSpPr/>
      </xdr:nvCxnSpPr>
      <xdr:spPr>
        <a:xfrm flipV="1">
          <a:off x="9639300" y="6167111"/>
          <a:ext cx="838200" cy="4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28119</xdr:rowOff>
    </xdr:from>
    <xdr:ext cx="534377" cy="259045"/>
    <xdr:sp macro="" textlink="">
      <xdr:nvSpPr>
        <xdr:cNvPr id="291" name="補助費等平均値テキスト"/>
        <xdr:cNvSpPr txBox="1"/>
      </xdr:nvSpPr>
      <xdr:spPr>
        <a:xfrm>
          <a:off x="10528300" y="620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43453</xdr:rowOff>
    </xdr:from>
    <xdr:to>
      <xdr:col>14</xdr:col>
      <xdr:colOff>28575</xdr:colOff>
      <xdr:row>36</xdr:row>
      <xdr:rowOff>54772</xdr:rowOff>
    </xdr:to>
    <xdr:cxnSp macro="">
      <xdr:nvCxnSpPr>
        <xdr:cNvPr id="293" name="直線コネクタ 292"/>
        <xdr:cNvCxnSpPr/>
      </xdr:nvCxnSpPr>
      <xdr:spPr>
        <a:xfrm flipV="1">
          <a:off x="8750300" y="6215653"/>
          <a:ext cx="889000" cy="1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54140</xdr:rowOff>
    </xdr:from>
    <xdr:to>
      <xdr:col>14</xdr:col>
      <xdr:colOff>79375</xdr:colOff>
      <xdr:row>36</xdr:row>
      <xdr:rowOff>155740</xdr:rowOff>
    </xdr:to>
    <xdr:sp macro="" textlink="">
      <xdr:nvSpPr>
        <xdr:cNvPr id="294" name="フローチャート : 判断 293"/>
        <xdr:cNvSpPr/>
      </xdr:nvSpPr>
      <xdr:spPr>
        <a:xfrm>
          <a:off x="9588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146867</xdr:rowOff>
    </xdr:from>
    <xdr:ext cx="534377" cy="259045"/>
    <xdr:sp macro="" textlink="">
      <xdr:nvSpPr>
        <xdr:cNvPr id="295" name="テキスト ボックス 294"/>
        <xdr:cNvSpPr txBox="1"/>
      </xdr:nvSpPr>
      <xdr:spPr>
        <a:xfrm>
          <a:off x="9372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54772</xdr:rowOff>
    </xdr:from>
    <xdr:to>
      <xdr:col>12</xdr:col>
      <xdr:colOff>511175</xdr:colOff>
      <xdr:row>36</xdr:row>
      <xdr:rowOff>140183</xdr:rowOff>
    </xdr:to>
    <xdr:cxnSp macro="">
      <xdr:nvCxnSpPr>
        <xdr:cNvPr id="296" name="直線コネクタ 295"/>
        <xdr:cNvCxnSpPr/>
      </xdr:nvCxnSpPr>
      <xdr:spPr>
        <a:xfrm flipV="1">
          <a:off x="7861300" y="6226972"/>
          <a:ext cx="889000" cy="8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19321</xdr:rowOff>
    </xdr:from>
    <xdr:ext cx="534377" cy="259045"/>
    <xdr:sp macro="" textlink="">
      <xdr:nvSpPr>
        <xdr:cNvPr id="298" name="テキスト ボックス 297"/>
        <xdr:cNvSpPr txBox="1"/>
      </xdr:nvSpPr>
      <xdr:spPr>
        <a:xfrm>
          <a:off x="8483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140183</xdr:rowOff>
    </xdr:from>
    <xdr:to>
      <xdr:col>11</xdr:col>
      <xdr:colOff>307975</xdr:colOff>
      <xdr:row>36</xdr:row>
      <xdr:rowOff>142659</xdr:rowOff>
    </xdr:to>
    <xdr:cxnSp macro="">
      <xdr:nvCxnSpPr>
        <xdr:cNvPr id="299" name="直線コネクタ 298"/>
        <xdr:cNvCxnSpPr/>
      </xdr:nvCxnSpPr>
      <xdr:spPr>
        <a:xfrm flipV="1">
          <a:off x="6972300" y="6312383"/>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31665</xdr:rowOff>
    </xdr:from>
    <xdr:ext cx="534377" cy="259045"/>
    <xdr:sp macro="" textlink="">
      <xdr:nvSpPr>
        <xdr:cNvPr id="301" name="テキスト ボックス 300"/>
        <xdr:cNvSpPr txBox="1"/>
      </xdr:nvSpPr>
      <xdr:spPr>
        <a:xfrm>
          <a:off x="7594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64688</xdr:rowOff>
    </xdr:from>
    <xdr:ext cx="534377" cy="259045"/>
    <xdr:sp macro="" textlink="">
      <xdr:nvSpPr>
        <xdr:cNvPr id="303" name="テキスト ボックス 302"/>
        <xdr:cNvSpPr txBox="1"/>
      </xdr:nvSpPr>
      <xdr:spPr>
        <a:xfrm>
          <a:off x="6705111" y="640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115561</xdr:rowOff>
    </xdr:from>
    <xdr:to>
      <xdr:col>15</xdr:col>
      <xdr:colOff>231775</xdr:colOff>
      <xdr:row>36</xdr:row>
      <xdr:rowOff>45711</xdr:rowOff>
    </xdr:to>
    <xdr:sp macro="" textlink="">
      <xdr:nvSpPr>
        <xdr:cNvPr id="309" name="円/楕円 308"/>
        <xdr:cNvSpPr/>
      </xdr:nvSpPr>
      <xdr:spPr>
        <a:xfrm>
          <a:off x="10426700" y="61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138438</xdr:rowOff>
    </xdr:from>
    <xdr:ext cx="534377" cy="259045"/>
    <xdr:sp macro="" textlink="">
      <xdr:nvSpPr>
        <xdr:cNvPr id="310" name="補助費等該当値テキスト"/>
        <xdr:cNvSpPr txBox="1"/>
      </xdr:nvSpPr>
      <xdr:spPr>
        <a:xfrm>
          <a:off x="10528300" y="59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94,668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164103</xdr:rowOff>
    </xdr:from>
    <xdr:to>
      <xdr:col>14</xdr:col>
      <xdr:colOff>79375</xdr:colOff>
      <xdr:row>36</xdr:row>
      <xdr:rowOff>94253</xdr:rowOff>
    </xdr:to>
    <xdr:sp macro="" textlink="">
      <xdr:nvSpPr>
        <xdr:cNvPr id="311" name="円/楕円 310"/>
        <xdr:cNvSpPr/>
      </xdr:nvSpPr>
      <xdr:spPr>
        <a:xfrm>
          <a:off x="9588500" y="616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110780</xdr:rowOff>
    </xdr:from>
    <xdr:ext cx="534377" cy="259045"/>
    <xdr:sp macro="" textlink="">
      <xdr:nvSpPr>
        <xdr:cNvPr id="312" name="テキスト ボックス 311"/>
        <xdr:cNvSpPr txBox="1"/>
      </xdr:nvSpPr>
      <xdr:spPr>
        <a:xfrm>
          <a:off x="9372111" y="594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87,236</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3972</xdr:rowOff>
    </xdr:from>
    <xdr:to>
      <xdr:col>12</xdr:col>
      <xdr:colOff>561975</xdr:colOff>
      <xdr:row>36</xdr:row>
      <xdr:rowOff>105572</xdr:rowOff>
    </xdr:to>
    <xdr:sp macro="" textlink="">
      <xdr:nvSpPr>
        <xdr:cNvPr id="313" name="円/楕円 312"/>
        <xdr:cNvSpPr/>
      </xdr:nvSpPr>
      <xdr:spPr>
        <a:xfrm>
          <a:off x="8699500" y="61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122099</xdr:rowOff>
    </xdr:from>
    <xdr:ext cx="534377" cy="259045"/>
    <xdr:sp macro="" textlink="">
      <xdr:nvSpPr>
        <xdr:cNvPr id="314" name="テキスト ボックス 313"/>
        <xdr:cNvSpPr txBox="1"/>
      </xdr:nvSpPr>
      <xdr:spPr>
        <a:xfrm>
          <a:off x="8483111" y="595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85,503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89383</xdr:rowOff>
    </xdr:from>
    <xdr:to>
      <xdr:col>11</xdr:col>
      <xdr:colOff>358775</xdr:colOff>
      <xdr:row>37</xdr:row>
      <xdr:rowOff>19533</xdr:rowOff>
    </xdr:to>
    <xdr:sp macro="" textlink="">
      <xdr:nvSpPr>
        <xdr:cNvPr id="315" name="円/楕円 314"/>
        <xdr:cNvSpPr/>
      </xdr:nvSpPr>
      <xdr:spPr>
        <a:xfrm>
          <a:off x="7810500" y="62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36060</xdr:rowOff>
    </xdr:from>
    <xdr:ext cx="534377" cy="259045"/>
    <xdr:sp macro="" textlink="">
      <xdr:nvSpPr>
        <xdr:cNvPr id="316" name="テキスト ボックス 315"/>
        <xdr:cNvSpPr txBox="1"/>
      </xdr:nvSpPr>
      <xdr:spPr>
        <a:xfrm>
          <a:off x="7594111" y="603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72,426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91859</xdr:rowOff>
    </xdr:from>
    <xdr:to>
      <xdr:col>10</xdr:col>
      <xdr:colOff>155575</xdr:colOff>
      <xdr:row>37</xdr:row>
      <xdr:rowOff>22009</xdr:rowOff>
    </xdr:to>
    <xdr:sp macro="" textlink="">
      <xdr:nvSpPr>
        <xdr:cNvPr id="317" name="円/楕円 316"/>
        <xdr:cNvSpPr/>
      </xdr:nvSpPr>
      <xdr:spPr>
        <a:xfrm>
          <a:off x="6921500" y="626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38536</xdr:rowOff>
    </xdr:from>
    <xdr:ext cx="534377" cy="259045"/>
    <xdr:sp macro="" textlink="">
      <xdr:nvSpPr>
        <xdr:cNvPr id="318" name="テキスト ボックス 317"/>
        <xdr:cNvSpPr txBox="1"/>
      </xdr:nvSpPr>
      <xdr:spPr>
        <a:xfrm>
          <a:off x="6705111" y="603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18170</xdr:rowOff>
    </xdr:from>
    <xdr:to>
      <xdr:col>15</xdr:col>
      <xdr:colOff>180975</xdr:colOff>
      <xdr:row>58</xdr:row>
      <xdr:rowOff>96817</xdr:rowOff>
    </xdr:to>
    <xdr:cxnSp macro="">
      <xdr:nvCxnSpPr>
        <xdr:cNvPr id="347" name="直線コネクタ 346"/>
        <xdr:cNvCxnSpPr/>
      </xdr:nvCxnSpPr>
      <xdr:spPr>
        <a:xfrm>
          <a:off x="9639300" y="9962270"/>
          <a:ext cx="838200" cy="7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36594</xdr:rowOff>
    </xdr:from>
    <xdr:ext cx="534377" cy="259045"/>
    <xdr:sp macro="" textlink="">
      <xdr:nvSpPr>
        <xdr:cNvPr id="348" name="普通建設事業費平均値テキスト"/>
        <xdr:cNvSpPr txBox="1"/>
      </xdr:nvSpPr>
      <xdr:spPr>
        <a:xfrm>
          <a:off x="10528300" y="9809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94711</xdr:rowOff>
    </xdr:from>
    <xdr:to>
      <xdr:col>14</xdr:col>
      <xdr:colOff>28575</xdr:colOff>
      <xdr:row>58</xdr:row>
      <xdr:rowOff>18170</xdr:rowOff>
    </xdr:to>
    <xdr:cxnSp macro="">
      <xdr:nvCxnSpPr>
        <xdr:cNvPr id="350" name="直線コネクタ 349"/>
        <xdr:cNvCxnSpPr/>
      </xdr:nvCxnSpPr>
      <xdr:spPr>
        <a:xfrm>
          <a:off x="8750300" y="9867361"/>
          <a:ext cx="889000" cy="9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51" name="フローチャート : 判断 350"/>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113100</xdr:rowOff>
    </xdr:from>
    <xdr:ext cx="534377" cy="259045"/>
    <xdr:sp macro="" textlink="">
      <xdr:nvSpPr>
        <xdr:cNvPr id="352" name="テキスト ボックス 351"/>
        <xdr:cNvSpPr txBox="1"/>
      </xdr:nvSpPr>
      <xdr:spPr>
        <a:xfrm>
          <a:off x="9372111" y="1005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80323</xdr:rowOff>
    </xdr:from>
    <xdr:to>
      <xdr:col>12</xdr:col>
      <xdr:colOff>511175</xdr:colOff>
      <xdr:row>57</xdr:row>
      <xdr:rowOff>94711</xdr:rowOff>
    </xdr:to>
    <xdr:cxnSp macro="">
      <xdr:nvCxnSpPr>
        <xdr:cNvPr id="353" name="直線コネクタ 352"/>
        <xdr:cNvCxnSpPr/>
      </xdr:nvCxnSpPr>
      <xdr:spPr>
        <a:xfrm>
          <a:off x="7861300" y="9852973"/>
          <a:ext cx="889000" cy="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82877</xdr:rowOff>
    </xdr:from>
    <xdr:ext cx="534377" cy="259045"/>
    <xdr:sp macro="" textlink="">
      <xdr:nvSpPr>
        <xdr:cNvPr id="355" name="テキスト ボックス 354"/>
        <xdr:cNvSpPr txBox="1"/>
      </xdr:nvSpPr>
      <xdr:spPr>
        <a:xfrm>
          <a:off x="8483111" y="100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80323</xdr:rowOff>
    </xdr:from>
    <xdr:to>
      <xdr:col>11</xdr:col>
      <xdr:colOff>307975</xdr:colOff>
      <xdr:row>58</xdr:row>
      <xdr:rowOff>32974</xdr:rowOff>
    </xdr:to>
    <xdr:cxnSp macro="">
      <xdr:nvCxnSpPr>
        <xdr:cNvPr id="356" name="直線コネクタ 355"/>
        <xdr:cNvCxnSpPr/>
      </xdr:nvCxnSpPr>
      <xdr:spPr>
        <a:xfrm flipV="1">
          <a:off x="6972300" y="9852973"/>
          <a:ext cx="889000" cy="1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100192</xdr:rowOff>
    </xdr:from>
    <xdr:ext cx="534377" cy="259045"/>
    <xdr:sp macro="" textlink="">
      <xdr:nvSpPr>
        <xdr:cNvPr id="358" name="テキスト ボックス 357"/>
        <xdr:cNvSpPr txBox="1"/>
      </xdr:nvSpPr>
      <xdr:spPr>
        <a:xfrm>
          <a:off x="7594111" y="100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131152</xdr:rowOff>
    </xdr:from>
    <xdr:ext cx="534377" cy="259045"/>
    <xdr:sp macro="" textlink="">
      <xdr:nvSpPr>
        <xdr:cNvPr id="360" name="テキスト ボックス 359"/>
        <xdr:cNvSpPr txBox="1"/>
      </xdr:nvSpPr>
      <xdr:spPr>
        <a:xfrm>
          <a:off x="6705111" y="100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46017</xdr:rowOff>
    </xdr:from>
    <xdr:to>
      <xdr:col>15</xdr:col>
      <xdr:colOff>231775</xdr:colOff>
      <xdr:row>58</xdr:row>
      <xdr:rowOff>147617</xdr:rowOff>
    </xdr:to>
    <xdr:sp macro="" textlink="">
      <xdr:nvSpPr>
        <xdr:cNvPr id="366" name="円/楕円 365"/>
        <xdr:cNvSpPr/>
      </xdr:nvSpPr>
      <xdr:spPr>
        <a:xfrm>
          <a:off x="10426700" y="999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163595</xdr:rowOff>
    </xdr:from>
    <xdr:ext cx="534377" cy="259045"/>
    <xdr:sp macro="" textlink="">
      <xdr:nvSpPr>
        <xdr:cNvPr id="367" name="普通建設事業費該当値テキスト"/>
        <xdr:cNvSpPr txBox="1"/>
      </xdr:nvSpPr>
      <xdr:spPr>
        <a:xfrm>
          <a:off x="10528300" y="993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62,511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138820</xdr:rowOff>
    </xdr:from>
    <xdr:to>
      <xdr:col>14</xdr:col>
      <xdr:colOff>79375</xdr:colOff>
      <xdr:row>58</xdr:row>
      <xdr:rowOff>68970</xdr:rowOff>
    </xdr:to>
    <xdr:sp macro="" textlink="">
      <xdr:nvSpPr>
        <xdr:cNvPr id="368" name="円/楕円 367"/>
        <xdr:cNvSpPr/>
      </xdr:nvSpPr>
      <xdr:spPr>
        <a:xfrm>
          <a:off x="9588500" y="99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85497</xdr:rowOff>
    </xdr:from>
    <xdr:ext cx="599010" cy="259045"/>
    <xdr:sp macro="" textlink="">
      <xdr:nvSpPr>
        <xdr:cNvPr id="369" name="テキスト ボックス 368"/>
        <xdr:cNvSpPr txBox="1"/>
      </xdr:nvSpPr>
      <xdr:spPr>
        <a:xfrm>
          <a:off x="9339794" y="968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103,795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43911</xdr:rowOff>
    </xdr:from>
    <xdr:to>
      <xdr:col>12</xdr:col>
      <xdr:colOff>561975</xdr:colOff>
      <xdr:row>57</xdr:row>
      <xdr:rowOff>145511</xdr:rowOff>
    </xdr:to>
    <xdr:sp macro="" textlink="">
      <xdr:nvSpPr>
        <xdr:cNvPr id="370" name="円/楕円 369"/>
        <xdr:cNvSpPr/>
      </xdr:nvSpPr>
      <xdr:spPr>
        <a:xfrm>
          <a:off x="8699500" y="981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162038</xdr:rowOff>
    </xdr:from>
    <xdr:ext cx="599010" cy="259045"/>
    <xdr:sp macro="" textlink="">
      <xdr:nvSpPr>
        <xdr:cNvPr id="371" name="テキスト ボックス 370"/>
        <xdr:cNvSpPr txBox="1"/>
      </xdr:nvSpPr>
      <xdr:spPr>
        <a:xfrm>
          <a:off x="8450794" y="959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153,616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29523</xdr:rowOff>
    </xdr:from>
    <xdr:to>
      <xdr:col>11</xdr:col>
      <xdr:colOff>358775</xdr:colOff>
      <xdr:row>57</xdr:row>
      <xdr:rowOff>131123</xdr:rowOff>
    </xdr:to>
    <xdr:sp macro="" textlink="">
      <xdr:nvSpPr>
        <xdr:cNvPr id="372" name="円/楕円 371"/>
        <xdr:cNvSpPr/>
      </xdr:nvSpPr>
      <xdr:spPr>
        <a:xfrm>
          <a:off x="7810500" y="98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147650</xdr:rowOff>
    </xdr:from>
    <xdr:ext cx="599010" cy="259045"/>
    <xdr:sp macro="" textlink="">
      <xdr:nvSpPr>
        <xdr:cNvPr id="373" name="テキスト ボックス 372"/>
        <xdr:cNvSpPr txBox="1"/>
      </xdr:nvSpPr>
      <xdr:spPr>
        <a:xfrm>
          <a:off x="7561794" y="957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161,169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153624</xdr:rowOff>
    </xdr:from>
    <xdr:to>
      <xdr:col>10</xdr:col>
      <xdr:colOff>155575</xdr:colOff>
      <xdr:row>58</xdr:row>
      <xdr:rowOff>83774</xdr:rowOff>
    </xdr:to>
    <xdr:sp macro="" textlink="">
      <xdr:nvSpPr>
        <xdr:cNvPr id="374" name="円/楕円 373"/>
        <xdr:cNvSpPr/>
      </xdr:nvSpPr>
      <xdr:spPr>
        <a:xfrm>
          <a:off x="6921500" y="992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100301</xdr:rowOff>
    </xdr:from>
    <xdr:ext cx="534377" cy="259045"/>
    <xdr:sp macro="" textlink="">
      <xdr:nvSpPr>
        <xdr:cNvPr id="375" name="テキスト ボックス 374"/>
        <xdr:cNvSpPr txBox="1"/>
      </xdr:nvSpPr>
      <xdr:spPr>
        <a:xfrm>
          <a:off x="6705111" y="970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1191</xdr:rowOff>
    </xdr:from>
    <xdr:to>
      <xdr:col>15</xdr:col>
      <xdr:colOff>180975</xdr:colOff>
      <xdr:row>77</xdr:row>
      <xdr:rowOff>91232</xdr:rowOff>
    </xdr:to>
    <xdr:cxnSp macro="">
      <xdr:nvCxnSpPr>
        <xdr:cNvPr id="400" name="直線コネクタ 399"/>
        <xdr:cNvCxnSpPr/>
      </xdr:nvCxnSpPr>
      <xdr:spPr>
        <a:xfrm>
          <a:off x="9639300" y="13031391"/>
          <a:ext cx="838200" cy="26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38688</xdr:rowOff>
    </xdr:from>
    <xdr:ext cx="534377" cy="259045"/>
    <xdr:sp macro="" textlink="">
      <xdr:nvSpPr>
        <xdr:cNvPr id="401" name="普通建設事業費 （ うち新規整備　）平均値テキスト"/>
        <xdr:cNvSpPr txBox="1"/>
      </xdr:nvSpPr>
      <xdr:spPr>
        <a:xfrm>
          <a:off x="10528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163263</xdr:rowOff>
    </xdr:from>
    <xdr:to>
      <xdr:col>14</xdr:col>
      <xdr:colOff>28575</xdr:colOff>
      <xdr:row>76</xdr:row>
      <xdr:rowOff>1191</xdr:rowOff>
    </xdr:to>
    <xdr:cxnSp macro="">
      <xdr:nvCxnSpPr>
        <xdr:cNvPr id="403" name="直線コネクタ 402"/>
        <xdr:cNvCxnSpPr/>
      </xdr:nvCxnSpPr>
      <xdr:spPr>
        <a:xfrm>
          <a:off x="8750300" y="12679113"/>
          <a:ext cx="889000" cy="35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404" name="フローチャート : 判断 403"/>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75905</xdr:rowOff>
    </xdr:from>
    <xdr:ext cx="534377" cy="259045"/>
    <xdr:sp macro="" textlink="">
      <xdr:nvSpPr>
        <xdr:cNvPr id="405" name="テキスト ボックス 404"/>
        <xdr:cNvSpPr txBox="1"/>
      </xdr:nvSpPr>
      <xdr:spPr>
        <a:xfrm>
          <a:off x="9372111" y="1327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20246</xdr:rowOff>
    </xdr:from>
    <xdr:ext cx="534377" cy="259045"/>
    <xdr:sp macro="" textlink="">
      <xdr:nvSpPr>
        <xdr:cNvPr id="407" name="テキスト ボックス 406"/>
        <xdr:cNvSpPr txBox="1"/>
      </xdr:nvSpPr>
      <xdr:spPr>
        <a:xfrm>
          <a:off x="8483111" y="132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40432</xdr:rowOff>
    </xdr:from>
    <xdr:to>
      <xdr:col>15</xdr:col>
      <xdr:colOff>231775</xdr:colOff>
      <xdr:row>77</xdr:row>
      <xdr:rowOff>142032</xdr:rowOff>
    </xdr:to>
    <xdr:sp macro="" textlink="">
      <xdr:nvSpPr>
        <xdr:cNvPr id="413" name="円/楕円 412"/>
        <xdr:cNvSpPr/>
      </xdr:nvSpPr>
      <xdr:spPr>
        <a:xfrm>
          <a:off x="10426700" y="132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165689</xdr:rowOff>
    </xdr:from>
    <xdr:ext cx="534377" cy="259045"/>
    <xdr:sp macro="" textlink="">
      <xdr:nvSpPr>
        <xdr:cNvPr id="414" name="普通建設事業費 （ うち新規整備　）該当値テキスト"/>
        <xdr:cNvSpPr txBox="1"/>
      </xdr:nvSpPr>
      <xdr:spPr>
        <a:xfrm>
          <a:off x="10528300" y="1319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18,481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121841</xdr:rowOff>
    </xdr:from>
    <xdr:to>
      <xdr:col>14</xdr:col>
      <xdr:colOff>79375</xdr:colOff>
      <xdr:row>76</xdr:row>
      <xdr:rowOff>51991</xdr:rowOff>
    </xdr:to>
    <xdr:sp macro="" textlink="">
      <xdr:nvSpPr>
        <xdr:cNvPr id="415" name="円/楕円 414"/>
        <xdr:cNvSpPr/>
      </xdr:nvSpPr>
      <xdr:spPr>
        <a:xfrm>
          <a:off x="9588500" y="1298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68518</xdr:rowOff>
    </xdr:from>
    <xdr:ext cx="534377" cy="259045"/>
    <xdr:sp macro="" textlink="">
      <xdr:nvSpPr>
        <xdr:cNvPr id="416" name="テキスト ボックス 415"/>
        <xdr:cNvSpPr txBox="1"/>
      </xdr:nvSpPr>
      <xdr:spPr>
        <a:xfrm>
          <a:off x="9372111" y="1275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64,236</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112463</xdr:rowOff>
    </xdr:from>
    <xdr:to>
      <xdr:col>12</xdr:col>
      <xdr:colOff>561975</xdr:colOff>
      <xdr:row>74</xdr:row>
      <xdr:rowOff>42613</xdr:rowOff>
    </xdr:to>
    <xdr:sp macro="" textlink="">
      <xdr:nvSpPr>
        <xdr:cNvPr id="417" name="円/楕円 416"/>
        <xdr:cNvSpPr/>
      </xdr:nvSpPr>
      <xdr:spPr>
        <a:xfrm>
          <a:off x="8699500" y="1262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72</xdr:row>
      <xdr:rowOff>59140</xdr:rowOff>
    </xdr:from>
    <xdr:ext cx="599010" cy="259045"/>
    <xdr:sp macro="" textlink="">
      <xdr:nvSpPr>
        <xdr:cNvPr id="418" name="テキスト ボックス 417"/>
        <xdr:cNvSpPr txBox="1"/>
      </xdr:nvSpPr>
      <xdr:spPr>
        <a:xfrm>
          <a:off x="8450794" y="1240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125,877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61578</xdr:rowOff>
    </xdr:from>
    <xdr:to>
      <xdr:col>15</xdr:col>
      <xdr:colOff>180975</xdr:colOff>
      <xdr:row>98</xdr:row>
      <xdr:rowOff>78014</xdr:rowOff>
    </xdr:to>
    <xdr:cxnSp macro="">
      <xdr:nvCxnSpPr>
        <xdr:cNvPr id="445" name="直線コネクタ 444"/>
        <xdr:cNvCxnSpPr/>
      </xdr:nvCxnSpPr>
      <xdr:spPr>
        <a:xfrm flipV="1">
          <a:off x="9639300" y="16863678"/>
          <a:ext cx="8382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6" name="普通建設事業費 （ うち更新整備　）平均値テキスト"/>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78014</xdr:rowOff>
    </xdr:from>
    <xdr:to>
      <xdr:col>14</xdr:col>
      <xdr:colOff>28575</xdr:colOff>
      <xdr:row>98</xdr:row>
      <xdr:rowOff>93166</xdr:rowOff>
    </xdr:to>
    <xdr:cxnSp macro="">
      <xdr:nvCxnSpPr>
        <xdr:cNvPr id="448" name="直線コネクタ 447"/>
        <xdr:cNvCxnSpPr/>
      </xdr:nvCxnSpPr>
      <xdr:spPr>
        <a:xfrm flipV="1">
          <a:off x="8750300" y="16880114"/>
          <a:ext cx="8890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9" name="フローチャート : 判断 448"/>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124762</xdr:rowOff>
    </xdr:from>
    <xdr:ext cx="534377" cy="259045"/>
    <xdr:sp macro="" textlink="">
      <xdr:nvSpPr>
        <xdr:cNvPr id="450" name="テキスト ボックス 449"/>
        <xdr:cNvSpPr txBox="1"/>
      </xdr:nvSpPr>
      <xdr:spPr>
        <a:xfrm>
          <a:off x="9372111" y="165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114270</xdr:rowOff>
    </xdr:from>
    <xdr:ext cx="534377" cy="259045"/>
    <xdr:sp macro="" textlink="">
      <xdr:nvSpPr>
        <xdr:cNvPr id="452" name="テキスト ボックス 451"/>
        <xdr:cNvSpPr txBox="1"/>
      </xdr:nvSpPr>
      <xdr:spPr>
        <a:xfrm>
          <a:off x="8483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10778</xdr:rowOff>
    </xdr:from>
    <xdr:to>
      <xdr:col>15</xdr:col>
      <xdr:colOff>231775</xdr:colOff>
      <xdr:row>98</xdr:row>
      <xdr:rowOff>112378</xdr:rowOff>
    </xdr:to>
    <xdr:sp macro="" textlink="">
      <xdr:nvSpPr>
        <xdr:cNvPr id="458" name="円/楕円 457"/>
        <xdr:cNvSpPr/>
      </xdr:nvSpPr>
      <xdr:spPr>
        <a:xfrm>
          <a:off x="10426700" y="1681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135520</xdr:rowOff>
    </xdr:from>
    <xdr:ext cx="534377" cy="259045"/>
    <xdr:sp macro="" textlink="">
      <xdr:nvSpPr>
        <xdr:cNvPr id="459" name="普通建設事業費 （ うち更新整備　）該当値テキスト"/>
        <xdr:cNvSpPr txBox="1"/>
      </xdr:nvSpPr>
      <xdr:spPr>
        <a:xfrm>
          <a:off x="10528300" y="167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34,174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27214</xdr:rowOff>
    </xdr:from>
    <xdr:to>
      <xdr:col>14</xdr:col>
      <xdr:colOff>79375</xdr:colOff>
      <xdr:row>98</xdr:row>
      <xdr:rowOff>128814</xdr:rowOff>
    </xdr:to>
    <xdr:sp macro="" textlink="">
      <xdr:nvSpPr>
        <xdr:cNvPr id="460" name="円/楕円 459"/>
        <xdr:cNvSpPr/>
      </xdr:nvSpPr>
      <xdr:spPr>
        <a:xfrm>
          <a:off x="9588500" y="1682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119941</xdr:rowOff>
    </xdr:from>
    <xdr:ext cx="534377" cy="259045"/>
    <xdr:sp macro="" textlink="">
      <xdr:nvSpPr>
        <xdr:cNvPr id="461" name="テキスト ボックス 460"/>
        <xdr:cNvSpPr txBox="1"/>
      </xdr:nvSpPr>
      <xdr:spPr>
        <a:xfrm>
          <a:off x="9372111" y="169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42366</xdr:rowOff>
    </xdr:from>
    <xdr:to>
      <xdr:col>12</xdr:col>
      <xdr:colOff>561975</xdr:colOff>
      <xdr:row>98</xdr:row>
      <xdr:rowOff>143966</xdr:rowOff>
    </xdr:to>
    <xdr:sp macro="" textlink="">
      <xdr:nvSpPr>
        <xdr:cNvPr id="462" name="円/楕円 461"/>
        <xdr:cNvSpPr/>
      </xdr:nvSpPr>
      <xdr:spPr>
        <a:xfrm>
          <a:off x="8699500" y="1684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135093</xdr:rowOff>
    </xdr:from>
    <xdr:ext cx="534377" cy="259045"/>
    <xdr:sp macro="" textlink="">
      <xdr:nvSpPr>
        <xdr:cNvPr id="463" name="テキスト ボックス 462"/>
        <xdr:cNvSpPr txBox="1"/>
      </xdr:nvSpPr>
      <xdr:spPr>
        <a:xfrm>
          <a:off x="8483111" y="1693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127260</xdr:rowOff>
    </xdr:from>
    <xdr:to>
      <xdr:col>23</xdr:col>
      <xdr:colOff>517525</xdr:colOff>
      <xdr:row>38</xdr:row>
      <xdr:rowOff>13246</xdr:rowOff>
    </xdr:to>
    <xdr:cxnSp macro="">
      <xdr:nvCxnSpPr>
        <xdr:cNvPr id="492" name="直線コネクタ 491"/>
        <xdr:cNvCxnSpPr/>
      </xdr:nvCxnSpPr>
      <xdr:spPr>
        <a:xfrm>
          <a:off x="15481300" y="6470910"/>
          <a:ext cx="838200" cy="5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80815</xdr:rowOff>
    </xdr:from>
    <xdr:ext cx="469744" cy="259045"/>
    <xdr:sp macro="" textlink="">
      <xdr:nvSpPr>
        <xdr:cNvPr id="493" name="災害復旧事業費平均値テキスト"/>
        <xdr:cNvSpPr txBox="1"/>
      </xdr:nvSpPr>
      <xdr:spPr>
        <a:xfrm>
          <a:off x="16370300" y="659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127260</xdr:rowOff>
    </xdr:from>
    <xdr:to>
      <xdr:col>22</xdr:col>
      <xdr:colOff>365125</xdr:colOff>
      <xdr:row>38</xdr:row>
      <xdr:rowOff>87426</xdr:rowOff>
    </xdr:to>
    <xdr:cxnSp macro="">
      <xdr:nvCxnSpPr>
        <xdr:cNvPr id="495" name="直線コネクタ 494"/>
        <xdr:cNvCxnSpPr/>
      </xdr:nvCxnSpPr>
      <xdr:spPr>
        <a:xfrm flipV="1">
          <a:off x="14592300" y="6470910"/>
          <a:ext cx="889000" cy="13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6" name="フローチャート : 判断 495"/>
        <xdr:cNvSpPr/>
      </xdr:nvSpPr>
      <xdr:spPr>
        <a:xfrm>
          <a:off x="15430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55345</xdr:rowOff>
    </xdr:from>
    <xdr:ext cx="469744" cy="259045"/>
    <xdr:sp macro="" textlink="">
      <xdr:nvSpPr>
        <xdr:cNvPr id="497" name="テキスト ボックス 496"/>
        <xdr:cNvSpPr txBox="1"/>
      </xdr:nvSpPr>
      <xdr:spPr>
        <a:xfrm>
          <a:off x="15246427" y="674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159931</xdr:rowOff>
    </xdr:from>
    <xdr:to>
      <xdr:col>21</xdr:col>
      <xdr:colOff>161925</xdr:colOff>
      <xdr:row>38</xdr:row>
      <xdr:rowOff>87426</xdr:rowOff>
    </xdr:to>
    <xdr:cxnSp macro="">
      <xdr:nvCxnSpPr>
        <xdr:cNvPr id="498" name="直線コネクタ 497"/>
        <xdr:cNvCxnSpPr/>
      </xdr:nvCxnSpPr>
      <xdr:spPr>
        <a:xfrm>
          <a:off x="13703300" y="6160681"/>
          <a:ext cx="889000" cy="44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168444</xdr:rowOff>
    </xdr:from>
    <xdr:ext cx="469744" cy="259045"/>
    <xdr:sp macro="" textlink="">
      <xdr:nvSpPr>
        <xdr:cNvPr id="500" name="テキスト ボックス 499"/>
        <xdr:cNvSpPr txBox="1"/>
      </xdr:nvSpPr>
      <xdr:spPr>
        <a:xfrm>
          <a:off x="14357427"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159931</xdr:rowOff>
    </xdr:from>
    <xdr:to>
      <xdr:col>19</xdr:col>
      <xdr:colOff>644525</xdr:colOff>
      <xdr:row>37</xdr:row>
      <xdr:rowOff>124251</xdr:rowOff>
    </xdr:to>
    <xdr:cxnSp macro="">
      <xdr:nvCxnSpPr>
        <xdr:cNvPr id="501" name="直線コネクタ 500"/>
        <xdr:cNvCxnSpPr/>
      </xdr:nvCxnSpPr>
      <xdr:spPr>
        <a:xfrm flipV="1">
          <a:off x="12814300" y="6160681"/>
          <a:ext cx="889000" cy="30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149813</xdr:rowOff>
    </xdr:from>
    <xdr:ext cx="469744" cy="259045"/>
    <xdr:sp macro="" textlink="">
      <xdr:nvSpPr>
        <xdr:cNvPr id="503" name="テキスト ボックス 502"/>
        <xdr:cNvSpPr txBox="1"/>
      </xdr:nvSpPr>
      <xdr:spPr>
        <a:xfrm>
          <a:off x="13468427" y="66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97674</xdr:rowOff>
    </xdr:from>
    <xdr:ext cx="469744" cy="259045"/>
    <xdr:sp macro="" textlink="">
      <xdr:nvSpPr>
        <xdr:cNvPr id="505" name="テキスト ボックス 504"/>
        <xdr:cNvSpPr txBox="1"/>
      </xdr:nvSpPr>
      <xdr:spPr>
        <a:xfrm>
          <a:off x="12579427" y="6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133896</xdr:rowOff>
    </xdr:from>
    <xdr:to>
      <xdr:col>23</xdr:col>
      <xdr:colOff>568325</xdr:colOff>
      <xdr:row>38</xdr:row>
      <xdr:rowOff>64046</xdr:rowOff>
    </xdr:to>
    <xdr:sp macro="" textlink="">
      <xdr:nvSpPr>
        <xdr:cNvPr id="511" name="円/楕円 510"/>
        <xdr:cNvSpPr/>
      </xdr:nvSpPr>
      <xdr:spPr>
        <a:xfrm>
          <a:off x="16268700" y="647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156773</xdr:rowOff>
    </xdr:from>
    <xdr:ext cx="534377" cy="259045"/>
    <xdr:sp macro="" textlink="">
      <xdr:nvSpPr>
        <xdr:cNvPr id="512" name="災害復旧事業費該当値テキスト"/>
        <xdr:cNvSpPr txBox="1"/>
      </xdr:nvSpPr>
      <xdr:spPr>
        <a:xfrm>
          <a:off x="16370300" y="63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10,638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76460</xdr:rowOff>
    </xdr:from>
    <xdr:to>
      <xdr:col>22</xdr:col>
      <xdr:colOff>415925</xdr:colOff>
      <xdr:row>38</xdr:row>
      <xdr:rowOff>6610</xdr:rowOff>
    </xdr:to>
    <xdr:sp macro="" textlink="">
      <xdr:nvSpPr>
        <xdr:cNvPr id="513" name="円/楕円 512"/>
        <xdr:cNvSpPr/>
      </xdr:nvSpPr>
      <xdr:spPr>
        <a:xfrm>
          <a:off x="15430500" y="64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23137</xdr:rowOff>
    </xdr:from>
    <xdr:ext cx="534377" cy="259045"/>
    <xdr:sp macro="" textlink="">
      <xdr:nvSpPr>
        <xdr:cNvPr id="514" name="テキスト ボックス 513"/>
        <xdr:cNvSpPr txBox="1"/>
      </xdr:nvSpPr>
      <xdr:spPr>
        <a:xfrm>
          <a:off x="15214111" y="619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36626</xdr:rowOff>
    </xdr:from>
    <xdr:to>
      <xdr:col>21</xdr:col>
      <xdr:colOff>212725</xdr:colOff>
      <xdr:row>38</xdr:row>
      <xdr:rowOff>138226</xdr:rowOff>
    </xdr:to>
    <xdr:sp macro="" textlink="">
      <xdr:nvSpPr>
        <xdr:cNvPr id="515" name="円/楕円 514"/>
        <xdr:cNvSpPr/>
      </xdr:nvSpPr>
      <xdr:spPr>
        <a:xfrm>
          <a:off x="14541500" y="65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154754</xdr:rowOff>
    </xdr:from>
    <xdr:ext cx="469744" cy="259045"/>
    <xdr:sp macro="" textlink="">
      <xdr:nvSpPr>
        <xdr:cNvPr id="516" name="テキスト ボックス 515"/>
        <xdr:cNvSpPr txBox="1"/>
      </xdr:nvSpPr>
      <xdr:spPr>
        <a:xfrm>
          <a:off x="14357427" y="63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6,744</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109131</xdr:rowOff>
    </xdr:from>
    <xdr:to>
      <xdr:col>20</xdr:col>
      <xdr:colOff>9525</xdr:colOff>
      <xdr:row>36</xdr:row>
      <xdr:rowOff>39281</xdr:rowOff>
    </xdr:to>
    <xdr:sp macro="" textlink="">
      <xdr:nvSpPr>
        <xdr:cNvPr id="517" name="円/楕円 516"/>
        <xdr:cNvSpPr/>
      </xdr:nvSpPr>
      <xdr:spPr>
        <a:xfrm>
          <a:off x="13652500" y="6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55808</xdr:rowOff>
    </xdr:from>
    <xdr:ext cx="534377" cy="259045"/>
    <xdr:sp macro="" textlink="">
      <xdr:nvSpPr>
        <xdr:cNvPr id="518" name="テキスト ボックス 517"/>
        <xdr:cNvSpPr txBox="1"/>
      </xdr:nvSpPr>
      <xdr:spPr>
        <a:xfrm>
          <a:off x="13436111" y="588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29,938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73451</xdr:rowOff>
    </xdr:from>
    <xdr:to>
      <xdr:col>18</xdr:col>
      <xdr:colOff>492125</xdr:colOff>
      <xdr:row>38</xdr:row>
      <xdr:rowOff>3601</xdr:rowOff>
    </xdr:to>
    <xdr:sp macro="" textlink="">
      <xdr:nvSpPr>
        <xdr:cNvPr id="519" name="円/楕円 518"/>
        <xdr:cNvSpPr/>
      </xdr:nvSpPr>
      <xdr:spPr>
        <a:xfrm>
          <a:off x="12763500" y="64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20128</xdr:rowOff>
    </xdr:from>
    <xdr:ext cx="534377" cy="259045"/>
    <xdr:sp macro="" textlink="">
      <xdr:nvSpPr>
        <xdr:cNvPr id="520" name="テキスト ボックス 519"/>
        <xdr:cNvSpPr txBox="1"/>
      </xdr:nvSpPr>
      <xdr:spPr>
        <a:xfrm>
          <a:off x="12547111" y="619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92212</xdr:rowOff>
    </xdr:from>
    <xdr:to>
      <xdr:col>23</xdr:col>
      <xdr:colOff>517525</xdr:colOff>
      <xdr:row>75</xdr:row>
      <xdr:rowOff>166249</xdr:rowOff>
    </xdr:to>
    <xdr:cxnSp macro="">
      <xdr:nvCxnSpPr>
        <xdr:cNvPr id="598" name="直線コネクタ 597"/>
        <xdr:cNvCxnSpPr/>
      </xdr:nvCxnSpPr>
      <xdr:spPr>
        <a:xfrm>
          <a:off x="15481300" y="12950962"/>
          <a:ext cx="838200" cy="7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82666</xdr:rowOff>
    </xdr:from>
    <xdr:ext cx="534377" cy="259045"/>
    <xdr:sp macro="" textlink="">
      <xdr:nvSpPr>
        <xdr:cNvPr id="599" name="公債費平均値テキスト"/>
        <xdr:cNvSpPr txBox="1"/>
      </xdr:nvSpPr>
      <xdr:spPr>
        <a:xfrm>
          <a:off x="16370300" y="13112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92212</xdr:rowOff>
    </xdr:from>
    <xdr:to>
      <xdr:col>22</xdr:col>
      <xdr:colOff>365125</xdr:colOff>
      <xdr:row>75</xdr:row>
      <xdr:rowOff>95047</xdr:rowOff>
    </xdr:to>
    <xdr:cxnSp macro="">
      <xdr:nvCxnSpPr>
        <xdr:cNvPr id="601" name="直線コネクタ 600"/>
        <xdr:cNvCxnSpPr/>
      </xdr:nvCxnSpPr>
      <xdr:spPr>
        <a:xfrm flipV="1">
          <a:off x="14592300" y="12950962"/>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602" name="フローチャート : 判断 601"/>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149965</xdr:rowOff>
    </xdr:from>
    <xdr:ext cx="534377" cy="259045"/>
    <xdr:sp macro="" textlink="">
      <xdr:nvSpPr>
        <xdr:cNvPr id="603" name="テキスト ボックス 602"/>
        <xdr:cNvSpPr txBox="1"/>
      </xdr:nvSpPr>
      <xdr:spPr>
        <a:xfrm>
          <a:off x="15214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37059</xdr:rowOff>
    </xdr:from>
    <xdr:to>
      <xdr:col>21</xdr:col>
      <xdr:colOff>161925</xdr:colOff>
      <xdr:row>75</xdr:row>
      <xdr:rowOff>95047</xdr:rowOff>
    </xdr:to>
    <xdr:cxnSp macro="">
      <xdr:nvCxnSpPr>
        <xdr:cNvPr id="604" name="直線コネクタ 603"/>
        <xdr:cNvCxnSpPr/>
      </xdr:nvCxnSpPr>
      <xdr:spPr>
        <a:xfrm>
          <a:off x="13703300" y="12895809"/>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137103</xdr:rowOff>
    </xdr:from>
    <xdr:ext cx="534377" cy="259045"/>
    <xdr:sp macro="" textlink="">
      <xdr:nvSpPr>
        <xdr:cNvPr id="606" name="テキスト ボックス 605"/>
        <xdr:cNvSpPr txBox="1"/>
      </xdr:nvSpPr>
      <xdr:spPr>
        <a:xfrm>
          <a:off x="14325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150429</xdr:rowOff>
    </xdr:from>
    <xdr:to>
      <xdr:col>19</xdr:col>
      <xdr:colOff>644525</xdr:colOff>
      <xdr:row>75</xdr:row>
      <xdr:rowOff>37059</xdr:rowOff>
    </xdr:to>
    <xdr:cxnSp macro="">
      <xdr:nvCxnSpPr>
        <xdr:cNvPr id="607" name="直線コネクタ 606"/>
        <xdr:cNvCxnSpPr/>
      </xdr:nvCxnSpPr>
      <xdr:spPr>
        <a:xfrm>
          <a:off x="12814300" y="12837729"/>
          <a:ext cx="889000" cy="5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134269</xdr:rowOff>
    </xdr:from>
    <xdr:ext cx="534377" cy="259045"/>
    <xdr:sp macro="" textlink="">
      <xdr:nvSpPr>
        <xdr:cNvPr id="609" name="テキスト ボックス 608"/>
        <xdr:cNvSpPr txBox="1"/>
      </xdr:nvSpPr>
      <xdr:spPr>
        <a:xfrm>
          <a:off x="13436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134954</xdr:rowOff>
    </xdr:from>
    <xdr:ext cx="534377" cy="259045"/>
    <xdr:sp macro="" textlink="">
      <xdr:nvSpPr>
        <xdr:cNvPr id="611" name="テキスト ボックス 610"/>
        <xdr:cNvSpPr txBox="1"/>
      </xdr:nvSpPr>
      <xdr:spPr>
        <a:xfrm>
          <a:off x="12547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115448</xdr:rowOff>
    </xdr:from>
    <xdr:to>
      <xdr:col>23</xdr:col>
      <xdr:colOff>568325</xdr:colOff>
      <xdr:row>76</xdr:row>
      <xdr:rowOff>45597</xdr:rowOff>
    </xdr:to>
    <xdr:sp macro="" textlink="">
      <xdr:nvSpPr>
        <xdr:cNvPr id="617" name="円/楕円 616"/>
        <xdr:cNvSpPr/>
      </xdr:nvSpPr>
      <xdr:spPr>
        <a:xfrm>
          <a:off x="16268700" y="129741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138325</xdr:rowOff>
    </xdr:from>
    <xdr:ext cx="534377" cy="259045"/>
    <xdr:sp macro="" textlink="">
      <xdr:nvSpPr>
        <xdr:cNvPr id="618" name="公債費該当値テキスト"/>
        <xdr:cNvSpPr txBox="1"/>
      </xdr:nvSpPr>
      <xdr:spPr>
        <a:xfrm>
          <a:off x="16370300" y="128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74,016</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41412</xdr:rowOff>
    </xdr:from>
    <xdr:to>
      <xdr:col>22</xdr:col>
      <xdr:colOff>415925</xdr:colOff>
      <xdr:row>75</xdr:row>
      <xdr:rowOff>143012</xdr:rowOff>
    </xdr:to>
    <xdr:sp macro="" textlink="">
      <xdr:nvSpPr>
        <xdr:cNvPr id="619" name="円/楕円 618"/>
        <xdr:cNvSpPr/>
      </xdr:nvSpPr>
      <xdr:spPr>
        <a:xfrm>
          <a:off x="15430500" y="129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159539</xdr:rowOff>
    </xdr:from>
    <xdr:ext cx="534377" cy="259045"/>
    <xdr:sp macro="" textlink="">
      <xdr:nvSpPr>
        <xdr:cNvPr id="620" name="テキスト ボックス 619"/>
        <xdr:cNvSpPr txBox="1"/>
      </xdr:nvSpPr>
      <xdr:spPr>
        <a:xfrm>
          <a:off x="15214111" y="126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83,732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44247</xdr:rowOff>
    </xdr:from>
    <xdr:to>
      <xdr:col>21</xdr:col>
      <xdr:colOff>212725</xdr:colOff>
      <xdr:row>75</xdr:row>
      <xdr:rowOff>145847</xdr:rowOff>
    </xdr:to>
    <xdr:sp macro="" textlink="">
      <xdr:nvSpPr>
        <xdr:cNvPr id="621" name="円/楕円 620"/>
        <xdr:cNvSpPr/>
      </xdr:nvSpPr>
      <xdr:spPr>
        <a:xfrm>
          <a:off x="14541500" y="129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162374</xdr:rowOff>
    </xdr:from>
    <xdr:ext cx="534377" cy="259045"/>
    <xdr:sp macro="" textlink="">
      <xdr:nvSpPr>
        <xdr:cNvPr id="622" name="テキスト ボックス 621"/>
        <xdr:cNvSpPr txBox="1"/>
      </xdr:nvSpPr>
      <xdr:spPr>
        <a:xfrm>
          <a:off x="14325111" y="1267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83,360</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157709</xdr:rowOff>
    </xdr:from>
    <xdr:to>
      <xdr:col>20</xdr:col>
      <xdr:colOff>9525</xdr:colOff>
      <xdr:row>75</xdr:row>
      <xdr:rowOff>87859</xdr:rowOff>
    </xdr:to>
    <xdr:sp macro="" textlink="">
      <xdr:nvSpPr>
        <xdr:cNvPr id="623" name="円/楕円 622"/>
        <xdr:cNvSpPr/>
      </xdr:nvSpPr>
      <xdr:spPr>
        <a:xfrm>
          <a:off x="13652500" y="128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104386</xdr:rowOff>
    </xdr:from>
    <xdr:ext cx="534377" cy="259045"/>
    <xdr:sp macro="" textlink="">
      <xdr:nvSpPr>
        <xdr:cNvPr id="624" name="テキスト ボックス 623"/>
        <xdr:cNvSpPr txBox="1"/>
      </xdr:nvSpPr>
      <xdr:spPr>
        <a:xfrm>
          <a:off x="13436111" y="1262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90,970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99629</xdr:rowOff>
    </xdr:from>
    <xdr:to>
      <xdr:col>18</xdr:col>
      <xdr:colOff>492125</xdr:colOff>
      <xdr:row>75</xdr:row>
      <xdr:rowOff>29779</xdr:rowOff>
    </xdr:to>
    <xdr:sp macro="" textlink="">
      <xdr:nvSpPr>
        <xdr:cNvPr id="625" name="円/楕円 624"/>
        <xdr:cNvSpPr/>
      </xdr:nvSpPr>
      <xdr:spPr>
        <a:xfrm>
          <a:off x="12763500" y="1278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46306</xdr:rowOff>
    </xdr:from>
    <xdr:ext cx="534377" cy="259045"/>
    <xdr:sp macro="" textlink="">
      <xdr:nvSpPr>
        <xdr:cNvPr id="626" name="テキスト ボックス 625"/>
        <xdr:cNvSpPr txBox="1"/>
      </xdr:nvSpPr>
      <xdr:spPr>
        <a:xfrm>
          <a:off x="12547111" y="1256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68377</xdr:rowOff>
    </xdr:from>
    <xdr:to>
      <xdr:col>23</xdr:col>
      <xdr:colOff>517525</xdr:colOff>
      <xdr:row>98</xdr:row>
      <xdr:rowOff>96380</xdr:rowOff>
    </xdr:to>
    <xdr:cxnSp macro="">
      <xdr:nvCxnSpPr>
        <xdr:cNvPr id="655" name="直線コネクタ 654"/>
        <xdr:cNvCxnSpPr/>
      </xdr:nvCxnSpPr>
      <xdr:spPr>
        <a:xfrm flipV="1">
          <a:off x="15481300" y="16527577"/>
          <a:ext cx="838200" cy="37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60850</xdr:rowOff>
    </xdr:from>
    <xdr:ext cx="534377" cy="259045"/>
    <xdr:sp macro="" textlink="">
      <xdr:nvSpPr>
        <xdr:cNvPr id="656" name="積立金平均値テキスト"/>
        <xdr:cNvSpPr txBox="1"/>
      </xdr:nvSpPr>
      <xdr:spPr>
        <a:xfrm>
          <a:off x="16370300" y="16520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96380</xdr:rowOff>
    </xdr:from>
    <xdr:to>
      <xdr:col>22</xdr:col>
      <xdr:colOff>365125</xdr:colOff>
      <xdr:row>98</xdr:row>
      <xdr:rowOff>125013</xdr:rowOff>
    </xdr:to>
    <xdr:cxnSp macro="">
      <xdr:nvCxnSpPr>
        <xdr:cNvPr id="658" name="直線コネクタ 657"/>
        <xdr:cNvCxnSpPr/>
      </xdr:nvCxnSpPr>
      <xdr:spPr>
        <a:xfrm flipV="1">
          <a:off x="14592300" y="16898480"/>
          <a:ext cx="889000" cy="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9" name="フローチャート : 判断 658"/>
        <xdr:cNvSpPr/>
      </xdr:nvSpPr>
      <xdr:spPr>
        <a:xfrm>
          <a:off x="1543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131208</xdr:rowOff>
    </xdr:from>
    <xdr:ext cx="534377" cy="259045"/>
    <xdr:sp macro="" textlink="">
      <xdr:nvSpPr>
        <xdr:cNvPr id="660" name="テキスト ボックス 659"/>
        <xdr:cNvSpPr txBox="1"/>
      </xdr:nvSpPr>
      <xdr:spPr>
        <a:xfrm>
          <a:off x="1521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125013</xdr:rowOff>
    </xdr:from>
    <xdr:to>
      <xdr:col>21</xdr:col>
      <xdr:colOff>161925</xdr:colOff>
      <xdr:row>98</xdr:row>
      <xdr:rowOff>129146</xdr:rowOff>
    </xdr:to>
    <xdr:cxnSp macro="">
      <xdr:nvCxnSpPr>
        <xdr:cNvPr id="661" name="直線コネクタ 660"/>
        <xdr:cNvCxnSpPr/>
      </xdr:nvCxnSpPr>
      <xdr:spPr>
        <a:xfrm flipV="1">
          <a:off x="13703300" y="16927113"/>
          <a:ext cx="8890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129146</xdr:rowOff>
    </xdr:from>
    <xdr:to>
      <xdr:col>19</xdr:col>
      <xdr:colOff>644525</xdr:colOff>
      <xdr:row>99</xdr:row>
      <xdr:rowOff>12788</xdr:rowOff>
    </xdr:to>
    <xdr:cxnSp macro="">
      <xdr:nvCxnSpPr>
        <xdr:cNvPr id="664" name="直線コネクタ 663"/>
        <xdr:cNvCxnSpPr/>
      </xdr:nvCxnSpPr>
      <xdr:spPr>
        <a:xfrm flipV="1">
          <a:off x="12814300" y="16931246"/>
          <a:ext cx="889000" cy="5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100061</xdr:rowOff>
    </xdr:from>
    <xdr:ext cx="534377" cy="259045"/>
    <xdr:sp macro="" textlink="">
      <xdr:nvSpPr>
        <xdr:cNvPr id="666" name="テキスト ボックス 665"/>
        <xdr:cNvSpPr txBox="1"/>
      </xdr:nvSpPr>
      <xdr:spPr>
        <a:xfrm>
          <a:off x="13436111" y="160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94575</xdr:rowOff>
    </xdr:from>
    <xdr:ext cx="534377" cy="259045"/>
    <xdr:sp macro="" textlink="">
      <xdr:nvSpPr>
        <xdr:cNvPr id="668" name="テキスト ボックス 667"/>
        <xdr:cNvSpPr txBox="1"/>
      </xdr:nvSpPr>
      <xdr:spPr>
        <a:xfrm>
          <a:off x="12547111" y="162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17577</xdr:rowOff>
    </xdr:from>
    <xdr:to>
      <xdr:col>23</xdr:col>
      <xdr:colOff>568325</xdr:colOff>
      <xdr:row>96</xdr:row>
      <xdr:rowOff>119177</xdr:rowOff>
    </xdr:to>
    <xdr:sp macro="" textlink="">
      <xdr:nvSpPr>
        <xdr:cNvPr id="674" name="円/楕円 673"/>
        <xdr:cNvSpPr/>
      </xdr:nvSpPr>
      <xdr:spPr>
        <a:xfrm>
          <a:off x="16268700" y="164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40454</xdr:rowOff>
    </xdr:from>
    <xdr:ext cx="534377" cy="259045"/>
    <xdr:sp macro="" textlink="">
      <xdr:nvSpPr>
        <xdr:cNvPr id="675" name="積立金該当値テキスト"/>
        <xdr:cNvSpPr txBox="1"/>
      </xdr:nvSpPr>
      <xdr:spPr>
        <a:xfrm>
          <a:off x="16370300" y="1632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25,744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45580</xdr:rowOff>
    </xdr:from>
    <xdr:to>
      <xdr:col>22</xdr:col>
      <xdr:colOff>415925</xdr:colOff>
      <xdr:row>98</xdr:row>
      <xdr:rowOff>147180</xdr:rowOff>
    </xdr:to>
    <xdr:sp macro="" textlink="">
      <xdr:nvSpPr>
        <xdr:cNvPr id="676" name="円/楕円 675"/>
        <xdr:cNvSpPr/>
      </xdr:nvSpPr>
      <xdr:spPr>
        <a:xfrm>
          <a:off x="15430500" y="168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138307</xdr:rowOff>
    </xdr:from>
    <xdr:ext cx="469744" cy="259045"/>
    <xdr:sp macro="" textlink="">
      <xdr:nvSpPr>
        <xdr:cNvPr id="677" name="テキスト ボックス 676"/>
        <xdr:cNvSpPr txBox="1"/>
      </xdr:nvSpPr>
      <xdr:spPr>
        <a:xfrm>
          <a:off x="15246427" y="169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74213</xdr:rowOff>
    </xdr:from>
    <xdr:to>
      <xdr:col>21</xdr:col>
      <xdr:colOff>212725</xdr:colOff>
      <xdr:row>99</xdr:row>
      <xdr:rowOff>4363</xdr:rowOff>
    </xdr:to>
    <xdr:sp macro="" textlink="">
      <xdr:nvSpPr>
        <xdr:cNvPr id="678" name="円/楕円 677"/>
        <xdr:cNvSpPr/>
      </xdr:nvSpPr>
      <xdr:spPr>
        <a:xfrm>
          <a:off x="14541500" y="168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166940</xdr:rowOff>
    </xdr:from>
    <xdr:ext cx="469744" cy="259045"/>
    <xdr:sp macro="" textlink="">
      <xdr:nvSpPr>
        <xdr:cNvPr id="679" name="テキスト ボックス 678"/>
        <xdr:cNvSpPr txBox="1"/>
      </xdr:nvSpPr>
      <xdr:spPr>
        <a:xfrm>
          <a:off x="14357427" y="1696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78346</xdr:rowOff>
    </xdr:from>
    <xdr:to>
      <xdr:col>20</xdr:col>
      <xdr:colOff>9525</xdr:colOff>
      <xdr:row>99</xdr:row>
      <xdr:rowOff>8496</xdr:rowOff>
    </xdr:to>
    <xdr:sp macro="" textlink="">
      <xdr:nvSpPr>
        <xdr:cNvPr id="680" name="円/楕円 679"/>
        <xdr:cNvSpPr/>
      </xdr:nvSpPr>
      <xdr:spPr>
        <a:xfrm>
          <a:off x="13652500" y="1688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171073</xdr:rowOff>
    </xdr:from>
    <xdr:ext cx="469744" cy="259045"/>
    <xdr:sp macro="" textlink="">
      <xdr:nvSpPr>
        <xdr:cNvPr id="681" name="テキスト ボックス 680"/>
        <xdr:cNvSpPr txBox="1"/>
      </xdr:nvSpPr>
      <xdr:spPr>
        <a:xfrm>
          <a:off x="13468427" y="169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133438</xdr:rowOff>
    </xdr:from>
    <xdr:to>
      <xdr:col>18</xdr:col>
      <xdr:colOff>492125</xdr:colOff>
      <xdr:row>99</xdr:row>
      <xdr:rowOff>63588</xdr:rowOff>
    </xdr:to>
    <xdr:sp macro="" textlink="">
      <xdr:nvSpPr>
        <xdr:cNvPr id="682" name="円/楕円 681"/>
        <xdr:cNvSpPr/>
      </xdr:nvSpPr>
      <xdr:spPr>
        <a:xfrm>
          <a:off x="12763500" y="169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54715</xdr:rowOff>
    </xdr:from>
    <xdr:ext cx="469744" cy="259045"/>
    <xdr:sp macro="" textlink="">
      <xdr:nvSpPr>
        <xdr:cNvPr id="683" name="テキスト ボックス 682"/>
        <xdr:cNvSpPr txBox="1"/>
      </xdr:nvSpPr>
      <xdr:spPr>
        <a:xfrm>
          <a:off x="12579427" y="1702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9652</xdr:rowOff>
    </xdr:from>
    <xdr:to>
      <xdr:col>32</xdr:col>
      <xdr:colOff>187325</xdr:colOff>
      <xdr:row>39</xdr:row>
      <xdr:rowOff>44450</xdr:rowOff>
    </xdr:to>
    <xdr:cxnSp macro="">
      <xdr:nvCxnSpPr>
        <xdr:cNvPr id="712" name="直線コネクタ 711"/>
        <xdr:cNvCxnSpPr/>
      </xdr:nvCxnSpPr>
      <xdr:spPr>
        <a:xfrm>
          <a:off x="21323300" y="6696202"/>
          <a:ext cx="8382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9652</xdr:rowOff>
    </xdr:from>
    <xdr:to>
      <xdr:col>31</xdr:col>
      <xdr:colOff>34925</xdr:colOff>
      <xdr:row>39</xdr:row>
      <xdr:rowOff>14097</xdr:rowOff>
    </xdr:to>
    <xdr:cxnSp macro="">
      <xdr:nvCxnSpPr>
        <xdr:cNvPr id="715" name="直線コネクタ 714"/>
        <xdr:cNvCxnSpPr/>
      </xdr:nvCxnSpPr>
      <xdr:spPr>
        <a:xfrm flipV="1">
          <a:off x="20434300" y="6696202"/>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6" name="フローチャート : 判断 715"/>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149242</xdr:rowOff>
    </xdr:from>
    <xdr:ext cx="469744" cy="259045"/>
    <xdr:sp macro="" textlink="">
      <xdr:nvSpPr>
        <xdr:cNvPr id="717" name="テキスト ボックス 716"/>
        <xdr:cNvSpPr txBox="1"/>
      </xdr:nvSpPr>
      <xdr:spPr>
        <a:xfrm>
          <a:off x="21088427"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49657</xdr:rowOff>
    </xdr:from>
    <xdr:to>
      <xdr:col>29</xdr:col>
      <xdr:colOff>517525</xdr:colOff>
      <xdr:row>39</xdr:row>
      <xdr:rowOff>14097</xdr:rowOff>
    </xdr:to>
    <xdr:cxnSp macro="">
      <xdr:nvCxnSpPr>
        <xdr:cNvPr id="718" name="直線コネクタ 717"/>
        <xdr:cNvCxnSpPr/>
      </xdr:nvCxnSpPr>
      <xdr:spPr>
        <a:xfrm>
          <a:off x="19545300" y="6393307"/>
          <a:ext cx="889000" cy="30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49657</xdr:rowOff>
    </xdr:from>
    <xdr:to>
      <xdr:col>28</xdr:col>
      <xdr:colOff>314325</xdr:colOff>
      <xdr:row>37</xdr:row>
      <xdr:rowOff>50546</xdr:rowOff>
    </xdr:to>
    <xdr:cxnSp macro="">
      <xdr:nvCxnSpPr>
        <xdr:cNvPr id="721" name="直線コネクタ 720"/>
        <xdr:cNvCxnSpPr/>
      </xdr:nvCxnSpPr>
      <xdr:spPr>
        <a:xfrm flipV="1">
          <a:off x="18656300" y="6393307"/>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74439</xdr:rowOff>
    </xdr:from>
    <xdr:ext cx="469744" cy="259045"/>
    <xdr:sp macro="" textlink="">
      <xdr:nvSpPr>
        <xdr:cNvPr id="723" name="テキスト ボックス 722"/>
        <xdr:cNvSpPr txBox="1"/>
      </xdr:nvSpPr>
      <xdr:spPr>
        <a:xfrm>
          <a:off x="19310427" y="658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107840</xdr:rowOff>
    </xdr:from>
    <xdr:ext cx="469744" cy="259045"/>
    <xdr:sp macro="" textlink="">
      <xdr:nvSpPr>
        <xdr:cNvPr id="725" name="テキスト ボックス 724"/>
        <xdr:cNvSpPr txBox="1"/>
      </xdr:nvSpPr>
      <xdr:spPr>
        <a:xfrm>
          <a:off x="18421427" y="662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130302</xdr:rowOff>
    </xdr:from>
    <xdr:to>
      <xdr:col>31</xdr:col>
      <xdr:colOff>85725</xdr:colOff>
      <xdr:row>39</xdr:row>
      <xdr:rowOff>60452</xdr:rowOff>
    </xdr:to>
    <xdr:sp macro="" textlink="">
      <xdr:nvSpPr>
        <xdr:cNvPr id="733" name="円/楕円 732"/>
        <xdr:cNvSpPr/>
      </xdr:nvSpPr>
      <xdr:spPr>
        <a:xfrm>
          <a:off x="21272500" y="664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51579</xdr:rowOff>
    </xdr:from>
    <xdr:ext cx="378565" cy="259045"/>
    <xdr:sp macro="" textlink="">
      <xdr:nvSpPr>
        <xdr:cNvPr id="734" name="テキスト ボックス 733"/>
        <xdr:cNvSpPr txBox="1"/>
      </xdr:nvSpPr>
      <xdr:spPr>
        <a:xfrm>
          <a:off x="21134017" y="6738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134747</xdr:rowOff>
    </xdr:from>
    <xdr:to>
      <xdr:col>29</xdr:col>
      <xdr:colOff>568325</xdr:colOff>
      <xdr:row>39</xdr:row>
      <xdr:rowOff>64897</xdr:rowOff>
    </xdr:to>
    <xdr:sp macro="" textlink="">
      <xdr:nvSpPr>
        <xdr:cNvPr id="735" name="円/楕円 734"/>
        <xdr:cNvSpPr/>
      </xdr:nvSpPr>
      <xdr:spPr>
        <a:xfrm>
          <a:off x="20383500" y="66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56024</xdr:rowOff>
    </xdr:from>
    <xdr:ext cx="378565" cy="259045"/>
    <xdr:sp macro="" textlink="">
      <xdr:nvSpPr>
        <xdr:cNvPr id="736" name="テキスト ボックス 735"/>
        <xdr:cNvSpPr txBox="1"/>
      </xdr:nvSpPr>
      <xdr:spPr>
        <a:xfrm>
          <a:off x="20245017" y="6742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170307</xdr:rowOff>
    </xdr:from>
    <xdr:to>
      <xdr:col>28</xdr:col>
      <xdr:colOff>365125</xdr:colOff>
      <xdr:row>37</xdr:row>
      <xdr:rowOff>100457</xdr:rowOff>
    </xdr:to>
    <xdr:sp macro="" textlink="">
      <xdr:nvSpPr>
        <xdr:cNvPr id="737" name="円/楕円 736"/>
        <xdr:cNvSpPr/>
      </xdr:nvSpPr>
      <xdr:spPr>
        <a:xfrm>
          <a:off x="19494500" y="634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116984</xdr:rowOff>
    </xdr:from>
    <xdr:ext cx="469744" cy="259045"/>
    <xdr:sp macro="" textlink="">
      <xdr:nvSpPr>
        <xdr:cNvPr id="738" name="テキスト ボックス 737"/>
        <xdr:cNvSpPr txBox="1"/>
      </xdr:nvSpPr>
      <xdr:spPr>
        <a:xfrm>
          <a:off x="19310427" y="611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2,659</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171196</xdr:rowOff>
    </xdr:from>
    <xdr:to>
      <xdr:col>27</xdr:col>
      <xdr:colOff>161925</xdr:colOff>
      <xdr:row>37</xdr:row>
      <xdr:rowOff>101346</xdr:rowOff>
    </xdr:to>
    <xdr:sp macro="" textlink="">
      <xdr:nvSpPr>
        <xdr:cNvPr id="739" name="円/楕円 738"/>
        <xdr:cNvSpPr/>
      </xdr:nvSpPr>
      <xdr:spPr>
        <a:xfrm>
          <a:off x="18605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117873</xdr:rowOff>
    </xdr:from>
    <xdr:ext cx="469744" cy="259045"/>
    <xdr:sp macro="" textlink="">
      <xdr:nvSpPr>
        <xdr:cNvPr id="740" name="テキスト ボックス 739"/>
        <xdr:cNvSpPr txBox="1"/>
      </xdr:nvSpPr>
      <xdr:spPr>
        <a:xfrm>
          <a:off x="18421427" y="61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71" name="直線コネクタ 77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3029</xdr:rowOff>
    </xdr:from>
    <xdr:ext cx="469744" cy="259045"/>
    <xdr:sp macro="" textlink="">
      <xdr:nvSpPr>
        <xdr:cNvPr id="772" name="貸付金平均値テキスト"/>
        <xdr:cNvSpPr txBox="1"/>
      </xdr:nvSpPr>
      <xdr:spPr>
        <a:xfrm>
          <a:off x="22212300" y="994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74" name="直線コネクタ 77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75" name="フローチャート : 判断 774"/>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80056</xdr:rowOff>
    </xdr:from>
    <xdr:ext cx="469744" cy="259045"/>
    <xdr:sp macro="" textlink="">
      <xdr:nvSpPr>
        <xdr:cNvPr id="776" name="テキスト ボックス 775"/>
        <xdr:cNvSpPr txBox="1"/>
      </xdr:nvSpPr>
      <xdr:spPr>
        <a:xfrm>
          <a:off x="21088427"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77" name="直線コネクタ 77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79" name="テキスト ボックス 778"/>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80" name="直線コネクタ 77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2" name="テキスト ボックス 781"/>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0" name="円/楕円 78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791"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92" name="円/楕円 79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3" name="テキスト ボックス 792"/>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94" name="円/楕円 79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795" name="テキスト ボックス 794"/>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796" name="円/楕円 79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797" name="テキスト ボックス 796"/>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798" name="円/楕円 79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799" name="テキスト ボックス 798"/>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142702</xdr:rowOff>
    </xdr:from>
    <xdr:to>
      <xdr:col>32</xdr:col>
      <xdr:colOff>187325</xdr:colOff>
      <xdr:row>76</xdr:row>
      <xdr:rowOff>20737</xdr:rowOff>
    </xdr:to>
    <xdr:cxnSp macro="">
      <xdr:nvCxnSpPr>
        <xdr:cNvPr id="828" name="直線コネクタ 827"/>
        <xdr:cNvCxnSpPr/>
      </xdr:nvCxnSpPr>
      <xdr:spPr>
        <a:xfrm flipV="1">
          <a:off x="21323300" y="13001452"/>
          <a:ext cx="838200" cy="4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44536</xdr:rowOff>
    </xdr:from>
    <xdr:ext cx="534377" cy="259045"/>
    <xdr:sp macro="" textlink="">
      <xdr:nvSpPr>
        <xdr:cNvPr id="829" name="繰出金平均値テキスト"/>
        <xdr:cNvSpPr txBox="1"/>
      </xdr:nvSpPr>
      <xdr:spPr>
        <a:xfrm>
          <a:off x="22212300" y="13074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20737</xdr:rowOff>
    </xdr:from>
    <xdr:to>
      <xdr:col>31</xdr:col>
      <xdr:colOff>34925</xdr:colOff>
      <xdr:row>76</xdr:row>
      <xdr:rowOff>29629</xdr:rowOff>
    </xdr:to>
    <xdr:cxnSp macro="">
      <xdr:nvCxnSpPr>
        <xdr:cNvPr id="831" name="直線コネクタ 830"/>
        <xdr:cNvCxnSpPr/>
      </xdr:nvCxnSpPr>
      <xdr:spPr>
        <a:xfrm flipV="1">
          <a:off x="20434300" y="13050937"/>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32" name="フローチャート : 判断 831"/>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137560</xdr:rowOff>
    </xdr:from>
    <xdr:ext cx="534377" cy="259045"/>
    <xdr:sp macro="" textlink="">
      <xdr:nvSpPr>
        <xdr:cNvPr id="833" name="テキスト ボックス 832"/>
        <xdr:cNvSpPr txBox="1"/>
      </xdr:nvSpPr>
      <xdr:spPr>
        <a:xfrm>
          <a:off x="21056111" y="13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29629</xdr:rowOff>
    </xdr:from>
    <xdr:to>
      <xdr:col>29</xdr:col>
      <xdr:colOff>517525</xdr:colOff>
      <xdr:row>76</xdr:row>
      <xdr:rowOff>47963</xdr:rowOff>
    </xdr:to>
    <xdr:cxnSp macro="">
      <xdr:nvCxnSpPr>
        <xdr:cNvPr id="834" name="直線コネクタ 833"/>
        <xdr:cNvCxnSpPr/>
      </xdr:nvCxnSpPr>
      <xdr:spPr>
        <a:xfrm flipV="1">
          <a:off x="19545300" y="13059829"/>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134062</xdr:rowOff>
    </xdr:from>
    <xdr:ext cx="534377" cy="259045"/>
    <xdr:sp macro="" textlink="">
      <xdr:nvSpPr>
        <xdr:cNvPr id="836" name="テキスト ボックス 835"/>
        <xdr:cNvSpPr txBox="1"/>
      </xdr:nvSpPr>
      <xdr:spPr>
        <a:xfrm>
          <a:off x="20167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47963</xdr:rowOff>
    </xdr:from>
    <xdr:to>
      <xdr:col>28</xdr:col>
      <xdr:colOff>314325</xdr:colOff>
      <xdr:row>76</xdr:row>
      <xdr:rowOff>52574</xdr:rowOff>
    </xdr:to>
    <xdr:cxnSp macro="">
      <xdr:nvCxnSpPr>
        <xdr:cNvPr id="837" name="直線コネクタ 836"/>
        <xdr:cNvCxnSpPr/>
      </xdr:nvCxnSpPr>
      <xdr:spPr>
        <a:xfrm flipV="1">
          <a:off x="18656300" y="13078163"/>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156748</xdr:rowOff>
    </xdr:from>
    <xdr:ext cx="534377" cy="259045"/>
    <xdr:sp macro="" textlink="">
      <xdr:nvSpPr>
        <xdr:cNvPr id="839" name="テキスト ボックス 838"/>
        <xdr:cNvSpPr txBox="1"/>
      </xdr:nvSpPr>
      <xdr:spPr>
        <a:xfrm>
          <a:off x="19278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164208</xdr:rowOff>
    </xdr:from>
    <xdr:ext cx="534377" cy="259045"/>
    <xdr:sp macro="" textlink="">
      <xdr:nvSpPr>
        <xdr:cNvPr id="841" name="テキスト ボックス 840"/>
        <xdr:cNvSpPr txBox="1"/>
      </xdr:nvSpPr>
      <xdr:spPr>
        <a:xfrm>
          <a:off x="18389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91902</xdr:rowOff>
    </xdr:from>
    <xdr:to>
      <xdr:col>32</xdr:col>
      <xdr:colOff>238125</xdr:colOff>
      <xdr:row>76</xdr:row>
      <xdr:rowOff>22051</xdr:rowOff>
    </xdr:to>
    <xdr:sp macro="" textlink="">
      <xdr:nvSpPr>
        <xdr:cNvPr id="847" name="円/楕円 846"/>
        <xdr:cNvSpPr/>
      </xdr:nvSpPr>
      <xdr:spPr>
        <a:xfrm>
          <a:off x="22110700" y="129506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114779</xdr:rowOff>
    </xdr:from>
    <xdr:ext cx="534377" cy="259045"/>
    <xdr:sp macro="" textlink="">
      <xdr:nvSpPr>
        <xdr:cNvPr id="848" name="繰出金該当値テキスト"/>
        <xdr:cNvSpPr txBox="1"/>
      </xdr:nvSpPr>
      <xdr:spPr>
        <a:xfrm>
          <a:off x="22212300" y="1280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77,106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141387</xdr:rowOff>
    </xdr:from>
    <xdr:to>
      <xdr:col>31</xdr:col>
      <xdr:colOff>85725</xdr:colOff>
      <xdr:row>76</xdr:row>
      <xdr:rowOff>71537</xdr:rowOff>
    </xdr:to>
    <xdr:sp macro="" textlink="">
      <xdr:nvSpPr>
        <xdr:cNvPr id="849" name="円/楕円 848"/>
        <xdr:cNvSpPr/>
      </xdr:nvSpPr>
      <xdr:spPr>
        <a:xfrm>
          <a:off x="21272500" y="130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88064</xdr:rowOff>
    </xdr:from>
    <xdr:ext cx="534377" cy="259045"/>
    <xdr:sp macro="" textlink="">
      <xdr:nvSpPr>
        <xdr:cNvPr id="850" name="テキスト ボックス 849"/>
        <xdr:cNvSpPr txBox="1"/>
      </xdr:nvSpPr>
      <xdr:spPr>
        <a:xfrm>
          <a:off x="21056111" y="1277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70,612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150279</xdr:rowOff>
    </xdr:from>
    <xdr:to>
      <xdr:col>29</xdr:col>
      <xdr:colOff>568325</xdr:colOff>
      <xdr:row>76</xdr:row>
      <xdr:rowOff>80429</xdr:rowOff>
    </xdr:to>
    <xdr:sp macro="" textlink="">
      <xdr:nvSpPr>
        <xdr:cNvPr id="851" name="円/楕円 850"/>
        <xdr:cNvSpPr/>
      </xdr:nvSpPr>
      <xdr:spPr>
        <a:xfrm>
          <a:off x="20383500" y="130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96956</xdr:rowOff>
    </xdr:from>
    <xdr:ext cx="534377" cy="259045"/>
    <xdr:sp macro="" textlink="">
      <xdr:nvSpPr>
        <xdr:cNvPr id="852" name="テキスト ボックス 851"/>
        <xdr:cNvSpPr txBox="1"/>
      </xdr:nvSpPr>
      <xdr:spPr>
        <a:xfrm>
          <a:off x="20167111" y="127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69,445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168613</xdr:rowOff>
    </xdr:from>
    <xdr:to>
      <xdr:col>28</xdr:col>
      <xdr:colOff>365125</xdr:colOff>
      <xdr:row>76</xdr:row>
      <xdr:rowOff>98763</xdr:rowOff>
    </xdr:to>
    <xdr:sp macro="" textlink="">
      <xdr:nvSpPr>
        <xdr:cNvPr id="853" name="円/楕円 852"/>
        <xdr:cNvSpPr/>
      </xdr:nvSpPr>
      <xdr:spPr>
        <a:xfrm>
          <a:off x="19494500" y="130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115290</xdr:rowOff>
    </xdr:from>
    <xdr:ext cx="534377" cy="259045"/>
    <xdr:sp macro="" textlink="">
      <xdr:nvSpPr>
        <xdr:cNvPr id="854" name="テキスト ボックス 853"/>
        <xdr:cNvSpPr txBox="1"/>
      </xdr:nvSpPr>
      <xdr:spPr>
        <a:xfrm>
          <a:off x="19278111" y="1280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1774</xdr:rowOff>
    </xdr:from>
    <xdr:to>
      <xdr:col>27</xdr:col>
      <xdr:colOff>161925</xdr:colOff>
      <xdr:row>76</xdr:row>
      <xdr:rowOff>103374</xdr:rowOff>
    </xdr:to>
    <xdr:sp macro="" textlink="">
      <xdr:nvSpPr>
        <xdr:cNvPr id="855" name="円/楕円 854"/>
        <xdr:cNvSpPr/>
      </xdr:nvSpPr>
      <xdr:spPr>
        <a:xfrm>
          <a:off x="18605500" y="13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119900</xdr:rowOff>
    </xdr:from>
    <xdr:ext cx="534377" cy="259045"/>
    <xdr:sp macro="" textlink="">
      <xdr:nvSpPr>
        <xdr:cNvPr id="856" name="テキスト ボックス 855"/>
        <xdr:cNvSpPr txBox="1"/>
      </xdr:nvSpPr>
      <xdr:spPr>
        <a:xfrm>
          <a:off x="18389111" y="1280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歳出決算総額は，住民一人当たり</a:t>
          </a:r>
          <a:r>
            <a:rPr lang="en-US" altLang="ja-JP" sz="1300">
              <a:solidFill>
                <a:schemeClr val="dk1"/>
              </a:solidFill>
              <a:effectLst/>
              <a:latin typeface="+mn-lt"/>
              <a:ea typeface="+mn-ea"/>
              <a:cs typeface="+mn-cs"/>
            </a:rPr>
            <a:t>633,038</a:t>
          </a:r>
          <a:r>
            <a:rPr lang="ja-JP" altLang="ja-JP" sz="1300">
              <a:solidFill>
                <a:schemeClr val="dk1"/>
              </a:solidFill>
              <a:effectLst/>
              <a:latin typeface="+mn-lt"/>
              <a:ea typeface="+mn-ea"/>
              <a:cs typeface="+mn-cs"/>
            </a:rPr>
            <a:t>円となっている。</a:t>
          </a:r>
        </a:p>
        <a:p>
          <a:r>
            <a:rPr lang="ja-JP" altLang="ja-JP" sz="1300">
              <a:solidFill>
                <a:schemeClr val="dk1"/>
              </a:solidFill>
              <a:effectLst/>
              <a:latin typeface="+mn-lt"/>
              <a:ea typeface="+mn-ea"/>
              <a:cs typeface="+mn-cs"/>
            </a:rPr>
            <a:t>主な構成項目である人件費は，住民一人あたり</a:t>
          </a:r>
          <a:r>
            <a:rPr lang="en-US" altLang="ja-JP" sz="1300">
              <a:solidFill>
                <a:schemeClr val="dk1"/>
              </a:solidFill>
              <a:effectLst/>
              <a:latin typeface="+mn-lt"/>
              <a:ea typeface="+mn-ea"/>
              <a:cs typeface="+mn-cs"/>
            </a:rPr>
            <a:t>107,409</a:t>
          </a:r>
          <a:r>
            <a:rPr lang="ja-JP" altLang="ja-JP" sz="1300">
              <a:solidFill>
                <a:schemeClr val="dk1"/>
              </a:solidFill>
              <a:effectLst/>
              <a:latin typeface="+mn-lt"/>
              <a:ea typeface="+mn-ea"/>
              <a:cs typeface="+mn-cs"/>
            </a:rPr>
            <a:t>円となっており，類似団体内平均と比べ高い水準となっているが，これは人口あたりの職員数が多いことが要因となっている。今後は徳之島町定員管理計画に基づき，適正な定員管理を行い，各種手当等の見直しを図り人件費の抑制に努める。</a:t>
          </a:r>
          <a:endParaRPr lang="ja-JP" altLang="ja-JP" sz="1300">
            <a:effectLst/>
          </a:endParaRPr>
        </a:p>
        <a:p>
          <a:r>
            <a:rPr lang="ja-JP" altLang="ja-JP" sz="1300">
              <a:solidFill>
                <a:schemeClr val="dk1"/>
              </a:solidFill>
              <a:effectLst/>
              <a:latin typeface="+mn-lt"/>
              <a:ea typeface="+mn-ea"/>
              <a:cs typeface="+mn-cs"/>
            </a:rPr>
            <a:t>また，類似団体内順位で</a:t>
          </a:r>
          <a:r>
            <a:rPr lang="en-US" altLang="ja-JP" sz="1300">
              <a:solidFill>
                <a:schemeClr val="dk1"/>
              </a:solidFill>
              <a:effectLst/>
              <a:latin typeface="+mn-lt"/>
              <a:ea typeface="+mn-ea"/>
              <a:cs typeface="+mn-cs"/>
            </a:rPr>
            <a:t>6</a:t>
          </a:r>
          <a:r>
            <a:rPr lang="ja-JP" altLang="ja-JP" sz="1300">
              <a:solidFill>
                <a:schemeClr val="dk1"/>
              </a:solidFill>
              <a:effectLst/>
              <a:latin typeface="+mn-lt"/>
              <a:ea typeface="+mn-ea"/>
              <a:cs typeface="+mn-cs"/>
            </a:rPr>
            <a:t>位と高コストとなっている扶助費は，住民一人当たり</a:t>
          </a:r>
          <a:r>
            <a:rPr lang="en-US" altLang="ja-JP" sz="1300">
              <a:solidFill>
                <a:schemeClr val="dk1"/>
              </a:solidFill>
              <a:effectLst/>
              <a:latin typeface="+mn-lt"/>
              <a:ea typeface="+mn-ea"/>
              <a:cs typeface="+mn-cs"/>
            </a:rPr>
            <a:t>92,165</a:t>
          </a:r>
          <a:r>
            <a:rPr lang="ja-JP" altLang="ja-JP" sz="1300">
              <a:solidFill>
                <a:schemeClr val="dk1"/>
              </a:solidFill>
              <a:effectLst/>
              <a:latin typeface="+mn-lt"/>
              <a:ea typeface="+mn-ea"/>
              <a:cs typeface="+mn-cs"/>
            </a:rPr>
            <a:t>円となっており，年々上昇している</a:t>
          </a:r>
          <a:r>
            <a:rPr lang="ja-JP" altLang="en-US" sz="1300">
              <a:solidFill>
                <a:schemeClr val="dk1"/>
              </a:solidFill>
              <a:effectLst/>
              <a:latin typeface="+mn-lt"/>
              <a:ea typeface="+mn-ea"/>
              <a:cs typeface="+mn-cs"/>
            </a:rPr>
            <a:t>が，</a:t>
          </a:r>
          <a:r>
            <a:rPr lang="ja-JP" altLang="ja-JP" sz="1300">
              <a:solidFill>
                <a:schemeClr val="dk1"/>
              </a:solidFill>
              <a:effectLst/>
              <a:latin typeface="+mn-lt"/>
              <a:ea typeface="+mn-ea"/>
              <a:cs typeface="+mn-cs"/>
            </a:rPr>
            <a:t>これは，障害者福祉費の増加によるものである。</a:t>
          </a:r>
        </a:p>
        <a:p>
          <a:r>
            <a:rPr lang="ja-JP" altLang="ja-JP" sz="1300">
              <a:solidFill>
                <a:schemeClr val="dk1"/>
              </a:solidFill>
              <a:effectLst/>
              <a:latin typeface="+mn-lt"/>
              <a:ea typeface="+mn-ea"/>
              <a:cs typeface="+mn-cs"/>
            </a:rPr>
            <a:t>扶助費については削減の難しい経費ではあるが，各福祉費ともに福祉計画を策定しており，目標値の設定や資格審査の適正化，各種手当の見直しを図っていく事で歳出の削減に努めていく。</a:t>
          </a:r>
        </a:p>
        <a:p>
          <a:r>
            <a:rPr lang="en-US" altLang="ja-JP" sz="1300">
              <a:solidFill>
                <a:schemeClr val="dk1"/>
              </a:solidFill>
              <a:effectLst/>
              <a:latin typeface="+mn-lt"/>
              <a:ea typeface="+mn-ea"/>
              <a:cs typeface="+mn-cs"/>
            </a:rPr>
            <a:t> </a:t>
          </a:r>
          <a:endParaRPr lang="ja-JP" altLang="ja-JP" sz="13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鹿児島県徳之島町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11,283
11,236
104.92
7,429,500
7,142,556
275,178
4,656,222
8,043,212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45.7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59309</xdr:rowOff>
    </xdr:from>
    <xdr:to>
      <xdr:col>6</xdr:col>
      <xdr:colOff>511175</xdr:colOff>
      <xdr:row>33</xdr:row>
      <xdr:rowOff>88074</xdr:rowOff>
    </xdr:to>
    <xdr:cxnSp macro="">
      <xdr:nvCxnSpPr>
        <xdr:cNvPr id="61" name="直線コネクタ 60"/>
        <xdr:cNvCxnSpPr/>
      </xdr:nvCxnSpPr>
      <xdr:spPr>
        <a:xfrm>
          <a:off x="3797300" y="5717159"/>
          <a:ext cx="8382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139717</xdr:rowOff>
    </xdr:from>
    <xdr:ext cx="469744" cy="259045"/>
    <xdr:sp macro="" textlink="">
      <xdr:nvSpPr>
        <xdr:cNvPr id="62" name="議会費平均値テキスト"/>
        <xdr:cNvSpPr txBox="1"/>
      </xdr:nvSpPr>
      <xdr:spPr>
        <a:xfrm>
          <a:off x="468630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59309</xdr:rowOff>
    </xdr:from>
    <xdr:to>
      <xdr:col>5</xdr:col>
      <xdr:colOff>358775</xdr:colOff>
      <xdr:row>33</xdr:row>
      <xdr:rowOff>152654</xdr:rowOff>
    </xdr:to>
    <xdr:cxnSp macro="">
      <xdr:nvCxnSpPr>
        <xdr:cNvPr id="64" name="直線コネクタ 63"/>
        <xdr:cNvCxnSpPr/>
      </xdr:nvCxnSpPr>
      <xdr:spPr>
        <a:xfrm flipV="1">
          <a:off x="2908300" y="5717159"/>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137812</xdr:rowOff>
    </xdr:from>
    <xdr:ext cx="469744" cy="259045"/>
    <xdr:sp macro="" textlink="">
      <xdr:nvSpPr>
        <xdr:cNvPr id="66" name="テキスト ボックス 65"/>
        <xdr:cNvSpPr txBox="1"/>
      </xdr:nvSpPr>
      <xdr:spPr>
        <a:xfrm>
          <a:off x="3562427"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152654</xdr:rowOff>
    </xdr:from>
    <xdr:to>
      <xdr:col>4</xdr:col>
      <xdr:colOff>155575</xdr:colOff>
      <xdr:row>34</xdr:row>
      <xdr:rowOff>51689</xdr:rowOff>
    </xdr:to>
    <xdr:cxnSp macro="">
      <xdr:nvCxnSpPr>
        <xdr:cNvPr id="67" name="直線コネクタ 66"/>
        <xdr:cNvCxnSpPr/>
      </xdr:nvCxnSpPr>
      <xdr:spPr>
        <a:xfrm flipV="1">
          <a:off x="2019300" y="5810504"/>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155338</xdr:rowOff>
    </xdr:from>
    <xdr:ext cx="469744" cy="259045"/>
    <xdr:sp macro="" textlink="">
      <xdr:nvSpPr>
        <xdr:cNvPr id="69" name="テキスト ボックス 68"/>
        <xdr:cNvSpPr txBox="1"/>
      </xdr:nvSpPr>
      <xdr:spPr>
        <a:xfrm>
          <a:off x="2673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106172</xdr:rowOff>
    </xdr:from>
    <xdr:to>
      <xdr:col>2</xdr:col>
      <xdr:colOff>638175</xdr:colOff>
      <xdr:row>34</xdr:row>
      <xdr:rowOff>51689</xdr:rowOff>
    </xdr:to>
    <xdr:cxnSp macro="">
      <xdr:nvCxnSpPr>
        <xdr:cNvPr id="70" name="直線コネクタ 69"/>
        <xdr:cNvCxnSpPr/>
      </xdr:nvCxnSpPr>
      <xdr:spPr>
        <a:xfrm>
          <a:off x="1130300" y="5764022"/>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4843</xdr:rowOff>
    </xdr:from>
    <xdr:ext cx="469744" cy="259045"/>
    <xdr:sp macro="" textlink="">
      <xdr:nvSpPr>
        <xdr:cNvPr id="72" name="テキスト ボックス 71"/>
        <xdr:cNvSpPr txBox="1"/>
      </xdr:nvSpPr>
      <xdr:spPr>
        <a:xfrm>
          <a:off x="1784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145623</xdr:rowOff>
    </xdr:from>
    <xdr:ext cx="469744" cy="259045"/>
    <xdr:sp macro="" textlink="">
      <xdr:nvSpPr>
        <xdr:cNvPr id="74" name="テキスト ボックス 73"/>
        <xdr:cNvSpPr txBox="1"/>
      </xdr:nvSpPr>
      <xdr:spPr>
        <a:xfrm>
          <a:off x="895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37274</xdr:rowOff>
    </xdr:from>
    <xdr:to>
      <xdr:col>6</xdr:col>
      <xdr:colOff>561975</xdr:colOff>
      <xdr:row>33</xdr:row>
      <xdr:rowOff>138874</xdr:rowOff>
    </xdr:to>
    <xdr:sp macro="" textlink="">
      <xdr:nvSpPr>
        <xdr:cNvPr id="80" name="円/楕円 79"/>
        <xdr:cNvSpPr/>
      </xdr:nvSpPr>
      <xdr:spPr>
        <a:xfrm>
          <a:off x="4584700" y="569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60151</xdr:rowOff>
    </xdr:from>
    <xdr:ext cx="469744" cy="259045"/>
    <xdr:sp macro="" textlink="">
      <xdr:nvSpPr>
        <xdr:cNvPr id="81" name="議会費該当値テキスト"/>
        <xdr:cNvSpPr txBox="1"/>
      </xdr:nvSpPr>
      <xdr:spPr>
        <a:xfrm>
          <a:off x="4686300" y="554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8509</xdr:rowOff>
    </xdr:from>
    <xdr:to>
      <xdr:col>5</xdr:col>
      <xdr:colOff>409575</xdr:colOff>
      <xdr:row>33</xdr:row>
      <xdr:rowOff>110109</xdr:rowOff>
    </xdr:to>
    <xdr:sp macro="" textlink="">
      <xdr:nvSpPr>
        <xdr:cNvPr id="82" name="円/楕円 81"/>
        <xdr:cNvSpPr/>
      </xdr:nvSpPr>
      <xdr:spPr>
        <a:xfrm>
          <a:off x="3746500" y="56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126636</xdr:rowOff>
    </xdr:from>
    <xdr:ext cx="469744" cy="259045"/>
    <xdr:sp macro="" textlink="">
      <xdr:nvSpPr>
        <xdr:cNvPr id="83" name="テキスト ボックス 82"/>
        <xdr:cNvSpPr txBox="1"/>
      </xdr:nvSpPr>
      <xdr:spPr>
        <a:xfrm>
          <a:off x="3562427" y="544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101854</xdr:rowOff>
    </xdr:from>
    <xdr:to>
      <xdr:col>4</xdr:col>
      <xdr:colOff>206375</xdr:colOff>
      <xdr:row>34</xdr:row>
      <xdr:rowOff>32004</xdr:rowOff>
    </xdr:to>
    <xdr:sp macro="" textlink="">
      <xdr:nvSpPr>
        <xdr:cNvPr id="84" name="円/楕円 83"/>
        <xdr:cNvSpPr/>
      </xdr:nvSpPr>
      <xdr:spPr>
        <a:xfrm>
          <a:off x="2857500" y="57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48531</xdr:rowOff>
    </xdr:from>
    <xdr:ext cx="469744" cy="259045"/>
    <xdr:sp macro="" textlink="">
      <xdr:nvSpPr>
        <xdr:cNvPr id="85" name="テキスト ボックス 84"/>
        <xdr:cNvSpPr txBox="1"/>
      </xdr:nvSpPr>
      <xdr:spPr>
        <a:xfrm>
          <a:off x="2673427" y="553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889</xdr:rowOff>
    </xdr:from>
    <xdr:to>
      <xdr:col>3</xdr:col>
      <xdr:colOff>3175</xdr:colOff>
      <xdr:row>34</xdr:row>
      <xdr:rowOff>102489</xdr:rowOff>
    </xdr:to>
    <xdr:sp macro="" textlink="">
      <xdr:nvSpPr>
        <xdr:cNvPr id="86" name="円/楕円 85"/>
        <xdr:cNvSpPr/>
      </xdr:nvSpPr>
      <xdr:spPr>
        <a:xfrm>
          <a:off x="1968500" y="5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119016</xdr:rowOff>
    </xdr:from>
    <xdr:ext cx="469744" cy="259045"/>
    <xdr:sp macro="" textlink="">
      <xdr:nvSpPr>
        <xdr:cNvPr id="87" name="テキスト ボックス 86"/>
        <xdr:cNvSpPr txBox="1"/>
      </xdr:nvSpPr>
      <xdr:spPr>
        <a:xfrm>
          <a:off x="1784427"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55372</xdr:rowOff>
    </xdr:from>
    <xdr:to>
      <xdr:col>1</xdr:col>
      <xdr:colOff>485775</xdr:colOff>
      <xdr:row>33</xdr:row>
      <xdr:rowOff>156972</xdr:rowOff>
    </xdr:to>
    <xdr:sp macro="" textlink="">
      <xdr:nvSpPr>
        <xdr:cNvPr id="88" name="円/楕円 87"/>
        <xdr:cNvSpPr/>
      </xdr:nvSpPr>
      <xdr:spPr>
        <a:xfrm>
          <a:off x="1079500" y="57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2049</xdr:rowOff>
    </xdr:from>
    <xdr:ext cx="469744" cy="259045"/>
    <xdr:sp macro="" textlink="">
      <xdr:nvSpPr>
        <xdr:cNvPr id="89" name="テキスト ボックス 88"/>
        <xdr:cNvSpPr txBox="1"/>
      </xdr:nvSpPr>
      <xdr:spPr>
        <a:xfrm>
          <a:off x="895427" y="548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28404</xdr:rowOff>
    </xdr:from>
    <xdr:to>
      <xdr:col>6</xdr:col>
      <xdr:colOff>511175</xdr:colOff>
      <xdr:row>56</xdr:row>
      <xdr:rowOff>134584</xdr:rowOff>
    </xdr:to>
    <xdr:cxnSp macro="">
      <xdr:nvCxnSpPr>
        <xdr:cNvPr id="116" name="直線コネクタ 115"/>
        <xdr:cNvCxnSpPr/>
      </xdr:nvCxnSpPr>
      <xdr:spPr>
        <a:xfrm flipV="1">
          <a:off x="3797300" y="9629604"/>
          <a:ext cx="838200" cy="10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138613</xdr:rowOff>
    </xdr:from>
    <xdr:ext cx="534377" cy="259045"/>
    <xdr:sp macro="" textlink="">
      <xdr:nvSpPr>
        <xdr:cNvPr id="117" name="総務費平均値テキスト"/>
        <xdr:cNvSpPr txBox="1"/>
      </xdr:nvSpPr>
      <xdr:spPr>
        <a:xfrm>
          <a:off x="4686300" y="9568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134584</xdr:rowOff>
    </xdr:from>
    <xdr:to>
      <xdr:col>5</xdr:col>
      <xdr:colOff>358775</xdr:colOff>
      <xdr:row>56</xdr:row>
      <xdr:rowOff>153215</xdr:rowOff>
    </xdr:to>
    <xdr:cxnSp macro="">
      <xdr:nvCxnSpPr>
        <xdr:cNvPr id="119" name="直線コネクタ 118"/>
        <xdr:cNvCxnSpPr/>
      </xdr:nvCxnSpPr>
      <xdr:spPr>
        <a:xfrm flipV="1">
          <a:off x="2908300" y="9735784"/>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113347</xdr:rowOff>
    </xdr:from>
    <xdr:ext cx="534377" cy="259045"/>
    <xdr:sp macro="" textlink="">
      <xdr:nvSpPr>
        <xdr:cNvPr id="121" name="テキスト ボックス 120"/>
        <xdr:cNvSpPr txBox="1"/>
      </xdr:nvSpPr>
      <xdr:spPr>
        <a:xfrm>
          <a:off x="3530111" y="93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153215</xdr:rowOff>
    </xdr:from>
    <xdr:to>
      <xdr:col>4</xdr:col>
      <xdr:colOff>155575</xdr:colOff>
      <xdr:row>57</xdr:row>
      <xdr:rowOff>8726</xdr:rowOff>
    </xdr:to>
    <xdr:cxnSp macro="">
      <xdr:nvCxnSpPr>
        <xdr:cNvPr id="122" name="直線コネクタ 121"/>
        <xdr:cNvCxnSpPr/>
      </xdr:nvCxnSpPr>
      <xdr:spPr>
        <a:xfrm flipV="1">
          <a:off x="2019300" y="9754415"/>
          <a:ext cx="889000" cy="2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166442</xdr:rowOff>
    </xdr:from>
    <xdr:to>
      <xdr:col>2</xdr:col>
      <xdr:colOff>638175</xdr:colOff>
      <xdr:row>57</xdr:row>
      <xdr:rowOff>8726</xdr:rowOff>
    </xdr:to>
    <xdr:cxnSp macro="">
      <xdr:nvCxnSpPr>
        <xdr:cNvPr id="125" name="直線コネクタ 124"/>
        <xdr:cNvCxnSpPr/>
      </xdr:nvCxnSpPr>
      <xdr:spPr>
        <a:xfrm>
          <a:off x="1130300" y="9767642"/>
          <a:ext cx="8890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80373</xdr:rowOff>
    </xdr:from>
    <xdr:ext cx="599010" cy="259045"/>
    <xdr:sp macro="" textlink="">
      <xdr:nvSpPr>
        <xdr:cNvPr id="127" name="テキスト ボックス 126"/>
        <xdr:cNvSpPr txBox="1"/>
      </xdr:nvSpPr>
      <xdr:spPr>
        <a:xfrm>
          <a:off x="1719794" y="93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147481</xdr:rowOff>
    </xdr:from>
    <xdr:ext cx="534377" cy="259045"/>
    <xdr:sp macro="" textlink="">
      <xdr:nvSpPr>
        <xdr:cNvPr id="129" name="テキスト ボックス 128"/>
        <xdr:cNvSpPr txBox="1"/>
      </xdr:nvSpPr>
      <xdr:spPr>
        <a:xfrm>
          <a:off x="863111" y="94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149054</xdr:rowOff>
    </xdr:from>
    <xdr:to>
      <xdr:col>6</xdr:col>
      <xdr:colOff>561975</xdr:colOff>
      <xdr:row>56</xdr:row>
      <xdr:rowOff>79204</xdr:rowOff>
    </xdr:to>
    <xdr:sp macro="" textlink="">
      <xdr:nvSpPr>
        <xdr:cNvPr id="135" name="円/楕円 134"/>
        <xdr:cNvSpPr/>
      </xdr:nvSpPr>
      <xdr:spPr>
        <a:xfrm>
          <a:off x="4584700" y="95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481</xdr:rowOff>
    </xdr:from>
    <xdr:ext cx="534377" cy="259045"/>
    <xdr:sp macro="" textlink="">
      <xdr:nvSpPr>
        <xdr:cNvPr id="136" name="総務費該当値テキスト"/>
        <xdr:cNvSpPr txBox="1"/>
      </xdr:nvSpPr>
      <xdr:spPr>
        <a:xfrm>
          <a:off x="4686300" y="943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99,343</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83784</xdr:rowOff>
    </xdr:from>
    <xdr:to>
      <xdr:col>5</xdr:col>
      <xdr:colOff>409575</xdr:colOff>
      <xdr:row>57</xdr:row>
      <xdr:rowOff>13934</xdr:rowOff>
    </xdr:to>
    <xdr:sp macro="" textlink="">
      <xdr:nvSpPr>
        <xdr:cNvPr id="137" name="円/楕円 136"/>
        <xdr:cNvSpPr/>
      </xdr:nvSpPr>
      <xdr:spPr>
        <a:xfrm>
          <a:off x="3746500" y="968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5061</xdr:rowOff>
    </xdr:from>
    <xdr:ext cx="534377" cy="259045"/>
    <xdr:sp macro="" textlink="">
      <xdr:nvSpPr>
        <xdr:cNvPr id="138" name="テキスト ボックス 137"/>
        <xdr:cNvSpPr txBox="1"/>
      </xdr:nvSpPr>
      <xdr:spPr>
        <a:xfrm>
          <a:off x="3530111" y="97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76,119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102415</xdr:rowOff>
    </xdr:from>
    <xdr:to>
      <xdr:col>4</xdr:col>
      <xdr:colOff>206375</xdr:colOff>
      <xdr:row>57</xdr:row>
      <xdr:rowOff>32565</xdr:rowOff>
    </xdr:to>
    <xdr:sp macro="" textlink="">
      <xdr:nvSpPr>
        <xdr:cNvPr id="139" name="円/楕円 138"/>
        <xdr:cNvSpPr/>
      </xdr:nvSpPr>
      <xdr:spPr>
        <a:xfrm>
          <a:off x="2857500" y="970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23692</xdr:rowOff>
    </xdr:from>
    <xdr:ext cx="534377" cy="259045"/>
    <xdr:sp macro="" textlink="">
      <xdr:nvSpPr>
        <xdr:cNvPr id="140" name="テキスト ボックス 139"/>
        <xdr:cNvSpPr txBox="1"/>
      </xdr:nvSpPr>
      <xdr:spPr>
        <a:xfrm>
          <a:off x="2641111" y="979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72,044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129376</xdr:rowOff>
    </xdr:from>
    <xdr:to>
      <xdr:col>3</xdr:col>
      <xdr:colOff>3175</xdr:colOff>
      <xdr:row>57</xdr:row>
      <xdr:rowOff>59526</xdr:rowOff>
    </xdr:to>
    <xdr:sp macro="" textlink="">
      <xdr:nvSpPr>
        <xdr:cNvPr id="141" name="円/楕円 140"/>
        <xdr:cNvSpPr/>
      </xdr:nvSpPr>
      <xdr:spPr>
        <a:xfrm>
          <a:off x="1968500" y="97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50653</xdr:rowOff>
    </xdr:from>
    <xdr:ext cx="534377" cy="259045"/>
    <xdr:sp macro="" textlink="">
      <xdr:nvSpPr>
        <xdr:cNvPr id="142" name="テキスト ボックス 141"/>
        <xdr:cNvSpPr txBox="1"/>
      </xdr:nvSpPr>
      <xdr:spPr>
        <a:xfrm>
          <a:off x="1752111" y="982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66,147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115642</xdr:rowOff>
    </xdr:from>
    <xdr:to>
      <xdr:col>1</xdr:col>
      <xdr:colOff>485775</xdr:colOff>
      <xdr:row>57</xdr:row>
      <xdr:rowOff>45792</xdr:rowOff>
    </xdr:to>
    <xdr:sp macro="" textlink="">
      <xdr:nvSpPr>
        <xdr:cNvPr id="143" name="円/楕円 142"/>
        <xdr:cNvSpPr/>
      </xdr:nvSpPr>
      <xdr:spPr>
        <a:xfrm>
          <a:off x="1079500" y="971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36919</xdr:rowOff>
    </xdr:from>
    <xdr:ext cx="534377" cy="259045"/>
    <xdr:sp macro="" textlink="">
      <xdr:nvSpPr>
        <xdr:cNvPr id="144" name="テキスト ボックス 143"/>
        <xdr:cNvSpPr txBox="1"/>
      </xdr:nvSpPr>
      <xdr:spPr>
        <a:xfrm>
          <a:off x="863111" y="980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69,151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29304</xdr:rowOff>
    </xdr:from>
    <xdr:to>
      <xdr:col>6</xdr:col>
      <xdr:colOff>511175</xdr:colOff>
      <xdr:row>75</xdr:row>
      <xdr:rowOff>149357</xdr:rowOff>
    </xdr:to>
    <xdr:cxnSp macro="">
      <xdr:nvCxnSpPr>
        <xdr:cNvPr id="172" name="直線コネクタ 171"/>
        <xdr:cNvCxnSpPr/>
      </xdr:nvCxnSpPr>
      <xdr:spPr>
        <a:xfrm flipV="1">
          <a:off x="3797300" y="12888054"/>
          <a:ext cx="838200" cy="1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149496</xdr:rowOff>
    </xdr:from>
    <xdr:ext cx="599010" cy="259045"/>
    <xdr:sp macro="" textlink="">
      <xdr:nvSpPr>
        <xdr:cNvPr id="173" name="民生費平均値テキスト"/>
        <xdr:cNvSpPr txBox="1"/>
      </xdr:nvSpPr>
      <xdr:spPr>
        <a:xfrm>
          <a:off x="4686300" y="13008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149357</xdr:rowOff>
    </xdr:from>
    <xdr:to>
      <xdr:col>5</xdr:col>
      <xdr:colOff>358775</xdr:colOff>
      <xdr:row>76</xdr:row>
      <xdr:rowOff>318</xdr:rowOff>
    </xdr:to>
    <xdr:cxnSp macro="">
      <xdr:nvCxnSpPr>
        <xdr:cNvPr id="175" name="直線コネクタ 174"/>
        <xdr:cNvCxnSpPr/>
      </xdr:nvCxnSpPr>
      <xdr:spPr>
        <a:xfrm flipV="1">
          <a:off x="2908300" y="13008107"/>
          <a:ext cx="889000" cy="2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145006</xdr:rowOff>
    </xdr:from>
    <xdr:ext cx="599010" cy="259045"/>
    <xdr:sp macro="" textlink="">
      <xdr:nvSpPr>
        <xdr:cNvPr id="177" name="テキスト ボックス 176"/>
        <xdr:cNvSpPr txBox="1"/>
      </xdr:nvSpPr>
      <xdr:spPr>
        <a:xfrm>
          <a:off x="3497794"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318</xdr:rowOff>
    </xdr:from>
    <xdr:to>
      <xdr:col>4</xdr:col>
      <xdr:colOff>155575</xdr:colOff>
      <xdr:row>76</xdr:row>
      <xdr:rowOff>74420</xdr:rowOff>
    </xdr:to>
    <xdr:cxnSp macro="">
      <xdr:nvCxnSpPr>
        <xdr:cNvPr id="178" name="直線コネクタ 177"/>
        <xdr:cNvCxnSpPr/>
      </xdr:nvCxnSpPr>
      <xdr:spPr>
        <a:xfrm flipV="1">
          <a:off x="2019300" y="13030518"/>
          <a:ext cx="889000" cy="7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160340</xdr:rowOff>
    </xdr:from>
    <xdr:ext cx="599010" cy="259045"/>
    <xdr:sp macro="" textlink="">
      <xdr:nvSpPr>
        <xdr:cNvPr id="180" name="テキスト ボックス 179"/>
        <xdr:cNvSpPr txBox="1"/>
      </xdr:nvSpPr>
      <xdr:spPr>
        <a:xfrm>
          <a:off x="2608794"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29871</xdr:rowOff>
    </xdr:from>
    <xdr:to>
      <xdr:col>2</xdr:col>
      <xdr:colOff>638175</xdr:colOff>
      <xdr:row>76</xdr:row>
      <xdr:rowOff>74420</xdr:rowOff>
    </xdr:to>
    <xdr:cxnSp macro="">
      <xdr:nvCxnSpPr>
        <xdr:cNvPr id="181" name="直線コネクタ 180"/>
        <xdr:cNvCxnSpPr/>
      </xdr:nvCxnSpPr>
      <xdr:spPr>
        <a:xfrm>
          <a:off x="1130300" y="13060071"/>
          <a:ext cx="889000" cy="4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94037</xdr:rowOff>
    </xdr:from>
    <xdr:ext cx="599010" cy="259045"/>
    <xdr:sp macro="" textlink="">
      <xdr:nvSpPr>
        <xdr:cNvPr id="183" name="テキスト ボックス 182"/>
        <xdr:cNvSpPr txBox="1"/>
      </xdr:nvSpPr>
      <xdr:spPr>
        <a:xfrm>
          <a:off x="1719794" y="1329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103675</xdr:rowOff>
    </xdr:from>
    <xdr:ext cx="599010" cy="259045"/>
    <xdr:sp macro="" textlink="">
      <xdr:nvSpPr>
        <xdr:cNvPr id="185" name="テキスト ボックス 184"/>
        <xdr:cNvSpPr txBox="1"/>
      </xdr:nvSpPr>
      <xdr:spPr>
        <a:xfrm>
          <a:off x="830794" y="1330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149954</xdr:rowOff>
    </xdr:from>
    <xdr:to>
      <xdr:col>6</xdr:col>
      <xdr:colOff>561975</xdr:colOff>
      <xdr:row>75</xdr:row>
      <xdr:rowOff>80104</xdr:rowOff>
    </xdr:to>
    <xdr:sp macro="" textlink="">
      <xdr:nvSpPr>
        <xdr:cNvPr id="191" name="円/楕円 190"/>
        <xdr:cNvSpPr/>
      </xdr:nvSpPr>
      <xdr:spPr>
        <a:xfrm>
          <a:off x="4584700" y="128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1381</xdr:rowOff>
    </xdr:from>
    <xdr:ext cx="599010" cy="259045"/>
    <xdr:sp macro="" textlink="">
      <xdr:nvSpPr>
        <xdr:cNvPr id="192" name="民生費該当値テキスト"/>
        <xdr:cNvSpPr txBox="1"/>
      </xdr:nvSpPr>
      <xdr:spPr>
        <a:xfrm>
          <a:off x="4686300" y="1268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168,323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98556</xdr:rowOff>
    </xdr:from>
    <xdr:to>
      <xdr:col>5</xdr:col>
      <xdr:colOff>409575</xdr:colOff>
      <xdr:row>76</xdr:row>
      <xdr:rowOff>28705</xdr:rowOff>
    </xdr:to>
    <xdr:sp macro="" textlink="">
      <xdr:nvSpPr>
        <xdr:cNvPr id="193" name="円/楕円 192"/>
        <xdr:cNvSpPr/>
      </xdr:nvSpPr>
      <xdr:spPr>
        <a:xfrm>
          <a:off x="3746500" y="129573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45233</xdr:rowOff>
    </xdr:from>
    <xdr:ext cx="599010" cy="259045"/>
    <xdr:sp macro="" textlink="">
      <xdr:nvSpPr>
        <xdr:cNvPr id="194" name="テキスト ボックス 193"/>
        <xdr:cNvSpPr txBox="1"/>
      </xdr:nvSpPr>
      <xdr:spPr>
        <a:xfrm>
          <a:off x="3497794" y="1273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155,194</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120968</xdr:rowOff>
    </xdr:from>
    <xdr:to>
      <xdr:col>4</xdr:col>
      <xdr:colOff>206375</xdr:colOff>
      <xdr:row>76</xdr:row>
      <xdr:rowOff>51118</xdr:rowOff>
    </xdr:to>
    <xdr:sp macro="" textlink="">
      <xdr:nvSpPr>
        <xdr:cNvPr id="195" name="円/楕円 194"/>
        <xdr:cNvSpPr/>
      </xdr:nvSpPr>
      <xdr:spPr>
        <a:xfrm>
          <a:off x="2857500" y="129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67645</xdr:rowOff>
    </xdr:from>
    <xdr:ext cx="599010" cy="259045"/>
    <xdr:sp macro="" textlink="">
      <xdr:nvSpPr>
        <xdr:cNvPr id="196" name="テキスト ボックス 195"/>
        <xdr:cNvSpPr txBox="1"/>
      </xdr:nvSpPr>
      <xdr:spPr>
        <a:xfrm>
          <a:off x="2608794" y="127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152,743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23620</xdr:rowOff>
    </xdr:from>
    <xdr:to>
      <xdr:col>3</xdr:col>
      <xdr:colOff>3175</xdr:colOff>
      <xdr:row>76</xdr:row>
      <xdr:rowOff>125220</xdr:rowOff>
    </xdr:to>
    <xdr:sp macro="" textlink="">
      <xdr:nvSpPr>
        <xdr:cNvPr id="197" name="円/楕円 196"/>
        <xdr:cNvSpPr/>
      </xdr:nvSpPr>
      <xdr:spPr>
        <a:xfrm>
          <a:off x="1968500" y="13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141748</xdr:rowOff>
    </xdr:from>
    <xdr:ext cx="599010" cy="259045"/>
    <xdr:sp macro="" textlink="">
      <xdr:nvSpPr>
        <xdr:cNvPr id="198" name="テキスト ボックス 197"/>
        <xdr:cNvSpPr txBox="1"/>
      </xdr:nvSpPr>
      <xdr:spPr>
        <a:xfrm>
          <a:off x="1719794" y="128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144,639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150521</xdr:rowOff>
    </xdr:from>
    <xdr:to>
      <xdr:col>1</xdr:col>
      <xdr:colOff>485775</xdr:colOff>
      <xdr:row>76</xdr:row>
      <xdr:rowOff>80671</xdr:rowOff>
    </xdr:to>
    <xdr:sp macro="" textlink="">
      <xdr:nvSpPr>
        <xdr:cNvPr id="199" name="円/楕円 198"/>
        <xdr:cNvSpPr/>
      </xdr:nvSpPr>
      <xdr:spPr>
        <a:xfrm>
          <a:off x="1079500" y="130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97198</xdr:rowOff>
    </xdr:from>
    <xdr:ext cx="599010" cy="259045"/>
    <xdr:sp macro="" textlink="">
      <xdr:nvSpPr>
        <xdr:cNvPr id="200" name="テキスト ボックス 199"/>
        <xdr:cNvSpPr txBox="1"/>
      </xdr:nvSpPr>
      <xdr:spPr>
        <a:xfrm>
          <a:off x="830794" y="1278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149,511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24833</xdr:rowOff>
    </xdr:from>
    <xdr:to>
      <xdr:col>6</xdr:col>
      <xdr:colOff>511175</xdr:colOff>
      <xdr:row>97</xdr:row>
      <xdr:rowOff>41269</xdr:rowOff>
    </xdr:to>
    <xdr:cxnSp macro="">
      <xdr:nvCxnSpPr>
        <xdr:cNvPr id="227" name="直線コネクタ 226"/>
        <xdr:cNvCxnSpPr/>
      </xdr:nvCxnSpPr>
      <xdr:spPr>
        <a:xfrm>
          <a:off x="3797300" y="16655483"/>
          <a:ext cx="8382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170604</xdr:rowOff>
    </xdr:from>
    <xdr:ext cx="534377" cy="259045"/>
    <xdr:sp macro="" textlink="">
      <xdr:nvSpPr>
        <xdr:cNvPr id="228" name="衛生費平均値テキスト"/>
        <xdr:cNvSpPr txBox="1"/>
      </xdr:nvSpPr>
      <xdr:spPr>
        <a:xfrm>
          <a:off x="4686300" y="16629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24833</xdr:rowOff>
    </xdr:from>
    <xdr:to>
      <xdr:col>5</xdr:col>
      <xdr:colOff>358775</xdr:colOff>
      <xdr:row>97</xdr:row>
      <xdr:rowOff>46668</xdr:rowOff>
    </xdr:to>
    <xdr:cxnSp macro="">
      <xdr:nvCxnSpPr>
        <xdr:cNvPr id="230" name="直線コネクタ 229"/>
        <xdr:cNvCxnSpPr/>
      </xdr:nvCxnSpPr>
      <xdr:spPr>
        <a:xfrm flipV="1">
          <a:off x="2908300" y="16655483"/>
          <a:ext cx="889000" cy="2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121852</xdr:rowOff>
    </xdr:from>
    <xdr:ext cx="534377" cy="259045"/>
    <xdr:sp macro="" textlink="">
      <xdr:nvSpPr>
        <xdr:cNvPr id="232" name="テキスト ボックス 231"/>
        <xdr:cNvSpPr txBox="1"/>
      </xdr:nvSpPr>
      <xdr:spPr>
        <a:xfrm>
          <a:off x="3530111" y="167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28482</xdr:rowOff>
    </xdr:from>
    <xdr:to>
      <xdr:col>4</xdr:col>
      <xdr:colOff>155575</xdr:colOff>
      <xdr:row>97</xdr:row>
      <xdr:rowOff>46668</xdr:rowOff>
    </xdr:to>
    <xdr:cxnSp macro="">
      <xdr:nvCxnSpPr>
        <xdr:cNvPr id="233" name="直線コネクタ 232"/>
        <xdr:cNvCxnSpPr/>
      </xdr:nvCxnSpPr>
      <xdr:spPr>
        <a:xfrm>
          <a:off x="2019300" y="16659132"/>
          <a:ext cx="889000" cy="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111899</xdr:rowOff>
    </xdr:from>
    <xdr:ext cx="534377" cy="259045"/>
    <xdr:sp macro="" textlink="">
      <xdr:nvSpPr>
        <xdr:cNvPr id="235" name="テキスト ボックス 234"/>
        <xdr:cNvSpPr txBox="1"/>
      </xdr:nvSpPr>
      <xdr:spPr>
        <a:xfrm>
          <a:off x="2641111" y="167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28482</xdr:rowOff>
    </xdr:from>
    <xdr:to>
      <xdr:col>2</xdr:col>
      <xdr:colOff>638175</xdr:colOff>
      <xdr:row>97</xdr:row>
      <xdr:rowOff>47625</xdr:rowOff>
    </xdr:to>
    <xdr:cxnSp macro="">
      <xdr:nvCxnSpPr>
        <xdr:cNvPr id="236" name="直線コネクタ 235"/>
        <xdr:cNvCxnSpPr/>
      </xdr:nvCxnSpPr>
      <xdr:spPr>
        <a:xfrm flipV="1">
          <a:off x="1130300" y="16659132"/>
          <a:ext cx="889000" cy="1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129534</xdr:rowOff>
    </xdr:from>
    <xdr:ext cx="534377" cy="259045"/>
    <xdr:sp macro="" textlink="">
      <xdr:nvSpPr>
        <xdr:cNvPr id="238" name="テキスト ボックス 237"/>
        <xdr:cNvSpPr txBox="1"/>
      </xdr:nvSpPr>
      <xdr:spPr>
        <a:xfrm>
          <a:off x="1752111" y="167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137690</xdr:rowOff>
    </xdr:from>
    <xdr:ext cx="534377" cy="259045"/>
    <xdr:sp macro="" textlink="">
      <xdr:nvSpPr>
        <xdr:cNvPr id="240" name="テキスト ボックス 239"/>
        <xdr:cNvSpPr txBox="1"/>
      </xdr:nvSpPr>
      <xdr:spPr>
        <a:xfrm>
          <a:off x="863111" y="1676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161919</xdr:rowOff>
    </xdr:from>
    <xdr:to>
      <xdr:col>6</xdr:col>
      <xdr:colOff>561975</xdr:colOff>
      <xdr:row>97</xdr:row>
      <xdr:rowOff>92069</xdr:rowOff>
    </xdr:to>
    <xdr:sp macro="" textlink="">
      <xdr:nvSpPr>
        <xdr:cNvPr id="246" name="円/楕円 245"/>
        <xdr:cNvSpPr/>
      </xdr:nvSpPr>
      <xdr:spPr>
        <a:xfrm>
          <a:off x="4584700" y="166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13346</xdr:rowOff>
    </xdr:from>
    <xdr:ext cx="534377" cy="259045"/>
    <xdr:sp macro="" textlink="">
      <xdr:nvSpPr>
        <xdr:cNvPr id="247" name="衛生費該当値テキスト"/>
        <xdr:cNvSpPr txBox="1"/>
      </xdr:nvSpPr>
      <xdr:spPr>
        <a:xfrm>
          <a:off x="4686300" y="1647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59,029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145483</xdr:rowOff>
    </xdr:from>
    <xdr:to>
      <xdr:col>5</xdr:col>
      <xdr:colOff>409575</xdr:colOff>
      <xdr:row>97</xdr:row>
      <xdr:rowOff>75633</xdr:rowOff>
    </xdr:to>
    <xdr:sp macro="" textlink="">
      <xdr:nvSpPr>
        <xdr:cNvPr id="248" name="円/楕円 247"/>
        <xdr:cNvSpPr/>
      </xdr:nvSpPr>
      <xdr:spPr>
        <a:xfrm>
          <a:off x="3746500" y="1660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92160</xdr:rowOff>
    </xdr:from>
    <xdr:ext cx="534377" cy="259045"/>
    <xdr:sp macro="" textlink="">
      <xdr:nvSpPr>
        <xdr:cNvPr id="249" name="テキスト ボックス 248"/>
        <xdr:cNvSpPr txBox="1"/>
      </xdr:nvSpPr>
      <xdr:spPr>
        <a:xfrm>
          <a:off x="3530111" y="1637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62,624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167318</xdr:rowOff>
    </xdr:from>
    <xdr:to>
      <xdr:col>4</xdr:col>
      <xdr:colOff>206375</xdr:colOff>
      <xdr:row>97</xdr:row>
      <xdr:rowOff>97468</xdr:rowOff>
    </xdr:to>
    <xdr:sp macro="" textlink="">
      <xdr:nvSpPr>
        <xdr:cNvPr id="250" name="円/楕円 249"/>
        <xdr:cNvSpPr/>
      </xdr:nvSpPr>
      <xdr:spPr>
        <a:xfrm>
          <a:off x="2857500" y="166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113995</xdr:rowOff>
    </xdr:from>
    <xdr:ext cx="534377" cy="259045"/>
    <xdr:sp macro="" textlink="">
      <xdr:nvSpPr>
        <xdr:cNvPr id="251" name="テキスト ボックス 250"/>
        <xdr:cNvSpPr txBox="1"/>
      </xdr:nvSpPr>
      <xdr:spPr>
        <a:xfrm>
          <a:off x="2641111" y="1640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57,848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149132</xdr:rowOff>
    </xdr:from>
    <xdr:to>
      <xdr:col>3</xdr:col>
      <xdr:colOff>3175</xdr:colOff>
      <xdr:row>97</xdr:row>
      <xdr:rowOff>79282</xdr:rowOff>
    </xdr:to>
    <xdr:sp macro="" textlink="">
      <xdr:nvSpPr>
        <xdr:cNvPr id="252" name="円/楕円 251"/>
        <xdr:cNvSpPr/>
      </xdr:nvSpPr>
      <xdr:spPr>
        <a:xfrm>
          <a:off x="1968500" y="1660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95809</xdr:rowOff>
    </xdr:from>
    <xdr:ext cx="534377" cy="259045"/>
    <xdr:sp macro="" textlink="">
      <xdr:nvSpPr>
        <xdr:cNvPr id="253" name="テキスト ボックス 252"/>
        <xdr:cNvSpPr txBox="1"/>
      </xdr:nvSpPr>
      <xdr:spPr>
        <a:xfrm>
          <a:off x="1752111" y="1638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61,826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168275</xdr:rowOff>
    </xdr:from>
    <xdr:to>
      <xdr:col>1</xdr:col>
      <xdr:colOff>485775</xdr:colOff>
      <xdr:row>97</xdr:row>
      <xdr:rowOff>98425</xdr:rowOff>
    </xdr:to>
    <xdr:sp macro="" textlink="">
      <xdr:nvSpPr>
        <xdr:cNvPr id="254" name="円/楕円 253"/>
        <xdr:cNvSpPr/>
      </xdr:nvSpPr>
      <xdr:spPr>
        <a:xfrm>
          <a:off x="1079500" y="1662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114952</xdr:rowOff>
    </xdr:from>
    <xdr:ext cx="534377" cy="259045"/>
    <xdr:sp macro="" textlink="">
      <xdr:nvSpPr>
        <xdr:cNvPr id="255" name="テキスト ボックス 254"/>
        <xdr:cNvSpPr txBox="1"/>
      </xdr:nvSpPr>
      <xdr:spPr>
        <a:xfrm>
          <a:off x="863111" y="1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57,639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6" name="直線コネクタ 26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7" name="テキスト ボックス 26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8" name="直線コネクタ 26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69" name="テキスト ボックス 26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0" name="直線コネクタ 26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1" name="テキスト ボックス 27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2" name="直線コネクタ 27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3" name="テキスト ボックス 27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5" name="テキスト ボックス 27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130327</xdr:rowOff>
    </xdr:from>
    <xdr:to>
      <xdr:col>15</xdr:col>
      <xdr:colOff>180340</xdr:colOff>
      <xdr:row>38</xdr:row>
      <xdr:rowOff>139700</xdr:rowOff>
    </xdr:to>
    <xdr:cxnSp macro="">
      <xdr:nvCxnSpPr>
        <xdr:cNvPr id="277" name="直線コネクタ 276"/>
        <xdr:cNvCxnSpPr/>
      </xdr:nvCxnSpPr>
      <xdr:spPr>
        <a:xfrm flipV="1">
          <a:off x="10475595" y="5616727"/>
          <a:ext cx="1270" cy="103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7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79" name="直線コネクタ 27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77004</xdr:rowOff>
    </xdr:from>
    <xdr:ext cx="469744" cy="259045"/>
    <xdr:sp macro="" textlink="">
      <xdr:nvSpPr>
        <xdr:cNvPr id="280" name="労働費最大値テキスト"/>
        <xdr:cNvSpPr txBox="1"/>
      </xdr:nvSpPr>
      <xdr:spPr>
        <a:xfrm>
          <a:off x="10528300" y="539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32</xdr:row>
      <xdr:rowOff>130327</xdr:rowOff>
    </xdr:from>
    <xdr:to>
      <xdr:col>15</xdr:col>
      <xdr:colOff>269875</xdr:colOff>
      <xdr:row>32</xdr:row>
      <xdr:rowOff>130327</xdr:rowOff>
    </xdr:to>
    <xdr:cxnSp macro="">
      <xdr:nvCxnSpPr>
        <xdr:cNvPr id="281" name="直線コネクタ 280"/>
        <xdr:cNvCxnSpPr/>
      </xdr:nvCxnSpPr>
      <xdr:spPr>
        <a:xfrm>
          <a:off x="10388600" y="561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155016</xdr:rowOff>
    </xdr:from>
    <xdr:to>
      <xdr:col>15</xdr:col>
      <xdr:colOff>180975</xdr:colOff>
      <xdr:row>37</xdr:row>
      <xdr:rowOff>157531</xdr:rowOff>
    </xdr:to>
    <xdr:cxnSp macro="">
      <xdr:nvCxnSpPr>
        <xdr:cNvPr id="282" name="直線コネクタ 281"/>
        <xdr:cNvCxnSpPr/>
      </xdr:nvCxnSpPr>
      <xdr:spPr>
        <a:xfrm flipV="1">
          <a:off x="9639300" y="649866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126636</xdr:rowOff>
    </xdr:from>
    <xdr:ext cx="378565" cy="259045"/>
    <xdr:sp macro="" textlink="">
      <xdr:nvSpPr>
        <xdr:cNvPr id="283" name="労働費平均値テキスト"/>
        <xdr:cNvSpPr txBox="1"/>
      </xdr:nvSpPr>
      <xdr:spPr>
        <a:xfrm>
          <a:off x="10528300" y="6298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103759</xdr:rowOff>
    </xdr:from>
    <xdr:to>
      <xdr:col>15</xdr:col>
      <xdr:colOff>231775</xdr:colOff>
      <xdr:row>38</xdr:row>
      <xdr:rowOff>33910</xdr:rowOff>
    </xdr:to>
    <xdr:sp macro="" textlink="">
      <xdr:nvSpPr>
        <xdr:cNvPr id="284" name="フローチャート : 判断 283"/>
        <xdr:cNvSpPr/>
      </xdr:nvSpPr>
      <xdr:spPr>
        <a:xfrm>
          <a:off x="104267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95123</xdr:rowOff>
    </xdr:from>
    <xdr:to>
      <xdr:col>14</xdr:col>
      <xdr:colOff>28575</xdr:colOff>
      <xdr:row>37</xdr:row>
      <xdr:rowOff>157531</xdr:rowOff>
    </xdr:to>
    <xdr:cxnSp macro="">
      <xdr:nvCxnSpPr>
        <xdr:cNvPr id="285" name="直線コネクタ 284"/>
        <xdr:cNvCxnSpPr/>
      </xdr:nvCxnSpPr>
      <xdr:spPr>
        <a:xfrm>
          <a:off x="8750300" y="6267323"/>
          <a:ext cx="889000" cy="2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89814</xdr:rowOff>
    </xdr:from>
    <xdr:to>
      <xdr:col>14</xdr:col>
      <xdr:colOff>79375</xdr:colOff>
      <xdr:row>38</xdr:row>
      <xdr:rowOff>19965</xdr:rowOff>
    </xdr:to>
    <xdr:sp macro="" textlink="">
      <xdr:nvSpPr>
        <xdr:cNvPr id="286" name="フローチャート : 判断 285"/>
        <xdr:cNvSpPr/>
      </xdr:nvSpPr>
      <xdr:spPr>
        <a:xfrm>
          <a:off x="9588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36491</xdr:rowOff>
    </xdr:from>
    <xdr:ext cx="378565" cy="259045"/>
    <xdr:sp macro="" textlink="">
      <xdr:nvSpPr>
        <xdr:cNvPr id="287" name="テキスト ボックス 286"/>
        <xdr:cNvSpPr txBox="1"/>
      </xdr:nvSpPr>
      <xdr:spPr>
        <a:xfrm>
          <a:off x="9450017" y="62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148615</xdr:rowOff>
    </xdr:from>
    <xdr:to>
      <xdr:col>12</xdr:col>
      <xdr:colOff>511175</xdr:colOff>
      <xdr:row>36</xdr:row>
      <xdr:rowOff>95123</xdr:rowOff>
    </xdr:to>
    <xdr:cxnSp macro="">
      <xdr:nvCxnSpPr>
        <xdr:cNvPr id="288" name="直線コネクタ 287"/>
        <xdr:cNvCxnSpPr/>
      </xdr:nvCxnSpPr>
      <xdr:spPr>
        <a:xfrm>
          <a:off x="7861300" y="5635015"/>
          <a:ext cx="889000" cy="63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65354</xdr:rowOff>
    </xdr:from>
    <xdr:to>
      <xdr:col>12</xdr:col>
      <xdr:colOff>561975</xdr:colOff>
      <xdr:row>37</xdr:row>
      <xdr:rowOff>166954</xdr:rowOff>
    </xdr:to>
    <xdr:sp macro="" textlink="">
      <xdr:nvSpPr>
        <xdr:cNvPr id="289" name="フローチャート : 判断 288"/>
        <xdr:cNvSpPr/>
      </xdr:nvSpPr>
      <xdr:spPr>
        <a:xfrm>
          <a:off x="8699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158081</xdr:rowOff>
    </xdr:from>
    <xdr:ext cx="378565" cy="259045"/>
    <xdr:sp macro="" textlink="">
      <xdr:nvSpPr>
        <xdr:cNvPr id="290" name="テキスト ボックス 289"/>
        <xdr:cNvSpPr txBox="1"/>
      </xdr:nvSpPr>
      <xdr:spPr>
        <a:xfrm>
          <a:off x="8561017" y="650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68606</xdr:rowOff>
    </xdr:from>
    <xdr:to>
      <xdr:col>11</xdr:col>
      <xdr:colOff>307975</xdr:colOff>
      <xdr:row>32</xdr:row>
      <xdr:rowOff>148615</xdr:rowOff>
    </xdr:to>
    <xdr:cxnSp macro="">
      <xdr:nvCxnSpPr>
        <xdr:cNvPr id="291" name="直線コネクタ 290"/>
        <xdr:cNvCxnSpPr/>
      </xdr:nvCxnSpPr>
      <xdr:spPr>
        <a:xfrm>
          <a:off x="6972300" y="5383556"/>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80442</xdr:rowOff>
    </xdr:from>
    <xdr:to>
      <xdr:col>11</xdr:col>
      <xdr:colOff>358775</xdr:colOff>
      <xdr:row>37</xdr:row>
      <xdr:rowOff>10592</xdr:rowOff>
    </xdr:to>
    <xdr:sp macro="" textlink="">
      <xdr:nvSpPr>
        <xdr:cNvPr id="292" name="フローチャート : 判断 291"/>
        <xdr:cNvSpPr/>
      </xdr:nvSpPr>
      <xdr:spPr>
        <a:xfrm>
          <a:off x="7810500" y="625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1719</xdr:rowOff>
    </xdr:from>
    <xdr:ext cx="469744" cy="259045"/>
    <xdr:sp macro="" textlink="">
      <xdr:nvSpPr>
        <xdr:cNvPr id="293" name="テキスト ボックス 292"/>
        <xdr:cNvSpPr txBox="1"/>
      </xdr:nvSpPr>
      <xdr:spPr>
        <a:xfrm>
          <a:off x="7626427" y="634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129591</xdr:rowOff>
    </xdr:from>
    <xdr:to>
      <xdr:col>10</xdr:col>
      <xdr:colOff>155575</xdr:colOff>
      <xdr:row>36</xdr:row>
      <xdr:rowOff>59741</xdr:rowOff>
    </xdr:to>
    <xdr:sp macro="" textlink="">
      <xdr:nvSpPr>
        <xdr:cNvPr id="294" name="フローチャート : 判断 293"/>
        <xdr:cNvSpPr/>
      </xdr:nvSpPr>
      <xdr:spPr>
        <a:xfrm>
          <a:off x="6921500" y="613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50868</xdr:rowOff>
    </xdr:from>
    <xdr:ext cx="469744" cy="259045"/>
    <xdr:sp macro="" textlink="">
      <xdr:nvSpPr>
        <xdr:cNvPr id="295" name="テキスト ボックス 294"/>
        <xdr:cNvSpPr txBox="1"/>
      </xdr:nvSpPr>
      <xdr:spPr>
        <a:xfrm>
          <a:off x="6737427" y="622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104216</xdr:rowOff>
    </xdr:from>
    <xdr:to>
      <xdr:col>15</xdr:col>
      <xdr:colOff>231775</xdr:colOff>
      <xdr:row>38</xdr:row>
      <xdr:rowOff>34366</xdr:rowOff>
    </xdr:to>
    <xdr:sp macro="" textlink="">
      <xdr:nvSpPr>
        <xdr:cNvPr id="301" name="円/楕円 300"/>
        <xdr:cNvSpPr/>
      </xdr:nvSpPr>
      <xdr:spPr>
        <a:xfrm>
          <a:off x="104267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82643</xdr:rowOff>
    </xdr:from>
    <xdr:ext cx="378565" cy="259045"/>
    <xdr:sp macro="" textlink="">
      <xdr:nvSpPr>
        <xdr:cNvPr id="302" name="労働費該当値テキスト"/>
        <xdr:cNvSpPr txBox="1"/>
      </xdr:nvSpPr>
      <xdr:spPr>
        <a:xfrm>
          <a:off x="10528300" y="6426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106731</xdr:rowOff>
    </xdr:from>
    <xdr:to>
      <xdr:col>14</xdr:col>
      <xdr:colOff>79375</xdr:colOff>
      <xdr:row>38</xdr:row>
      <xdr:rowOff>36881</xdr:rowOff>
    </xdr:to>
    <xdr:sp macro="" textlink="">
      <xdr:nvSpPr>
        <xdr:cNvPr id="303" name="円/楕円 302"/>
        <xdr:cNvSpPr/>
      </xdr:nvSpPr>
      <xdr:spPr>
        <a:xfrm>
          <a:off x="9588500" y="6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28008</xdr:rowOff>
    </xdr:from>
    <xdr:ext cx="378565" cy="259045"/>
    <xdr:sp macro="" textlink="">
      <xdr:nvSpPr>
        <xdr:cNvPr id="304" name="テキスト ボックス 303"/>
        <xdr:cNvSpPr txBox="1"/>
      </xdr:nvSpPr>
      <xdr:spPr>
        <a:xfrm>
          <a:off x="9450017" y="65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44323</xdr:rowOff>
    </xdr:from>
    <xdr:to>
      <xdr:col>12</xdr:col>
      <xdr:colOff>561975</xdr:colOff>
      <xdr:row>36</xdr:row>
      <xdr:rowOff>145923</xdr:rowOff>
    </xdr:to>
    <xdr:sp macro="" textlink="">
      <xdr:nvSpPr>
        <xdr:cNvPr id="305" name="円/楕円 304"/>
        <xdr:cNvSpPr/>
      </xdr:nvSpPr>
      <xdr:spPr>
        <a:xfrm>
          <a:off x="8699500" y="62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162450</xdr:rowOff>
    </xdr:from>
    <xdr:ext cx="469744" cy="259045"/>
    <xdr:sp macro="" textlink="">
      <xdr:nvSpPr>
        <xdr:cNvPr id="306" name="テキスト ボックス 305"/>
        <xdr:cNvSpPr txBox="1"/>
      </xdr:nvSpPr>
      <xdr:spPr>
        <a:xfrm>
          <a:off x="8515427" y="599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97815</xdr:rowOff>
    </xdr:from>
    <xdr:to>
      <xdr:col>11</xdr:col>
      <xdr:colOff>358775</xdr:colOff>
      <xdr:row>33</xdr:row>
      <xdr:rowOff>27965</xdr:rowOff>
    </xdr:to>
    <xdr:sp macro="" textlink="">
      <xdr:nvSpPr>
        <xdr:cNvPr id="307" name="円/楕円 306"/>
        <xdr:cNvSpPr/>
      </xdr:nvSpPr>
      <xdr:spPr>
        <a:xfrm>
          <a:off x="7810500" y="55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44492</xdr:rowOff>
    </xdr:from>
    <xdr:ext cx="469744" cy="259045"/>
    <xdr:sp macro="" textlink="">
      <xdr:nvSpPr>
        <xdr:cNvPr id="308" name="テキスト ボックス 307"/>
        <xdr:cNvSpPr txBox="1"/>
      </xdr:nvSpPr>
      <xdr:spPr>
        <a:xfrm>
          <a:off x="7626427" y="53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4,461</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17806</xdr:rowOff>
    </xdr:from>
    <xdr:to>
      <xdr:col>10</xdr:col>
      <xdr:colOff>155575</xdr:colOff>
      <xdr:row>31</xdr:row>
      <xdr:rowOff>119406</xdr:rowOff>
    </xdr:to>
    <xdr:sp macro="" textlink="">
      <xdr:nvSpPr>
        <xdr:cNvPr id="309" name="円/楕円 308"/>
        <xdr:cNvSpPr/>
      </xdr:nvSpPr>
      <xdr:spPr>
        <a:xfrm>
          <a:off x="6921500" y="53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135933</xdr:rowOff>
    </xdr:from>
    <xdr:ext cx="469744" cy="259045"/>
    <xdr:sp macro="" textlink="">
      <xdr:nvSpPr>
        <xdr:cNvPr id="310" name="テキスト ボックス 309"/>
        <xdr:cNvSpPr txBox="1"/>
      </xdr:nvSpPr>
      <xdr:spPr>
        <a:xfrm>
          <a:off x="6737427" y="510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2" name="テキスト ボックス 32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4" name="テキスト ボックス 32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26" name="テキスト ボックス 32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28" name="テキスト ボックス 32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0" name="テキスト ボックス 32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4" name="直線コネクタ 333"/>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5"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36" name="直線コネクタ 335"/>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37"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38" name="直線コネクタ 337"/>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38156</xdr:rowOff>
    </xdr:from>
    <xdr:to>
      <xdr:col>15</xdr:col>
      <xdr:colOff>180975</xdr:colOff>
      <xdr:row>56</xdr:row>
      <xdr:rowOff>104366</xdr:rowOff>
    </xdr:to>
    <xdr:cxnSp macro="">
      <xdr:nvCxnSpPr>
        <xdr:cNvPr id="339" name="直線コネクタ 338"/>
        <xdr:cNvCxnSpPr/>
      </xdr:nvCxnSpPr>
      <xdr:spPr>
        <a:xfrm flipV="1">
          <a:off x="9639300" y="9639356"/>
          <a:ext cx="838200" cy="6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102722</xdr:rowOff>
    </xdr:from>
    <xdr:ext cx="534377" cy="259045"/>
    <xdr:sp macro="" textlink="">
      <xdr:nvSpPr>
        <xdr:cNvPr id="340" name="農林水産業費平均値テキスト"/>
        <xdr:cNvSpPr txBox="1"/>
      </xdr:nvSpPr>
      <xdr:spPr>
        <a:xfrm>
          <a:off x="10528300" y="987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1" name="フローチャート : 判断 340"/>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47468</xdr:rowOff>
    </xdr:from>
    <xdr:to>
      <xdr:col>14</xdr:col>
      <xdr:colOff>28575</xdr:colOff>
      <xdr:row>56</xdr:row>
      <xdr:rowOff>104366</xdr:rowOff>
    </xdr:to>
    <xdr:cxnSp macro="">
      <xdr:nvCxnSpPr>
        <xdr:cNvPr id="342" name="直線コネクタ 341"/>
        <xdr:cNvCxnSpPr/>
      </xdr:nvCxnSpPr>
      <xdr:spPr>
        <a:xfrm>
          <a:off x="8750300" y="9648668"/>
          <a:ext cx="889000" cy="5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3" name="フローチャート : 判断 342"/>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27063</xdr:rowOff>
    </xdr:from>
    <xdr:ext cx="534377" cy="259045"/>
    <xdr:sp macro="" textlink="">
      <xdr:nvSpPr>
        <xdr:cNvPr id="344" name="テキスト ボックス 343"/>
        <xdr:cNvSpPr txBox="1"/>
      </xdr:nvSpPr>
      <xdr:spPr>
        <a:xfrm>
          <a:off x="9372111" y="997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47468</xdr:rowOff>
    </xdr:from>
    <xdr:to>
      <xdr:col>12</xdr:col>
      <xdr:colOff>511175</xdr:colOff>
      <xdr:row>56</xdr:row>
      <xdr:rowOff>66860</xdr:rowOff>
    </xdr:to>
    <xdr:cxnSp macro="">
      <xdr:nvCxnSpPr>
        <xdr:cNvPr id="345" name="直線コネクタ 344"/>
        <xdr:cNvCxnSpPr/>
      </xdr:nvCxnSpPr>
      <xdr:spPr>
        <a:xfrm flipV="1">
          <a:off x="7861300" y="9648668"/>
          <a:ext cx="8890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46" name="フローチャート : 判断 345"/>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48148</xdr:rowOff>
    </xdr:from>
    <xdr:ext cx="534377" cy="259045"/>
    <xdr:sp macro="" textlink="">
      <xdr:nvSpPr>
        <xdr:cNvPr id="347" name="テキスト ボックス 346"/>
        <xdr:cNvSpPr txBox="1"/>
      </xdr:nvSpPr>
      <xdr:spPr>
        <a:xfrm>
          <a:off x="8483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66860</xdr:rowOff>
    </xdr:from>
    <xdr:to>
      <xdr:col>11</xdr:col>
      <xdr:colOff>307975</xdr:colOff>
      <xdr:row>56</xdr:row>
      <xdr:rowOff>118059</xdr:rowOff>
    </xdr:to>
    <xdr:cxnSp macro="">
      <xdr:nvCxnSpPr>
        <xdr:cNvPr id="348" name="直線コネクタ 347"/>
        <xdr:cNvCxnSpPr/>
      </xdr:nvCxnSpPr>
      <xdr:spPr>
        <a:xfrm flipV="1">
          <a:off x="6972300" y="9668060"/>
          <a:ext cx="889000" cy="5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49" name="フローチャート : 判断 348"/>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45199</xdr:rowOff>
    </xdr:from>
    <xdr:ext cx="534377" cy="259045"/>
    <xdr:sp macro="" textlink="">
      <xdr:nvSpPr>
        <xdr:cNvPr id="350" name="テキスト ボックス 349"/>
        <xdr:cNvSpPr txBox="1"/>
      </xdr:nvSpPr>
      <xdr:spPr>
        <a:xfrm>
          <a:off x="7594111" y="99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1" name="フローチャート : 判断 350"/>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63426</xdr:rowOff>
    </xdr:from>
    <xdr:ext cx="534377" cy="259045"/>
    <xdr:sp macro="" textlink="">
      <xdr:nvSpPr>
        <xdr:cNvPr id="352" name="テキスト ボックス 351"/>
        <xdr:cNvSpPr txBox="1"/>
      </xdr:nvSpPr>
      <xdr:spPr>
        <a:xfrm>
          <a:off x="6705111" y="100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158806</xdr:rowOff>
    </xdr:from>
    <xdr:to>
      <xdr:col>15</xdr:col>
      <xdr:colOff>231775</xdr:colOff>
      <xdr:row>56</xdr:row>
      <xdr:rowOff>88956</xdr:rowOff>
    </xdr:to>
    <xdr:sp macro="" textlink="">
      <xdr:nvSpPr>
        <xdr:cNvPr id="358" name="円/楕円 357"/>
        <xdr:cNvSpPr/>
      </xdr:nvSpPr>
      <xdr:spPr>
        <a:xfrm>
          <a:off x="10426700" y="95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10233</xdr:rowOff>
    </xdr:from>
    <xdr:ext cx="534377" cy="259045"/>
    <xdr:sp macro="" textlink="">
      <xdr:nvSpPr>
        <xdr:cNvPr id="359" name="農林水産業費該当値テキスト"/>
        <xdr:cNvSpPr txBox="1"/>
      </xdr:nvSpPr>
      <xdr:spPr>
        <a:xfrm>
          <a:off x="10528300" y="943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68,326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53566</xdr:rowOff>
    </xdr:from>
    <xdr:to>
      <xdr:col>14</xdr:col>
      <xdr:colOff>79375</xdr:colOff>
      <xdr:row>56</xdr:row>
      <xdr:rowOff>155166</xdr:rowOff>
    </xdr:to>
    <xdr:sp macro="" textlink="">
      <xdr:nvSpPr>
        <xdr:cNvPr id="360" name="円/楕円 359"/>
        <xdr:cNvSpPr/>
      </xdr:nvSpPr>
      <xdr:spPr>
        <a:xfrm>
          <a:off x="9588500" y="96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243</xdr:rowOff>
    </xdr:from>
    <xdr:ext cx="534377" cy="259045"/>
    <xdr:sp macro="" textlink="">
      <xdr:nvSpPr>
        <xdr:cNvPr id="361" name="テキスト ボックス 360"/>
        <xdr:cNvSpPr txBox="1"/>
      </xdr:nvSpPr>
      <xdr:spPr>
        <a:xfrm>
          <a:off x="9372111" y="942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59,637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168118</xdr:rowOff>
    </xdr:from>
    <xdr:to>
      <xdr:col>12</xdr:col>
      <xdr:colOff>561975</xdr:colOff>
      <xdr:row>56</xdr:row>
      <xdr:rowOff>98268</xdr:rowOff>
    </xdr:to>
    <xdr:sp macro="" textlink="">
      <xdr:nvSpPr>
        <xdr:cNvPr id="362" name="円/楕円 361"/>
        <xdr:cNvSpPr/>
      </xdr:nvSpPr>
      <xdr:spPr>
        <a:xfrm>
          <a:off x="8699500" y="959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114795</xdr:rowOff>
    </xdr:from>
    <xdr:ext cx="534377" cy="259045"/>
    <xdr:sp macro="" textlink="">
      <xdr:nvSpPr>
        <xdr:cNvPr id="363" name="テキスト ボックス 362"/>
        <xdr:cNvSpPr txBox="1"/>
      </xdr:nvSpPr>
      <xdr:spPr>
        <a:xfrm>
          <a:off x="8483111" y="937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67,104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16060</xdr:rowOff>
    </xdr:from>
    <xdr:to>
      <xdr:col>11</xdr:col>
      <xdr:colOff>358775</xdr:colOff>
      <xdr:row>56</xdr:row>
      <xdr:rowOff>117660</xdr:rowOff>
    </xdr:to>
    <xdr:sp macro="" textlink="">
      <xdr:nvSpPr>
        <xdr:cNvPr id="364" name="円/楕円 363"/>
        <xdr:cNvSpPr/>
      </xdr:nvSpPr>
      <xdr:spPr>
        <a:xfrm>
          <a:off x="7810500" y="96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134187</xdr:rowOff>
    </xdr:from>
    <xdr:ext cx="534377" cy="259045"/>
    <xdr:sp macro="" textlink="">
      <xdr:nvSpPr>
        <xdr:cNvPr id="365" name="テキスト ボックス 364"/>
        <xdr:cNvSpPr txBox="1"/>
      </xdr:nvSpPr>
      <xdr:spPr>
        <a:xfrm>
          <a:off x="7594111" y="939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64,559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67259</xdr:rowOff>
    </xdr:from>
    <xdr:to>
      <xdr:col>10</xdr:col>
      <xdr:colOff>155575</xdr:colOff>
      <xdr:row>56</xdr:row>
      <xdr:rowOff>168859</xdr:rowOff>
    </xdr:to>
    <xdr:sp macro="" textlink="">
      <xdr:nvSpPr>
        <xdr:cNvPr id="366" name="円/楕円 365"/>
        <xdr:cNvSpPr/>
      </xdr:nvSpPr>
      <xdr:spPr>
        <a:xfrm>
          <a:off x="6921500" y="96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13936</xdr:rowOff>
    </xdr:from>
    <xdr:ext cx="534377" cy="259045"/>
    <xdr:sp macro="" textlink="">
      <xdr:nvSpPr>
        <xdr:cNvPr id="367" name="テキスト ボックス 366"/>
        <xdr:cNvSpPr txBox="1"/>
      </xdr:nvSpPr>
      <xdr:spPr>
        <a:xfrm>
          <a:off x="6705111" y="944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3" name="テキスト ボックス 38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5" name="テキスト ボックス 38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87" name="テキスト ボックス 38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89" name="直線コネクタ 388"/>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0"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1" name="直線コネクタ 390"/>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2"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3" name="直線コネクタ 392"/>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54683</xdr:rowOff>
    </xdr:from>
    <xdr:to>
      <xdr:col>15</xdr:col>
      <xdr:colOff>180975</xdr:colOff>
      <xdr:row>78</xdr:row>
      <xdr:rowOff>69154</xdr:rowOff>
    </xdr:to>
    <xdr:cxnSp macro="">
      <xdr:nvCxnSpPr>
        <xdr:cNvPr id="394" name="直線コネクタ 393"/>
        <xdr:cNvCxnSpPr/>
      </xdr:nvCxnSpPr>
      <xdr:spPr>
        <a:xfrm flipV="1">
          <a:off x="9639300" y="13427783"/>
          <a:ext cx="8382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148879</xdr:rowOff>
    </xdr:from>
    <xdr:ext cx="534377" cy="259045"/>
    <xdr:sp macro="" textlink="">
      <xdr:nvSpPr>
        <xdr:cNvPr id="395" name="商工費平均値テキスト"/>
        <xdr:cNvSpPr txBox="1"/>
      </xdr:nvSpPr>
      <xdr:spPr>
        <a:xfrm>
          <a:off x="10528300" y="13007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396" name="フローチャート : 判断 395"/>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169760</xdr:rowOff>
    </xdr:from>
    <xdr:to>
      <xdr:col>14</xdr:col>
      <xdr:colOff>28575</xdr:colOff>
      <xdr:row>78</xdr:row>
      <xdr:rowOff>69154</xdr:rowOff>
    </xdr:to>
    <xdr:cxnSp macro="">
      <xdr:nvCxnSpPr>
        <xdr:cNvPr id="397" name="直線コネクタ 396"/>
        <xdr:cNvCxnSpPr/>
      </xdr:nvCxnSpPr>
      <xdr:spPr>
        <a:xfrm>
          <a:off x="8750300" y="13371410"/>
          <a:ext cx="889000" cy="7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398" name="フローチャート : 判断 397"/>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59145</xdr:rowOff>
    </xdr:from>
    <xdr:ext cx="534377" cy="259045"/>
    <xdr:sp macro="" textlink="">
      <xdr:nvSpPr>
        <xdr:cNvPr id="399" name="テキスト ボックス 398"/>
        <xdr:cNvSpPr txBox="1"/>
      </xdr:nvSpPr>
      <xdr:spPr>
        <a:xfrm>
          <a:off x="9372111" y="1291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169760</xdr:rowOff>
    </xdr:from>
    <xdr:to>
      <xdr:col>12</xdr:col>
      <xdr:colOff>511175</xdr:colOff>
      <xdr:row>78</xdr:row>
      <xdr:rowOff>61061</xdr:rowOff>
    </xdr:to>
    <xdr:cxnSp macro="">
      <xdr:nvCxnSpPr>
        <xdr:cNvPr id="400" name="直線コネクタ 399"/>
        <xdr:cNvCxnSpPr/>
      </xdr:nvCxnSpPr>
      <xdr:spPr>
        <a:xfrm flipV="1">
          <a:off x="7861300" y="13371410"/>
          <a:ext cx="8890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1" name="フローチャート : 判断 400"/>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95699</xdr:rowOff>
    </xdr:from>
    <xdr:ext cx="534377" cy="259045"/>
    <xdr:sp macro="" textlink="">
      <xdr:nvSpPr>
        <xdr:cNvPr id="402" name="テキスト ボックス 401"/>
        <xdr:cNvSpPr txBox="1"/>
      </xdr:nvSpPr>
      <xdr:spPr>
        <a:xfrm>
          <a:off x="8483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53998</xdr:rowOff>
    </xdr:from>
    <xdr:to>
      <xdr:col>11</xdr:col>
      <xdr:colOff>307975</xdr:colOff>
      <xdr:row>78</xdr:row>
      <xdr:rowOff>61061</xdr:rowOff>
    </xdr:to>
    <xdr:cxnSp macro="">
      <xdr:nvCxnSpPr>
        <xdr:cNvPr id="403" name="直線コネクタ 402"/>
        <xdr:cNvCxnSpPr/>
      </xdr:nvCxnSpPr>
      <xdr:spPr>
        <a:xfrm>
          <a:off x="6972300" y="13427098"/>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4" name="フローチャート : 判断 403"/>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104249</xdr:rowOff>
    </xdr:from>
    <xdr:ext cx="534377" cy="259045"/>
    <xdr:sp macro="" textlink="">
      <xdr:nvSpPr>
        <xdr:cNvPr id="405" name="テキスト ボックス 404"/>
        <xdr:cNvSpPr txBox="1"/>
      </xdr:nvSpPr>
      <xdr:spPr>
        <a:xfrm>
          <a:off x="7594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06" name="フローチャート : 判断 405"/>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114444</xdr:rowOff>
    </xdr:from>
    <xdr:ext cx="534377" cy="259045"/>
    <xdr:sp macro="" textlink="">
      <xdr:nvSpPr>
        <xdr:cNvPr id="407" name="テキスト ボックス 406"/>
        <xdr:cNvSpPr txBox="1"/>
      </xdr:nvSpPr>
      <xdr:spPr>
        <a:xfrm>
          <a:off x="6705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3883</xdr:rowOff>
    </xdr:from>
    <xdr:to>
      <xdr:col>15</xdr:col>
      <xdr:colOff>231775</xdr:colOff>
      <xdr:row>78</xdr:row>
      <xdr:rowOff>105483</xdr:rowOff>
    </xdr:to>
    <xdr:sp macro="" textlink="">
      <xdr:nvSpPr>
        <xdr:cNvPr id="413" name="円/楕円 412"/>
        <xdr:cNvSpPr/>
      </xdr:nvSpPr>
      <xdr:spPr>
        <a:xfrm>
          <a:off x="10426700" y="1337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90260</xdr:rowOff>
    </xdr:from>
    <xdr:ext cx="469744" cy="259045"/>
    <xdr:sp macro="" textlink="">
      <xdr:nvSpPr>
        <xdr:cNvPr id="414" name="商工費該当値テキスト"/>
        <xdr:cNvSpPr txBox="1"/>
      </xdr:nvSpPr>
      <xdr:spPr>
        <a:xfrm>
          <a:off x="10528300" y="1329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18354</xdr:rowOff>
    </xdr:from>
    <xdr:to>
      <xdr:col>14</xdr:col>
      <xdr:colOff>79375</xdr:colOff>
      <xdr:row>78</xdr:row>
      <xdr:rowOff>119954</xdr:rowOff>
    </xdr:to>
    <xdr:sp macro="" textlink="">
      <xdr:nvSpPr>
        <xdr:cNvPr id="415" name="円/楕円 414"/>
        <xdr:cNvSpPr/>
      </xdr:nvSpPr>
      <xdr:spPr>
        <a:xfrm>
          <a:off x="9588500" y="133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111081</xdr:rowOff>
    </xdr:from>
    <xdr:ext cx="469744" cy="259045"/>
    <xdr:sp macro="" textlink="">
      <xdr:nvSpPr>
        <xdr:cNvPr id="416" name="テキスト ボックス 415"/>
        <xdr:cNvSpPr txBox="1"/>
      </xdr:nvSpPr>
      <xdr:spPr>
        <a:xfrm>
          <a:off x="9404427" y="134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118960</xdr:rowOff>
    </xdr:from>
    <xdr:to>
      <xdr:col>12</xdr:col>
      <xdr:colOff>561975</xdr:colOff>
      <xdr:row>78</xdr:row>
      <xdr:rowOff>49110</xdr:rowOff>
    </xdr:to>
    <xdr:sp macro="" textlink="">
      <xdr:nvSpPr>
        <xdr:cNvPr id="417" name="円/楕円 416"/>
        <xdr:cNvSpPr/>
      </xdr:nvSpPr>
      <xdr:spPr>
        <a:xfrm>
          <a:off x="8699500" y="133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40237</xdr:rowOff>
    </xdr:from>
    <xdr:ext cx="469744" cy="259045"/>
    <xdr:sp macro="" textlink="">
      <xdr:nvSpPr>
        <xdr:cNvPr id="418" name="テキスト ボックス 417"/>
        <xdr:cNvSpPr txBox="1"/>
      </xdr:nvSpPr>
      <xdr:spPr>
        <a:xfrm>
          <a:off x="8515427" y="134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10261</xdr:rowOff>
    </xdr:from>
    <xdr:to>
      <xdr:col>11</xdr:col>
      <xdr:colOff>358775</xdr:colOff>
      <xdr:row>78</xdr:row>
      <xdr:rowOff>111861</xdr:rowOff>
    </xdr:to>
    <xdr:sp macro="" textlink="">
      <xdr:nvSpPr>
        <xdr:cNvPr id="419" name="円/楕円 418"/>
        <xdr:cNvSpPr/>
      </xdr:nvSpPr>
      <xdr:spPr>
        <a:xfrm>
          <a:off x="7810500" y="133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102988</xdr:rowOff>
    </xdr:from>
    <xdr:ext cx="469744" cy="259045"/>
    <xdr:sp macro="" textlink="">
      <xdr:nvSpPr>
        <xdr:cNvPr id="420" name="テキスト ボックス 419"/>
        <xdr:cNvSpPr txBox="1"/>
      </xdr:nvSpPr>
      <xdr:spPr>
        <a:xfrm>
          <a:off x="7626427" y="134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3198</xdr:rowOff>
    </xdr:from>
    <xdr:to>
      <xdr:col>10</xdr:col>
      <xdr:colOff>155575</xdr:colOff>
      <xdr:row>78</xdr:row>
      <xdr:rowOff>104798</xdr:rowOff>
    </xdr:to>
    <xdr:sp macro="" textlink="">
      <xdr:nvSpPr>
        <xdr:cNvPr id="421" name="円/楕円 420"/>
        <xdr:cNvSpPr/>
      </xdr:nvSpPr>
      <xdr:spPr>
        <a:xfrm>
          <a:off x="6921500" y="13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95925</xdr:rowOff>
    </xdr:from>
    <xdr:ext cx="469744" cy="259045"/>
    <xdr:sp macro="" textlink="">
      <xdr:nvSpPr>
        <xdr:cNvPr id="422" name="テキスト ボックス 421"/>
        <xdr:cNvSpPr txBox="1"/>
      </xdr:nvSpPr>
      <xdr:spPr>
        <a:xfrm>
          <a:off x="6737427" y="134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4" name="直線コネクタ 443"/>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5"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46" name="直線コネクタ 445"/>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47"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48" name="直線コネクタ 447"/>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49800</xdr:rowOff>
    </xdr:from>
    <xdr:to>
      <xdr:col>15</xdr:col>
      <xdr:colOff>180975</xdr:colOff>
      <xdr:row>97</xdr:row>
      <xdr:rowOff>105890</xdr:rowOff>
    </xdr:to>
    <xdr:cxnSp macro="">
      <xdr:nvCxnSpPr>
        <xdr:cNvPr id="449" name="直線コネクタ 448"/>
        <xdr:cNvCxnSpPr/>
      </xdr:nvCxnSpPr>
      <xdr:spPr>
        <a:xfrm flipV="1">
          <a:off x="9639300" y="16680450"/>
          <a:ext cx="838200" cy="5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168925</xdr:rowOff>
    </xdr:from>
    <xdr:ext cx="534377" cy="259045"/>
    <xdr:sp macro="" textlink="">
      <xdr:nvSpPr>
        <xdr:cNvPr id="450" name="土木費平均値テキスト"/>
        <xdr:cNvSpPr txBox="1"/>
      </xdr:nvSpPr>
      <xdr:spPr>
        <a:xfrm>
          <a:off x="10528300" y="1662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1" name="フローチャート : 判断 450"/>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105890</xdr:rowOff>
    </xdr:from>
    <xdr:to>
      <xdr:col>14</xdr:col>
      <xdr:colOff>28575</xdr:colOff>
      <xdr:row>97</xdr:row>
      <xdr:rowOff>154377</xdr:rowOff>
    </xdr:to>
    <xdr:cxnSp macro="">
      <xdr:nvCxnSpPr>
        <xdr:cNvPr id="452" name="直線コネクタ 451"/>
        <xdr:cNvCxnSpPr/>
      </xdr:nvCxnSpPr>
      <xdr:spPr>
        <a:xfrm flipV="1">
          <a:off x="8750300" y="16736540"/>
          <a:ext cx="889000" cy="4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3" name="フローチャート : 判断 452"/>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125189</xdr:rowOff>
    </xdr:from>
    <xdr:ext cx="534377" cy="259045"/>
    <xdr:sp macro="" textlink="">
      <xdr:nvSpPr>
        <xdr:cNvPr id="454" name="テキスト ボックス 453"/>
        <xdr:cNvSpPr txBox="1"/>
      </xdr:nvSpPr>
      <xdr:spPr>
        <a:xfrm>
          <a:off x="9372111" y="1641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80172</xdr:rowOff>
    </xdr:from>
    <xdr:to>
      <xdr:col>12</xdr:col>
      <xdr:colOff>511175</xdr:colOff>
      <xdr:row>97</xdr:row>
      <xdr:rowOff>154377</xdr:rowOff>
    </xdr:to>
    <xdr:cxnSp macro="">
      <xdr:nvCxnSpPr>
        <xdr:cNvPr id="455" name="直線コネクタ 454"/>
        <xdr:cNvCxnSpPr/>
      </xdr:nvCxnSpPr>
      <xdr:spPr>
        <a:xfrm>
          <a:off x="7861300" y="16539372"/>
          <a:ext cx="889000" cy="24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56" name="フローチャート : 判断 455"/>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132929</xdr:rowOff>
    </xdr:from>
    <xdr:ext cx="534377" cy="259045"/>
    <xdr:sp macro="" textlink="">
      <xdr:nvSpPr>
        <xdr:cNvPr id="457" name="テキスト ボックス 456"/>
        <xdr:cNvSpPr txBox="1"/>
      </xdr:nvSpPr>
      <xdr:spPr>
        <a:xfrm>
          <a:off x="8483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80172</xdr:rowOff>
    </xdr:from>
    <xdr:to>
      <xdr:col>11</xdr:col>
      <xdr:colOff>307975</xdr:colOff>
      <xdr:row>97</xdr:row>
      <xdr:rowOff>116598</xdr:rowOff>
    </xdr:to>
    <xdr:cxnSp macro="">
      <xdr:nvCxnSpPr>
        <xdr:cNvPr id="458" name="直線コネクタ 457"/>
        <xdr:cNvCxnSpPr/>
      </xdr:nvCxnSpPr>
      <xdr:spPr>
        <a:xfrm flipV="1">
          <a:off x="6972300" y="16539372"/>
          <a:ext cx="889000" cy="20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59" name="フローチャート : 判断 458"/>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102819</xdr:rowOff>
    </xdr:from>
    <xdr:ext cx="534377" cy="259045"/>
    <xdr:sp macro="" textlink="">
      <xdr:nvSpPr>
        <xdr:cNvPr id="460" name="テキスト ボックス 459"/>
        <xdr:cNvSpPr txBox="1"/>
      </xdr:nvSpPr>
      <xdr:spPr>
        <a:xfrm>
          <a:off x="7594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1" name="フローチャート : 判断 460"/>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161948</xdr:rowOff>
    </xdr:from>
    <xdr:ext cx="534377" cy="259045"/>
    <xdr:sp macro="" textlink="">
      <xdr:nvSpPr>
        <xdr:cNvPr id="462" name="テキスト ボックス 461"/>
        <xdr:cNvSpPr txBox="1"/>
      </xdr:nvSpPr>
      <xdr:spPr>
        <a:xfrm>
          <a:off x="6705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170450</xdr:rowOff>
    </xdr:from>
    <xdr:to>
      <xdr:col>15</xdr:col>
      <xdr:colOff>231775</xdr:colOff>
      <xdr:row>97</xdr:row>
      <xdr:rowOff>100600</xdr:rowOff>
    </xdr:to>
    <xdr:sp macro="" textlink="">
      <xdr:nvSpPr>
        <xdr:cNvPr id="468" name="円/楕円 467"/>
        <xdr:cNvSpPr/>
      </xdr:nvSpPr>
      <xdr:spPr>
        <a:xfrm>
          <a:off x="10426700" y="1662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21877</xdr:rowOff>
    </xdr:from>
    <xdr:ext cx="534377" cy="259045"/>
    <xdr:sp macro="" textlink="">
      <xdr:nvSpPr>
        <xdr:cNvPr id="469" name="土木費該当値テキスト"/>
        <xdr:cNvSpPr txBox="1"/>
      </xdr:nvSpPr>
      <xdr:spPr>
        <a:xfrm>
          <a:off x="10528300" y="164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57,163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55090</xdr:rowOff>
    </xdr:from>
    <xdr:to>
      <xdr:col>14</xdr:col>
      <xdr:colOff>79375</xdr:colOff>
      <xdr:row>97</xdr:row>
      <xdr:rowOff>156690</xdr:rowOff>
    </xdr:to>
    <xdr:sp macro="" textlink="">
      <xdr:nvSpPr>
        <xdr:cNvPr id="470" name="円/楕円 469"/>
        <xdr:cNvSpPr/>
      </xdr:nvSpPr>
      <xdr:spPr>
        <a:xfrm>
          <a:off x="9588500" y="166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147817</xdr:rowOff>
    </xdr:from>
    <xdr:ext cx="534377" cy="259045"/>
    <xdr:sp macro="" textlink="">
      <xdr:nvSpPr>
        <xdr:cNvPr id="471" name="テキスト ボックス 470"/>
        <xdr:cNvSpPr txBox="1"/>
      </xdr:nvSpPr>
      <xdr:spPr>
        <a:xfrm>
          <a:off x="9372111" y="1677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44,895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103577</xdr:rowOff>
    </xdr:from>
    <xdr:to>
      <xdr:col>12</xdr:col>
      <xdr:colOff>561975</xdr:colOff>
      <xdr:row>98</xdr:row>
      <xdr:rowOff>33727</xdr:rowOff>
    </xdr:to>
    <xdr:sp macro="" textlink="">
      <xdr:nvSpPr>
        <xdr:cNvPr id="472" name="円/楕円 471"/>
        <xdr:cNvSpPr/>
      </xdr:nvSpPr>
      <xdr:spPr>
        <a:xfrm>
          <a:off x="8699500" y="167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24854</xdr:rowOff>
    </xdr:from>
    <xdr:ext cx="534377" cy="259045"/>
    <xdr:sp macro="" textlink="">
      <xdr:nvSpPr>
        <xdr:cNvPr id="473" name="テキスト ボックス 472"/>
        <xdr:cNvSpPr txBox="1"/>
      </xdr:nvSpPr>
      <xdr:spPr>
        <a:xfrm>
          <a:off x="8483111" y="168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34,290</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29372</xdr:rowOff>
    </xdr:from>
    <xdr:to>
      <xdr:col>11</xdr:col>
      <xdr:colOff>358775</xdr:colOff>
      <xdr:row>96</xdr:row>
      <xdr:rowOff>130972</xdr:rowOff>
    </xdr:to>
    <xdr:sp macro="" textlink="">
      <xdr:nvSpPr>
        <xdr:cNvPr id="474" name="円/楕円 473"/>
        <xdr:cNvSpPr/>
      </xdr:nvSpPr>
      <xdr:spPr>
        <a:xfrm>
          <a:off x="7810500" y="1648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147499</xdr:rowOff>
    </xdr:from>
    <xdr:ext cx="534377" cy="259045"/>
    <xdr:sp macro="" textlink="">
      <xdr:nvSpPr>
        <xdr:cNvPr id="475" name="テキスト ボックス 474"/>
        <xdr:cNvSpPr txBox="1"/>
      </xdr:nvSpPr>
      <xdr:spPr>
        <a:xfrm>
          <a:off x="7594111" y="1626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88,020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65798</xdr:rowOff>
    </xdr:from>
    <xdr:to>
      <xdr:col>10</xdr:col>
      <xdr:colOff>155575</xdr:colOff>
      <xdr:row>97</xdr:row>
      <xdr:rowOff>167398</xdr:rowOff>
    </xdr:to>
    <xdr:sp macro="" textlink="">
      <xdr:nvSpPr>
        <xdr:cNvPr id="476" name="円/楕円 475"/>
        <xdr:cNvSpPr/>
      </xdr:nvSpPr>
      <xdr:spPr>
        <a:xfrm>
          <a:off x="6921500" y="1669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158525</xdr:rowOff>
    </xdr:from>
    <xdr:ext cx="534377" cy="259045"/>
    <xdr:sp macro="" textlink="">
      <xdr:nvSpPr>
        <xdr:cNvPr id="477" name="テキスト ボックス 476"/>
        <xdr:cNvSpPr txBox="1"/>
      </xdr:nvSpPr>
      <xdr:spPr>
        <a:xfrm>
          <a:off x="6705111" y="1678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8" name="直線コネクタ 48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9" name="テキスト ボックス 48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0" name="直線コネクタ 48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1" name="テキスト ボックス 49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2" name="直線コネクタ 49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3" name="テキスト ボックス 49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4" name="直線コネクタ 49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5" name="テキスト ボックス 49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6" name="直線コネクタ 49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7" name="テキスト ボックス 49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8" name="直線コネクタ 49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499" name="テキスト ボックス 49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3" name="直線コネクタ 502"/>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4"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5" name="直線コネクタ 504"/>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06"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07" name="直線コネクタ 506"/>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23408</xdr:rowOff>
    </xdr:from>
    <xdr:to>
      <xdr:col>23</xdr:col>
      <xdr:colOff>517525</xdr:colOff>
      <xdr:row>37</xdr:row>
      <xdr:rowOff>80182</xdr:rowOff>
    </xdr:to>
    <xdr:cxnSp macro="">
      <xdr:nvCxnSpPr>
        <xdr:cNvPr id="508" name="直線コネクタ 507"/>
        <xdr:cNvCxnSpPr/>
      </xdr:nvCxnSpPr>
      <xdr:spPr>
        <a:xfrm flipV="1">
          <a:off x="15481300" y="6367058"/>
          <a:ext cx="838200" cy="5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130453</xdr:rowOff>
    </xdr:from>
    <xdr:ext cx="534377" cy="259045"/>
    <xdr:sp macro="" textlink="">
      <xdr:nvSpPr>
        <xdr:cNvPr id="509" name="消防費平均値テキスト"/>
        <xdr:cNvSpPr txBox="1"/>
      </xdr:nvSpPr>
      <xdr:spPr>
        <a:xfrm>
          <a:off x="16370300" y="630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0" name="フローチャート : 判断 509"/>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80182</xdr:rowOff>
    </xdr:from>
    <xdr:to>
      <xdr:col>22</xdr:col>
      <xdr:colOff>365125</xdr:colOff>
      <xdr:row>37</xdr:row>
      <xdr:rowOff>105998</xdr:rowOff>
    </xdr:to>
    <xdr:cxnSp macro="">
      <xdr:nvCxnSpPr>
        <xdr:cNvPr id="511" name="直線コネクタ 510"/>
        <xdr:cNvCxnSpPr/>
      </xdr:nvCxnSpPr>
      <xdr:spPr>
        <a:xfrm flipV="1">
          <a:off x="14592300" y="6423832"/>
          <a:ext cx="889000" cy="2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2" name="フローチャート : 判断 511"/>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57229</xdr:rowOff>
    </xdr:from>
    <xdr:ext cx="534377" cy="259045"/>
    <xdr:sp macro="" textlink="">
      <xdr:nvSpPr>
        <xdr:cNvPr id="513" name="テキスト ボックス 512"/>
        <xdr:cNvSpPr txBox="1"/>
      </xdr:nvSpPr>
      <xdr:spPr>
        <a:xfrm>
          <a:off x="15214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75512</xdr:rowOff>
    </xdr:from>
    <xdr:to>
      <xdr:col>21</xdr:col>
      <xdr:colOff>161925</xdr:colOff>
      <xdr:row>37</xdr:row>
      <xdr:rowOff>105998</xdr:rowOff>
    </xdr:to>
    <xdr:cxnSp macro="">
      <xdr:nvCxnSpPr>
        <xdr:cNvPr id="514" name="直線コネクタ 513"/>
        <xdr:cNvCxnSpPr/>
      </xdr:nvCxnSpPr>
      <xdr:spPr>
        <a:xfrm>
          <a:off x="13703300" y="6419162"/>
          <a:ext cx="889000" cy="3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5" name="フローチャート : 判断 514"/>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16" name="テキスト ボックス 515"/>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111125</xdr:rowOff>
    </xdr:from>
    <xdr:to>
      <xdr:col>19</xdr:col>
      <xdr:colOff>644525</xdr:colOff>
      <xdr:row>37</xdr:row>
      <xdr:rowOff>75512</xdr:rowOff>
    </xdr:to>
    <xdr:cxnSp macro="">
      <xdr:nvCxnSpPr>
        <xdr:cNvPr id="517" name="直線コネクタ 516"/>
        <xdr:cNvCxnSpPr/>
      </xdr:nvCxnSpPr>
      <xdr:spPr>
        <a:xfrm>
          <a:off x="12814300" y="6283325"/>
          <a:ext cx="889000" cy="13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18" name="フローチャート : 判断 517"/>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19" name="テキスト ボックス 518"/>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0" name="フローチャート : 判断 519"/>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87852</xdr:rowOff>
    </xdr:from>
    <xdr:ext cx="534377" cy="259045"/>
    <xdr:sp macro="" textlink="">
      <xdr:nvSpPr>
        <xdr:cNvPr id="521" name="テキスト ボックス 520"/>
        <xdr:cNvSpPr txBox="1"/>
      </xdr:nvSpPr>
      <xdr:spPr>
        <a:xfrm>
          <a:off x="12547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144058</xdr:rowOff>
    </xdr:from>
    <xdr:to>
      <xdr:col>23</xdr:col>
      <xdr:colOff>568325</xdr:colOff>
      <xdr:row>37</xdr:row>
      <xdr:rowOff>74208</xdr:rowOff>
    </xdr:to>
    <xdr:sp macro="" textlink="">
      <xdr:nvSpPr>
        <xdr:cNvPr id="527" name="円/楕円 526"/>
        <xdr:cNvSpPr/>
      </xdr:nvSpPr>
      <xdr:spPr>
        <a:xfrm>
          <a:off x="16268700" y="6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166935</xdr:rowOff>
    </xdr:from>
    <xdr:ext cx="534377" cy="259045"/>
    <xdr:sp macro="" textlink="">
      <xdr:nvSpPr>
        <xdr:cNvPr id="528" name="消防費該当値テキスト"/>
        <xdr:cNvSpPr txBox="1"/>
      </xdr:nvSpPr>
      <xdr:spPr>
        <a:xfrm>
          <a:off x="16370300" y="616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25,622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29382</xdr:rowOff>
    </xdr:from>
    <xdr:to>
      <xdr:col>22</xdr:col>
      <xdr:colOff>415925</xdr:colOff>
      <xdr:row>37</xdr:row>
      <xdr:rowOff>130982</xdr:rowOff>
    </xdr:to>
    <xdr:sp macro="" textlink="">
      <xdr:nvSpPr>
        <xdr:cNvPr id="529" name="円/楕円 528"/>
        <xdr:cNvSpPr/>
      </xdr:nvSpPr>
      <xdr:spPr>
        <a:xfrm>
          <a:off x="15430500" y="63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122109</xdr:rowOff>
    </xdr:from>
    <xdr:ext cx="534377" cy="259045"/>
    <xdr:sp macro="" textlink="">
      <xdr:nvSpPr>
        <xdr:cNvPr id="530" name="テキスト ボックス 529"/>
        <xdr:cNvSpPr txBox="1"/>
      </xdr:nvSpPr>
      <xdr:spPr>
        <a:xfrm>
          <a:off x="15214111" y="64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22,145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55198</xdr:rowOff>
    </xdr:from>
    <xdr:to>
      <xdr:col>21</xdr:col>
      <xdr:colOff>212725</xdr:colOff>
      <xdr:row>37</xdr:row>
      <xdr:rowOff>156798</xdr:rowOff>
    </xdr:to>
    <xdr:sp macro="" textlink="">
      <xdr:nvSpPr>
        <xdr:cNvPr id="531" name="円/楕円 530"/>
        <xdr:cNvSpPr/>
      </xdr:nvSpPr>
      <xdr:spPr>
        <a:xfrm>
          <a:off x="14541500" y="63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147925</xdr:rowOff>
    </xdr:from>
    <xdr:ext cx="534377" cy="259045"/>
    <xdr:sp macro="" textlink="">
      <xdr:nvSpPr>
        <xdr:cNvPr id="532" name="テキスト ボックス 531"/>
        <xdr:cNvSpPr txBox="1"/>
      </xdr:nvSpPr>
      <xdr:spPr>
        <a:xfrm>
          <a:off x="14325111" y="649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20,564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24712</xdr:rowOff>
    </xdr:from>
    <xdr:to>
      <xdr:col>20</xdr:col>
      <xdr:colOff>9525</xdr:colOff>
      <xdr:row>37</xdr:row>
      <xdr:rowOff>126312</xdr:rowOff>
    </xdr:to>
    <xdr:sp macro="" textlink="">
      <xdr:nvSpPr>
        <xdr:cNvPr id="533" name="円/楕円 532"/>
        <xdr:cNvSpPr/>
      </xdr:nvSpPr>
      <xdr:spPr>
        <a:xfrm>
          <a:off x="13652500" y="636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117439</xdr:rowOff>
    </xdr:from>
    <xdr:ext cx="534377" cy="259045"/>
    <xdr:sp macro="" textlink="">
      <xdr:nvSpPr>
        <xdr:cNvPr id="534" name="テキスト ボックス 533"/>
        <xdr:cNvSpPr txBox="1"/>
      </xdr:nvSpPr>
      <xdr:spPr>
        <a:xfrm>
          <a:off x="13436111" y="646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22,431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60325</xdr:rowOff>
    </xdr:from>
    <xdr:to>
      <xdr:col>18</xdr:col>
      <xdr:colOff>492125</xdr:colOff>
      <xdr:row>36</xdr:row>
      <xdr:rowOff>161925</xdr:rowOff>
    </xdr:to>
    <xdr:sp macro="" textlink="">
      <xdr:nvSpPr>
        <xdr:cNvPr id="535" name="円/楕円 534"/>
        <xdr:cNvSpPr/>
      </xdr:nvSpPr>
      <xdr:spPr>
        <a:xfrm>
          <a:off x="12763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7002</xdr:rowOff>
    </xdr:from>
    <xdr:ext cx="534377" cy="259045"/>
    <xdr:sp macro="" textlink="">
      <xdr:nvSpPr>
        <xdr:cNvPr id="536" name="テキスト ボックス 535"/>
        <xdr:cNvSpPr txBox="1"/>
      </xdr:nvSpPr>
      <xdr:spPr>
        <a:xfrm>
          <a:off x="12547111" y="600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7" name="直線コネクタ 54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8" name="テキスト ボックス 54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9" name="直線コネクタ 54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0" name="テキスト ボックス 54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1" name="直線コネクタ 55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2" name="テキスト ボックス 55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3" name="直線コネクタ 55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4" name="テキスト ボックス 55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6" name="テキスト ボックス 55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58" name="直線コネクタ 557"/>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59"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0" name="直線コネクタ 559"/>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1"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2" name="直線コネクタ 561"/>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30374</xdr:rowOff>
    </xdr:from>
    <xdr:to>
      <xdr:col>23</xdr:col>
      <xdr:colOff>517525</xdr:colOff>
      <xdr:row>57</xdr:row>
      <xdr:rowOff>50519</xdr:rowOff>
    </xdr:to>
    <xdr:cxnSp macro="">
      <xdr:nvCxnSpPr>
        <xdr:cNvPr id="563" name="直線コネクタ 562"/>
        <xdr:cNvCxnSpPr/>
      </xdr:nvCxnSpPr>
      <xdr:spPr>
        <a:xfrm>
          <a:off x="15481300" y="9631574"/>
          <a:ext cx="838200" cy="19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4" name="教育費平均値テキスト"/>
        <xdr:cNvSpPr txBox="1"/>
      </xdr:nvSpPr>
      <xdr:spPr>
        <a:xfrm>
          <a:off x="16370300" y="960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5" name="フローチャート : 判断 564"/>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158180</xdr:rowOff>
    </xdr:from>
    <xdr:to>
      <xdr:col>22</xdr:col>
      <xdr:colOff>365125</xdr:colOff>
      <xdr:row>56</xdr:row>
      <xdr:rowOff>30374</xdr:rowOff>
    </xdr:to>
    <xdr:cxnSp macro="">
      <xdr:nvCxnSpPr>
        <xdr:cNvPr id="566" name="直線コネクタ 565"/>
        <xdr:cNvCxnSpPr/>
      </xdr:nvCxnSpPr>
      <xdr:spPr>
        <a:xfrm>
          <a:off x="14592300" y="9416480"/>
          <a:ext cx="889000" cy="21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67" name="フローチャート : 判断 566"/>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83727</xdr:rowOff>
    </xdr:from>
    <xdr:ext cx="534377" cy="259045"/>
    <xdr:sp macro="" textlink="">
      <xdr:nvSpPr>
        <xdr:cNvPr id="568" name="テキスト ボックス 567"/>
        <xdr:cNvSpPr txBox="1"/>
      </xdr:nvSpPr>
      <xdr:spPr>
        <a:xfrm>
          <a:off x="15214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158180</xdr:rowOff>
    </xdr:from>
    <xdr:to>
      <xdr:col>21</xdr:col>
      <xdr:colOff>161925</xdr:colOff>
      <xdr:row>56</xdr:row>
      <xdr:rowOff>74000</xdr:rowOff>
    </xdr:to>
    <xdr:cxnSp macro="">
      <xdr:nvCxnSpPr>
        <xdr:cNvPr id="569" name="直線コネクタ 568"/>
        <xdr:cNvCxnSpPr/>
      </xdr:nvCxnSpPr>
      <xdr:spPr>
        <a:xfrm flipV="1">
          <a:off x="13703300" y="9416480"/>
          <a:ext cx="889000" cy="25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0" name="フローチャート : 判断 569"/>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69256</xdr:rowOff>
    </xdr:from>
    <xdr:ext cx="534377" cy="259045"/>
    <xdr:sp macro="" textlink="">
      <xdr:nvSpPr>
        <xdr:cNvPr id="571" name="テキスト ボックス 570"/>
        <xdr:cNvSpPr txBox="1"/>
      </xdr:nvSpPr>
      <xdr:spPr>
        <a:xfrm>
          <a:off x="14325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74000</xdr:rowOff>
    </xdr:from>
    <xdr:to>
      <xdr:col>19</xdr:col>
      <xdr:colOff>644525</xdr:colOff>
      <xdr:row>57</xdr:row>
      <xdr:rowOff>80863</xdr:rowOff>
    </xdr:to>
    <xdr:cxnSp macro="">
      <xdr:nvCxnSpPr>
        <xdr:cNvPr id="572" name="直線コネクタ 571"/>
        <xdr:cNvCxnSpPr/>
      </xdr:nvCxnSpPr>
      <xdr:spPr>
        <a:xfrm flipV="1">
          <a:off x="12814300" y="9675200"/>
          <a:ext cx="889000" cy="17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3" name="フローチャート : 判断 572"/>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88916</xdr:rowOff>
    </xdr:from>
    <xdr:ext cx="534377" cy="259045"/>
    <xdr:sp macro="" textlink="">
      <xdr:nvSpPr>
        <xdr:cNvPr id="574" name="テキスト ボックス 573"/>
        <xdr:cNvSpPr txBox="1"/>
      </xdr:nvSpPr>
      <xdr:spPr>
        <a:xfrm>
          <a:off x="13436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5" name="フローチャート : 判断 574"/>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76" name="テキスト ボックス 575"/>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171169</xdr:rowOff>
    </xdr:from>
    <xdr:to>
      <xdr:col>23</xdr:col>
      <xdr:colOff>568325</xdr:colOff>
      <xdr:row>57</xdr:row>
      <xdr:rowOff>101319</xdr:rowOff>
    </xdr:to>
    <xdr:sp macro="" textlink="">
      <xdr:nvSpPr>
        <xdr:cNvPr id="582" name="円/楕円 581"/>
        <xdr:cNvSpPr/>
      </xdr:nvSpPr>
      <xdr:spPr>
        <a:xfrm>
          <a:off x="16268700" y="977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149596</xdr:rowOff>
    </xdr:from>
    <xdr:ext cx="534377" cy="259045"/>
    <xdr:sp macro="" textlink="">
      <xdr:nvSpPr>
        <xdr:cNvPr id="583" name="教育費該当値テキスト"/>
        <xdr:cNvSpPr txBox="1"/>
      </xdr:nvSpPr>
      <xdr:spPr>
        <a:xfrm>
          <a:off x="16370300" y="975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57,006</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151024</xdr:rowOff>
    </xdr:from>
    <xdr:to>
      <xdr:col>22</xdr:col>
      <xdr:colOff>415925</xdr:colOff>
      <xdr:row>56</xdr:row>
      <xdr:rowOff>81174</xdr:rowOff>
    </xdr:to>
    <xdr:sp macro="" textlink="">
      <xdr:nvSpPr>
        <xdr:cNvPr id="584" name="円/楕円 583"/>
        <xdr:cNvSpPr/>
      </xdr:nvSpPr>
      <xdr:spPr>
        <a:xfrm>
          <a:off x="15430500" y="95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97701</xdr:rowOff>
    </xdr:from>
    <xdr:ext cx="534377" cy="259045"/>
    <xdr:sp macro="" textlink="">
      <xdr:nvSpPr>
        <xdr:cNvPr id="585" name="テキスト ボックス 584"/>
        <xdr:cNvSpPr txBox="1"/>
      </xdr:nvSpPr>
      <xdr:spPr>
        <a:xfrm>
          <a:off x="15214111" y="93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98,912</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107380</xdr:rowOff>
    </xdr:from>
    <xdr:to>
      <xdr:col>21</xdr:col>
      <xdr:colOff>212725</xdr:colOff>
      <xdr:row>55</xdr:row>
      <xdr:rowOff>37530</xdr:rowOff>
    </xdr:to>
    <xdr:sp macro="" textlink="">
      <xdr:nvSpPr>
        <xdr:cNvPr id="586" name="円/楕円 585"/>
        <xdr:cNvSpPr/>
      </xdr:nvSpPr>
      <xdr:spPr>
        <a:xfrm>
          <a:off x="14541500" y="936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54057</xdr:rowOff>
    </xdr:from>
    <xdr:ext cx="599010" cy="259045"/>
    <xdr:sp macro="" textlink="">
      <xdr:nvSpPr>
        <xdr:cNvPr id="587" name="テキスト ボックス 586"/>
        <xdr:cNvSpPr txBox="1"/>
      </xdr:nvSpPr>
      <xdr:spPr>
        <a:xfrm>
          <a:off x="14292794" y="9140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145,958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23200</xdr:rowOff>
    </xdr:from>
    <xdr:to>
      <xdr:col>20</xdr:col>
      <xdr:colOff>9525</xdr:colOff>
      <xdr:row>56</xdr:row>
      <xdr:rowOff>124800</xdr:rowOff>
    </xdr:to>
    <xdr:sp macro="" textlink="">
      <xdr:nvSpPr>
        <xdr:cNvPr id="588" name="円/楕円 587"/>
        <xdr:cNvSpPr/>
      </xdr:nvSpPr>
      <xdr:spPr>
        <a:xfrm>
          <a:off x="13652500" y="962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141327</xdr:rowOff>
    </xdr:from>
    <xdr:ext cx="534377" cy="259045"/>
    <xdr:sp macro="" textlink="">
      <xdr:nvSpPr>
        <xdr:cNvPr id="589" name="テキスト ボックス 588"/>
        <xdr:cNvSpPr txBox="1"/>
      </xdr:nvSpPr>
      <xdr:spPr>
        <a:xfrm>
          <a:off x="13436111" y="939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89,370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30063</xdr:rowOff>
    </xdr:from>
    <xdr:to>
      <xdr:col>18</xdr:col>
      <xdr:colOff>492125</xdr:colOff>
      <xdr:row>57</xdr:row>
      <xdr:rowOff>131663</xdr:rowOff>
    </xdr:to>
    <xdr:sp macro="" textlink="">
      <xdr:nvSpPr>
        <xdr:cNvPr id="590" name="円/楕円 589"/>
        <xdr:cNvSpPr/>
      </xdr:nvSpPr>
      <xdr:spPr>
        <a:xfrm>
          <a:off x="12763500" y="98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122790</xdr:rowOff>
    </xdr:from>
    <xdr:ext cx="534377" cy="259045"/>
    <xdr:sp macro="" textlink="">
      <xdr:nvSpPr>
        <xdr:cNvPr id="591" name="テキスト ボックス 590"/>
        <xdr:cNvSpPr txBox="1"/>
      </xdr:nvSpPr>
      <xdr:spPr>
        <a:xfrm>
          <a:off x="12547111" y="989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50,369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07" name="テキスト ボックス 60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09" name="テキスト ボックス 60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1" name="テキスト ボックス 61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5" name="直線コネクタ 614"/>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7" name="直線コネクタ 61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18"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19" name="直線コネクタ 618"/>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127260</xdr:rowOff>
    </xdr:from>
    <xdr:to>
      <xdr:col>23</xdr:col>
      <xdr:colOff>517525</xdr:colOff>
      <xdr:row>78</xdr:row>
      <xdr:rowOff>13246</xdr:rowOff>
    </xdr:to>
    <xdr:cxnSp macro="">
      <xdr:nvCxnSpPr>
        <xdr:cNvPr id="620" name="直線コネクタ 619"/>
        <xdr:cNvCxnSpPr/>
      </xdr:nvCxnSpPr>
      <xdr:spPr>
        <a:xfrm>
          <a:off x="15481300" y="13328910"/>
          <a:ext cx="838200" cy="5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80815</xdr:rowOff>
    </xdr:from>
    <xdr:ext cx="469744" cy="259045"/>
    <xdr:sp macro="" textlink="">
      <xdr:nvSpPr>
        <xdr:cNvPr id="621" name="災害復旧費平均値テキスト"/>
        <xdr:cNvSpPr txBox="1"/>
      </xdr:nvSpPr>
      <xdr:spPr>
        <a:xfrm>
          <a:off x="16370300" y="13453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2" name="フローチャート : 判断 621"/>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127260</xdr:rowOff>
    </xdr:from>
    <xdr:to>
      <xdr:col>22</xdr:col>
      <xdr:colOff>365125</xdr:colOff>
      <xdr:row>78</xdr:row>
      <xdr:rowOff>87427</xdr:rowOff>
    </xdr:to>
    <xdr:cxnSp macro="">
      <xdr:nvCxnSpPr>
        <xdr:cNvPr id="623" name="直線コネクタ 622"/>
        <xdr:cNvCxnSpPr/>
      </xdr:nvCxnSpPr>
      <xdr:spPr>
        <a:xfrm flipV="1">
          <a:off x="14592300" y="13328910"/>
          <a:ext cx="889000" cy="13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4" name="フローチャート : 判断 623"/>
        <xdr:cNvSpPr/>
      </xdr:nvSpPr>
      <xdr:spPr>
        <a:xfrm>
          <a:off x="15430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55345</xdr:rowOff>
    </xdr:from>
    <xdr:ext cx="469744" cy="259045"/>
    <xdr:sp macro="" textlink="">
      <xdr:nvSpPr>
        <xdr:cNvPr id="625" name="テキスト ボックス 624"/>
        <xdr:cNvSpPr txBox="1"/>
      </xdr:nvSpPr>
      <xdr:spPr>
        <a:xfrm>
          <a:off x="15246427" y="13599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159931</xdr:rowOff>
    </xdr:from>
    <xdr:to>
      <xdr:col>21</xdr:col>
      <xdr:colOff>161925</xdr:colOff>
      <xdr:row>78</xdr:row>
      <xdr:rowOff>87427</xdr:rowOff>
    </xdr:to>
    <xdr:cxnSp macro="">
      <xdr:nvCxnSpPr>
        <xdr:cNvPr id="626" name="直線コネクタ 625"/>
        <xdr:cNvCxnSpPr/>
      </xdr:nvCxnSpPr>
      <xdr:spPr>
        <a:xfrm>
          <a:off x="13703300" y="13018681"/>
          <a:ext cx="889000" cy="44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27" name="フローチャート : 判断 626"/>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168445</xdr:rowOff>
    </xdr:from>
    <xdr:ext cx="469744" cy="259045"/>
    <xdr:sp macro="" textlink="">
      <xdr:nvSpPr>
        <xdr:cNvPr id="628" name="テキスト ボックス 627"/>
        <xdr:cNvSpPr txBox="1"/>
      </xdr:nvSpPr>
      <xdr:spPr>
        <a:xfrm>
          <a:off x="14357427"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159931</xdr:rowOff>
    </xdr:from>
    <xdr:to>
      <xdr:col>19</xdr:col>
      <xdr:colOff>644525</xdr:colOff>
      <xdr:row>77</xdr:row>
      <xdr:rowOff>124250</xdr:rowOff>
    </xdr:to>
    <xdr:cxnSp macro="">
      <xdr:nvCxnSpPr>
        <xdr:cNvPr id="629" name="直線コネクタ 628"/>
        <xdr:cNvCxnSpPr/>
      </xdr:nvCxnSpPr>
      <xdr:spPr>
        <a:xfrm flipV="1">
          <a:off x="12814300" y="13018681"/>
          <a:ext cx="889000" cy="30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0" name="フローチャート : 判断 629"/>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149813</xdr:rowOff>
    </xdr:from>
    <xdr:ext cx="469744" cy="259045"/>
    <xdr:sp macro="" textlink="">
      <xdr:nvSpPr>
        <xdr:cNvPr id="631" name="テキスト ボックス 630"/>
        <xdr:cNvSpPr txBox="1"/>
      </xdr:nvSpPr>
      <xdr:spPr>
        <a:xfrm>
          <a:off x="13468427"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2" name="フローチャート : 判断 631"/>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97635</xdr:rowOff>
    </xdr:from>
    <xdr:ext cx="469744" cy="259045"/>
    <xdr:sp macro="" textlink="">
      <xdr:nvSpPr>
        <xdr:cNvPr id="633" name="テキスト ボックス 632"/>
        <xdr:cNvSpPr txBox="1"/>
      </xdr:nvSpPr>
      <xdr:spPr>
        <a:xfrm>
          <a:off x="12579427" y="1347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133896</xdr:rowOff>
    </xdr:from>
    <xdr:to>
      <xdr:col>23</xdr:col>
      <xdr:colOff>568325</xdr:colOff>
      <xdr:row>78</xdr:row>
      <xdr:rowOff>64046</xdr:rowOff>
    </xdr:to>
    <xdr:sp macro="" textlink="">
      <xdr:nvSpPr>
        <xdr:cNvPr id="639" name="円/楕円 638"/>
        <xdr:cNvSpPr/>
      </xdr:nvSpPr>
      <xdr:spPr>
        <a:xfrm>
          <a:off x="16268700" y="133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156773</xdr:rowOff>
    </xdr:from>
    <xdr:ext cx="534377" cy="259045"/>
    <xdr:sp macro="" textlink="">
      <xdr:nvSpPr>
        <xdr:cNvPr id="640" name="災害復旧費該当値テキスト"/>
        <xdr:cNvSpPr txBox="1"/>
      </xdr:nvSpPr>
      <xdr:spPr>
        <a:xfrm>
          <a:off x="16370300" y="1318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10,638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76460</xdr:rowOff>
    </xdr:from>
    <xdr:to>
      <xdr:col>22</xdr:col>
      <xdr:colOff>415925</xdr:colOff>
      <xdr:row>78</xdr:row>
      <xdr:rowOff>6610</xdr:rowOff>
    </xdr:to>
    <xdr:sp macro="" textlink="">
      <xdr:nvSpPr>
        <xdr:cNvPr id="641" name="円/楕円 640"/>
        <xdr:cNvSpPr/>
      </xdr:nvSpPr>
      <xdr:spPr>
        <a:xfrm>
          <a:off x="15430500" y="13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23137</xdr:rowOff>
    </xdr:from>
    <xdr:ext cx="534377" cy="259045"/>
    <xdr:sp macro="" textlink="">
      <xdr:nvSpPr>
        <xdr:cNvPr id="642" name="テキスト ボックス 641"/>
        <xdr:cNvSpPr txBox="1"/>
      </xdr:nvSpPr>
      <xdr:spPr>
        <a:xfrm>
          <a:off x="15214111" y="1305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36627</xdr:rowOff>
    </xdr:from>
    <xdr:to>
      <xdr:col>21</xdr:col>
      <xdr:colOff>212725</xdr:colOff>
      <xdr:row>78</xdr:row>
      <xdr:rowOff>138227</xdr:rowOff>
    </xdr:to>
    <xdr:sp macro="" textlink="">
      <xdr:nvSpPr>
        <xdr:cNvPr id="643" name="円/楕円 642"/>
        <xdr:cNvSpPr/>
      </xdr:nvSpPr>
      <xdr:spPr>
        <a:xfrm>
          <a:off x="14541500" y="134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154754</xdr:rowOff>
    </xdr:from>
    <xdr:ext cx="469744" cy="259045"/>
    <xdr:sp macro="" textlink="">
      <xdr:nvSpPr>
        <xdr:cNvPr id="644" name="テキスト ボックス 643"/>
        <xdr:cNvSpPr txBox="1"/>
      </xdr:nvSpPr>
      <xdr:spPr>
        <a:xfrm>
          <a:off x="14357427" y="1318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109131</xdr:rowOff>
    </xdr:from>
    <xdr:to>
      <xdr:col>20</xdr:col>
      <xdr:colOff>9525</xdr:colOff>
      <xdr:row>76</xdr:row>
      <xdr:rowOff>39281</xdr:rowOff>
    </xdr:to>
    <xdr:sp macro="" textlink="">
      <xdr:nvSpPr>
        <xdr:cNvPr id="645" name="円/楕円 644"/>
        <xdr:cNvSpPr/>
      </xdr:nvSpPr>
      <xdr:spPr>
        <a:xfrm>
          <a:off x="13652500" y="129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55808</xdr:rowOff>
    </xdr:from>
    <xdr:ext cx="534377" cy="259045"/>
    <xdr:sp macro="" textlink="">
      <xdr:nvSpPr>
        <xdr:cNvPr id="646" name="テキスト ボックス 645"/>
        <xdr:cNvSpPr txBox="1"/>
      </xdr:nvSpPr>
      <xdr:spPr>
        <a:xfrm>
          <a:off x="13436111" y="12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29,938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73450</xdr:rowOff>
    </xdr:from>
    <xdr:to>
      <xdr:col>18</xdr:col>
      <xdr:colOff>492125</xdr:colOff>
      <xdr:row>78</xdr:row>
      <xdr:rowOff>3600</xdr:rowOff>
    </xdr:to>
    <xdr:sp macro="" textlink="">
      <xdr:nvSpPr>
        <xdr:cNvPr id="647" name="円/楕円 646"/>
        <xdr:cNvSpPr/>
      </xdr:nvSpPr>
      <xdr:spPr>
        <a:xfrm>
          <a:off x="12763500" y="132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20127</xdr:rowOff>
    </xdr:from>
    <xdr:ext cx="534377" cy="259045"/>
    <xdr:sp macro="" textlink="">
      <xdr:nvSpPr>
        <xdr:cNvPr id="648" name="テキスト ボックス 647"/>
        <xdr:cNvSpPr txBox="1"/>
      </xdr:nvSpPr>
      <xdr:spPr>
        <a:xfrm>
          <a:off x="12547111" y="130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2" name="直線コネクタ 671"/>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3"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4" name="直線コネクタ 673"/>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5"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76" name="直線コネクタ 675"/>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92211</xdr:rowOff>
    </xdr:from>
    <xdr:to>
      <xdr:col>23</xdr:col>
      <xdr:colOff>517525</xdr:colOff>
      <xdr:row>95</xdr:row>
      <xdr:rowOff>166249</xdr:rowOff>
    </xdr:to>
    <xdr:cxnSp macro="">
      <xdr:nvCxnSpPr>
        <xdr:cNvPr id="677" name="直線コネクタ 676"/>
        <xdr:cNvCxnSpPr/>
      </xdr:nvCxnSpPr>
      <xdr:spPr>
        <a:xfrm>
          <a:off x="15481300" y="16379961"/>
          <a:ext cx="838200" cy="7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82666</xdr:rowOff>
    </xdr:from>
    <xdr:ext cx="534377" cy="259045"/>
    <xdr:sp macro="" textlink="">
      <xdr:nvSpPr>
        <xdr:cNvPr id="678" name="公債費平均値テキスト"/>
        <xdr:cNvSpPr txBox="1"/>
      </xdr:nvSpPr>
      <xdr:spPr>
        <a:xfrm>
          <a:off x="16370300" y="16541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79" name="フローチャート : 判断 678"/>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92211</xdr:rowOff>
    </xdr:from>
    <xdr:to>
      <xdr:col>22</xdr:col>
      <xdr:colOff>365125</xdr:colOff>
      <xdr:row>95</xdr:row>
      <xdr:rowOff>95047</xdr:rowOff>
    </xdr:to>
    <xdr:cxnSp macro="">
      <xdr:nvCxnSpPr>
        <xdr:cNvPr id="680" name="直線コネクタ 679"/>
        <xdr:cNvCxnSpPr/>
      </xdr:nvCxnSpPr>
      <xdr:spPr>
        <a:xfrm flipV="1">
          <a:off x="14592300" y="16379961"/>
          <a:ext cx="8890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1" name="フローチャート : 判断 680"/>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149958</xdr:rowOff>
    </xdr:from>
    <xdr:ext cx="534377" cy="259045"/>
    <xdr:sp macro="" textlink="">
      <xdr:nvSpPr>
        <xdr:cNvPr id="682" name="テキスト ボックス 681"/>
        <xdr:cNvSpPr txBox="1"/>
      </xdr:nvSpPr>
      <xdr:spPr>
        <a:xfrm>
          <a:off x="15214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37058</xdr:rowOff>
    </xdr:from>
    <xdr:to>
      <xdr:col>21</xdr:col>
      <xdr:colOff>161925</xdr:colOff>
      <xdr:row>95</xdr:row>
      <xdr:rowOff>95047</xdr:rowOff>
    </xdr:to>
    <xdr:cxnSp macro="">
      <xdr:nvCxnSpPr>
        <xdr:cNvPr id="683" name="直線コネクタ 682"/>
        <xdr:cNvCxnSpPr/>
      </xdr:nvCxnSpPr>
      <xdr:spPr>
        <a:xfrm>
          <a:off x="13703300" y="16324808"/>
          <a:ext cx="889000" cy="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4" name="フローチャート : 判断 683"/>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137096</xdr:rowOff>
    </xdr:from>
    <xdr:ext cx="534377" cy="259045"/>
    <xdr:sp macro="" textlink="">
      <xdr:nvSpPr>
        <xdr:cNvPr id="685" name="テキスト ボックス 684"/>
        <xdr:cNvSpPr txBox="1"/>
      </xdr:nvSpPr>
      <xdr:spPr>
        <a:xfrm>
          <a:off x="14325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150430</xdr:rowOff>
    </xdr:from>
    <xdr:to>
      <xdr:col>19</xdr:col>
      <xdr:colOff>644525</xdr:colOff>
      <xdr:row>95</xdr:row>
      <xdr:rowOff>37058</xdr:rowOff>
    </xdr:to>
    <xdr:cxnSp macro="">
      <xdr:nvCxnSpPr>
        <xdr:cNvPr id="686" name="直線コネクタ 685"/>
        <xdr:cNvCxnSpPr/>
      </xdr:nvCxnSpPr>
      <xdr:spPr>
        <a:xfrm>
          <a:off x="12814300" y="16266730"/>
          <a:ext cx="889000" cy="5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87" name="フローチャート : 判断 686"/>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134269</xdr:rowOff>
    </xdr:from>
    <xdr:ext cx="534377" cy="259045"/>
    <xdr:sp macro="" textlink="">
      <xdr:nvSpPr>
        <xdr:cNvPr id="688" name="テキスト ボックス 687"/>
        <xdr:cNvSpPr txBox="1"/>
      </xdr:nvSpPr>
      <xdr:spPr>
        <a:xfrm>
          <a:off x="13436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89" name="フローチャート : 判断 688"/>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134954</xdr:rowOff>
    </xdr:from>
    <xdr:ext cx="534377" cy="259045"/>
    <xdr:sp macro="" textlink="">
      <xdr:nvSpPr>
        <xdr:cNvPr id="690" name="テキスト ボックス 689"/>
        <xdr:cNvSpPr txBox="1"/>
      </xdr:nvSpPr>
      <xdr:spPr>
        <a:xfrm>
          <a:off x="12547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115449</xdr:rowOff>
    </xdr:from>
    <xdr:to>
      <xdr:col>23</xdr:col>
      <xdr:colOff>568325</xdr:colOff>
      <xdr:row>96</xdr:row>
      <xdr:rowOff>45599</xdr:rowOff>
    </xdr:to>
    <xdr:sp macro="" textlink="">
      <xdr:nvSpPr>
        <xdr:cNvPr id="696" name="円/楕円 695"/>
        <xdr:cNvSpPr/>
      </xdr:nvSpPr>
      <xdr:spPr>
        <a:xfrm>
          <a:off x="16268700" y="164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138326</xdr:rowOff>
    </xdr:from>
    <xdr:ext cx="534377" cy="259045"/>
    <xdr:sp macro="" textlink="">
      <xdr:nvSpPr>
        <xdr:cNvPr id="697" name="公債費該当値テキスト"/>
        <xdr:cNvSpPr txBox="1"/>
      </xdr:nvSpPr>
      <xdr:spPr>
        <a:xfrm>
          <a:off x="16370300" y="1625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74,016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41411</xdr:rowOff>
    </xdr:from>
    <xdr:to>
      <xdr:col>22</xdr:col>
      <xdr:colOff>415925</xdr:colOff>
      <xdr:row>95</xdr:row>
      <xdr:rowOff>143011</xdr:rowOff>
    </xdr:to>
    <xdr:sp macro="" textlink="">
      <xdr:nvSpPr>
        <xdr:cNvPr id="698" name="円/楕円 697"/>
        <xdr:cNvSpPr/>
      </xdr:nvSpPr>
      <xdr:spPr>
        <a:xfrm>
          <a:off x="15430500" y="1632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159538</xdr:rowOff>
    </xdr:from>
    <xdr:ext cx="534377" cy="259045"/>
    <xdr:sp macro="" textlink="">
      <xdr:nvSpPr>
        <xdr:cNvPr id="699" name="テキスト ボックス 698"/>
        <xdr:cNvSpPr txBox="1"/>
      </xdr:nvSpPr>
      <xdr:spPr>
        <a:xfrm>
          <a:off x="15214111" y="161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83,732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44247</xdr:rowOff>
    </xdr:from>
    <xdr:to>
      <xdr:col>21</xdr:col>
      <xdr:colOff>212725</xdr:colOff>
      <xdr:row>95</xdr:row>
      <xdr:rowOff>145847</xdr:rowOff>
    </xdr:to>
    <xdr:sp macro="" textlink="">
      <xdr:nvSpPr>
        <xdr:cNvPr id="700" name="円/楕円 699"/>
        <xdr:cNvSpPr/>
      </xdr:nvSpPr>
      <xdr:spPr>
        <a:xfrm>
          <a:off x="14541500" y="163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162374</xdr:rowOff>
    </xdr:from>
    <xdr:ext cx="534377" cy="259045"/>
    <xdr:sp macro="" textlink="">
      <xdr:nvSpPr>
        <xdr:cNvPr id="701" name="テキスト ボックス 700"/>
        <xdr:cNvSpPr txBox="1"/>
      </xdr:nvSpPr>
      <xdr:spPr>
        <a:xfrm>
          <a:off x="14325111" y="1610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83,360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157708</xdr:rowOff>
    </xdr:from>
    <xdr:to>
      <xdr:col>20</xdr:col>
      <xdr:colOff>9525</xdr:colOff>
      <xdr:row>95</xdr:row>
      <xdr:rowOff>87858</xdr:rowOff>
    </xdr:to>
    <xdr:sp macro="" textlink="">
      <xdr:nvSpPr>
        <xdr:cNvPr id="702" name="円/楕円 701"/>
        <xdr:cNvSpPr/>
      </xdr:nvSpPr>
      <xdr:spPr>
        <a:xfrm>
          <a:off x="13652500" y="162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104385</xdr:rowOff>
    </xdr:from>
    <xdr:ext cx="534377" cy="259045"/>
    <xdr:sp macro="" textlink="">
      <xdr:nvSpPr>
        <xdr:cNvPr id="703" name="テキスト ボックス 702"/>
        <xdr:cNvSpPr txBox="1"/>
      </xdr:nvSpPr>
      <xdr:spPr>
        <a:xfrm>
          <a:off x="13436111" y="1604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90,970</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99630</xdr:rowOff>
    </xdr:from>
    <xdr:to>
      <xdr:col>18</xdr:col>
      <xdr:colOff>492125</xdr:colOff>
      <xdr:row>95</xdr:row>
      <xdr:rowOff>29780</xdr:rowOff>
    </xdr:to>
    <xdr:sp macro="" textlink="">
      <xdr:nvSpPr>
        <xdr:cNvPr id="704" name="円/楕円 703"/>
        <xdr:cNvSpPr/>
      </xdr:nvSpPr>
      <xdr:spPr>
        <a:xfrm>
          <a:off x="12763500" y="1621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46307</xdr:rowOff>
    </xdr:from>
    <xdr:ext cx="534377" cy="259045"/>
    <xdr:sp macro="" textlink="">
      <xdr:nvSpPr>
        <xdr:cNvPr id="705" name="テキスト ボックス 704"/>
        <xdr:cNvSpPr txBox="1"/>
      </xdr:nvSpPr>
      <xdr:spPr>
        <a:xfrm>
          <a:off x="12547111" y="1599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98,592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1" name="テキスト ボックス 72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3" name="テキスト ボックス 72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5" name="テキスト ボックス 72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34</xdr:row>
      <xdr:rowOff>76073</xdr:rowOff>
    </xdr:from>
    <xdr:to>
      <xdr:col>32</xdr:col>
      <xdr:colOff>186689</xdr:colOff>
      <xdr:row>39</xdr:row>
      <xdr:rowOff>44450</xdr:rowOff>
    </xdr:to>
    <xdr:cxnSp macro="">
      <xdr:nvCxnSpPr>
        <xdr:cNvPr id="729" name="直線コネクタ 728"/>
        <xdr:cNvCxnSpPr/>
      </xdr:nvCxnSpPr>
      <xdr:spPr>
        <a:xfrm flipV="1">
          <a:off x="22159595" y="5905373"/>
          <a:ext cx="1269" cy="825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72979</xdr:rowOff>
    </xdr:from>
    <xdr:ext cx="249299" cy="259045"/>
    <xdr:sp macro="" textlink="">
      <xdr:nvSpPr>
        <xdr:cNvPr id="730" name="諸支出金最小値テキスト"/>
        <xdr:cNvSpPr txBox="1"/>
      </xdr:nvSpPr>
      <xdr:spPr>
        <a:xfrm>
          <a:off x="22212300" y="6759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33</xdr:row>
      <xdr:rowOff>22750</xdr:rowOff>
    </xdr:from>
    <xdr:ext cx="469744" cy="259045"/>
    <xdr:sp macro="" textlink="">
      <xdr:nvSpPr>
        <xdr:cNvPr id="732" name="諸支出金最大値テキスト"/>
        <xdr:cNvSpPr txBox="1"/>
      </xdr:nvSpPr>
      <xdr:spPr>
        <a:xfrm>
          <a:off x="22212300" y="568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34</xdr:row>
      <xdr:rowOff>76073</xdr:rowOff>
    </xdr:from>
    <xdr:to>
      <xdr:col>32</xdr:col>
      <xdr:colOff>276225</xdr:colOff>
      <xdr:row>34</xdr:row>
      <xdr:rowOff>76073</xdr:rowOff>
    </xdr:to>
    <xdr:cxnSp macro="">
      <xdr:nvCxnSpPr>
        <xdr:cNvPr id="733" name="直線コネクタ 732"/>
        <xdr:cNvCxnSpPr/>
      </xdr:nvCxnSpPr>
      <xdr:spPr>
        <a:xfrm>
          <a:off x="22072600" y="590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4" name="直線コネクタ 73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161879</xdr:rowOff>
    </xdr:from>
    <xdr:ext cx="378565" cy="259045"/>
    <xdr:sp macro="" textlink="">
      <xdr:nvSpPr>
        <xdr:cNvPr id="735" name="諸支出金平均値テキスト"/>
        <xdr:cNvSpPr txBox="1"/>
      </xdr:nvSpPr>
      <xdr:spPr>
        <a:xfrm>
          <a:off x="22212300" y="6505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139002</xdr:rowOff>
    </xdr:from>
    <xdr:to>
      <xdr:col>32</xdr:col>
      <xdr:colOff>238125</xdr:colOff>
      <xdr:row>39</xdr:row>
      <xdr:rowOff>69152</xdr:rowOff>
    </xdr:to>
    <xdr:sp macro="" textlink="">
      <xdr:nvSpPr>
        <xdr:cNvPr id="736" name="フローチャート : 判断 735"/>
        <xdr:cNvSpPr/>
      </xdr:nvSpPr>
      <xdr:spPr>
        <a:xfrm>
          <a:off x="22110700" y="665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47117</xdr:rowOff>
    </xdr:from>
    <xdr:to>
      <xdr:col>31</xdr:col>
      <xdr:colOff>34925</xdr:colOff>
      <xdr:row>39</xdr:row>
      <xdr:rowOff>44450</xdr:rowOff>
    </xdr:to>
    <xdr:cxnSp macro="">
      <xdr:nvCxnSpPr>
        <xdr:cNvPr id="737" name="直線コネクタ 736"/>
        <xdr:cNvCxnSpPr/>
      </xdr:nvCxnSpPr>
      <xdr:spPr>
        <a:xfrm>
          <a:off x="20434300" y="6390767"/>
          <a:ext cx="889000" cy="3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75756</xdr:rowOff>
    </xdr:from>
    <xdr:to>
      <xdr:col>31</xdr:col>
      <xdr:colOff>85725</xdr:colOff>
      <xdr:row>39</xdr:row>
      <xdr:rowOff>5906</xdr:rowOff>
    </xdr:to>
    <xdr:sp macro="" textlink="">
      <xdr:nvSpPr>
        <xdr:cNvPr id="738" name="フローチャート : 判断 737"/>
        <xdr:cNvSpPr/>
      </xdr:nvSpPr>
      <xdr:spPr>
        <a:xfrm>
          <a:off x="21272500" y="659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22432</xdr:rowOff>
    </xdr:from>
    <xdr:ext cx="378565" cy="259045"/>
    <xdr:sp macro="" textlink="">
      <xdr:nvSpPr>
        <xdr:cNvPr id="739" name="テキスト ボックス 738"/>
        <xdr:cNvSpPr txBox="1"/>
      </xdr:nvSpPr>
      <xdr:spPr>
        <a:xfrm>
          <a:off x="21134017" y="6366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47117</xdr:rowOff>
    </xdr:from>
    <xdr:to>
      <xdr:col>29</xdr:col>
      <xdr:colOff>517525</xdr:colOff>
      <xdr:row>39</xdr:row>
      <xdr:rowOff>44450</xdr:rowOff>
    </xdr:to>
    <xdr:cxnSp macro="">
      <xdr:nvCxnSpPr>
        <xdr:cNvPr id="740" name="直線コネクタ 739"/>
        <xdr:cNvCxnSpPr/>
      </xdr:nvCxnSpPr>
      <xdr:spPr>
        <a:xfrm flipV="1">
          <a:off x="19545300" y="6390767"/>
          <a:ext cx="889000" cy="3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129095</xdr:rowOff>
    </xdr:from>
    <xdr:to>
      <xdr:col>29</xdr:col>
      <xdr:colOff>568325</xdr:colOff>
      <xdr:row>39</xdr:row>
      <xdr:rowOff>59245</xdr:rowOff>
    </xdr:to>
    <xdr:sp macro="" textlink="">
      <xdr:nvSpPr>
        <xdr:cNvPr id="741" name="フローチャート : 判断 740"/>
        <xdr:cNvSpPr/>
      </xdr:nvSpPr>
      <xdr:spPr>
        <a:xfrm>
          <a:off x="20383500" y="664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50372</xdr:rowOff>
    </xdr:from>
    <xdr:ext cx="378565" cy="259045"/>
    <xdr:sp macro="" textlink="">
      <xdr:nvSpPr>
        <xdr:cNvPr id="742" name="テキスト ボックス 741"/>
        <xdr:cNvSpPr txBox="1"/>
      </xdr:nvSpPr>
      <xdr:spPr>
        <a:xfrm>
          <a:off x="20245017" y="6736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49213</xdr:rowOff>
    </xdr:from>
    <xdr:to>
      <xdr:col>28</xdr:col>
      <xdr:colOff>314325</xdr:colOff>
      <xdr:row>39</xdr:row>
      <xdr:rowOff>44450</xdr:rowOff>
    </xdr:to>
    <xdr:cxnSp macro="">
      <xdr:nvCxnSpPr>
        <xdr:cNvPr id="743" name="直線コネクタ 742"/>
        <xdr:cNvCxnSpPr/>
      </xdr:nvCxnSpPr>
      <xdr:spPr>
        <a:xfrm>
          <a:off x="18656300" y="5364163"/>
          <a:ext cx="889000" cy="136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88519</xdr:rowOff>
    </xdr:from>
    <xdr:to>
      <xdr:col>28</xdr:col>
      <xdr:colOff>365125</xdr:colOff>
      <xdr:row>38</xdr:row>
      <xdr:rowOff>18669</xdr:rowOff>
    </xdr:to>
    <xdr:sp macro="" textlink="">
      <xdr:nvSpPr>
        <xdr:cNvPr id="744" name="フローチャート : 判断 743"/>
        <xdr:cNvSpPr/>
      </xdr:nvSpPr>
      <xdr:spPr>
        <a:xfrm>
          <a:off x="19494500" y="64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35196</xdr:rowOff>
    </xdr:from>
    <xdr:ext cx="469744" cy="259045"/>
    <xdr:sp macro="" textlink="">
      <xdr:nvSpPr>
        <xdr:cNvPr id="745" name="テキスト ボックス 744"/>
        <xdr:cNvSpPr txBox="1"/>
      </xdr:nvSpPr>
      <xdr:spPr>
        <a:xfrm>
          <a:off x="19310427" y="620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85661</xdr:rowOff>
    </xdr:from>
    <xdr:to>
      <xdr:col>27</xdr:col>
      <xdr:colOff>161925</xdr:colOff>
      <xdr:row>38</xdr:row>
      <xdr:rowOff>15811</xdr:rowOff>
    </xdr:to>
    <xdr:sp macro="" textlink="">
      <xdr:nvSpPr>
        <xdr:cNvPr id="746" name="フローチャート : 判断 745"/>
        <xdr:cNvSpPr/>
      </xdr:nvSpPr>
      <xdr:spPr>
        <a:xfrm>
          <a:off x="18605500" y="64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6938</xdr:rowOff>
    </xdr:from>
    <xdr:ext cx="469744" cy="259045"/>
    <xdr:sp macro="" textlink="">
      <xdr:nvSpPr>
        <xdr:cNvPr id="747" name="テキスト ボックス 746"/>
        <xdr:cNvSpPr txBox="1"/>
      </xdr:nvSpPr>
      <xdr:spPr>
        <a:xfrm>
          <a:off x="18421427" y="652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3" name="円/楕円 75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117428</xdr:rowOff>
    </xdr:from>
    <xdr:ext cx="249299" cy="259045"/>
    <xdr:sp macro="" textlink="">
      <xdr:nvSpPr>
        <xdr:cNvPr id="754" name="諸支出金該当値テキスト"/>
        <xdr:cNvSpPr txBox="1"/>
      </xdr:nvSpPr>
      <xdr:spPr>
        <a:xfrm>
          <a:off x="22212300" y="6632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5" name="円/楕円 75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6" name="テキスト ボックス 75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167767</xdr:rowOff>
    </xdr:from>
    <xdr:to>
      <xdr:col>29</xdr:col>
      <xdr:colOff>568325</xdr:colOff>
      <xdr:row>37</xdr:row>
      <xdr:rowOff>97917</xdr:rowOff>
    </xdr:to>
    <xdr:sp macro="" textlink="">
      <xdr:nvSpPr>
        <xdr:cNvPr id="757" name="円/楕円 756"/>
        <xdr:cNvSpPr/>
      </xdr:nvSpPr>
      <xdr:spPr>
        <a:xfrm>
          <a:off x="203835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114444</xdr:rowOff>
    </xdr:from>
    <xdr:ext cx="469744" cy="259045"/>
    <xdr:sp macro="" textlink="">
      <xdr:nvSpPr>
        <xdr:cNvPr id="758" name="テキスト ボックス 757"/>
        <xdr:cNvSpPr txBox="1"/>
      </xdr:nvSpPr>
      <xdr:spPr>
        <a:xfrm>
          <a:off x="20199427"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9" name="円/楕円 75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0" name="テキスト ボックス 75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169863</xdr:rowOff>
    </xdr:from>
    <xdr:to>
      <xdr:col>27</xdr:col>
      <xdr:colOff>161925</xdr:colOff>
      <xdr:row>31</xdr:row>
      <xdr:rowOff>100013</xdr:rowOff>
    </xdr:to>
    <xdr:sp macro="" textlink="">
      <xdr:nvSpPr>
        <xdr:cNvPr id="761" name="円/楕円 760"/>
        <xdr:cNvSpPr/>
      </xdr:nvSpPr>
      <xdr:spPr>
        <a:xfrm>
          <a:off x="18605500" y="531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29</xdr:row>
      <xdr:rowOff>116540</xdr:rowOff>
    </xdr:from>
    <xdr:ext cx="469744" cy="259045"/>
    <xdr:sp macro="" textlink="">
      <xdr:nvSpPr>
        <xdr:cNvPr id="762" name="テキスト ボックス 761"/>
        <xdr:cNvSpPr txBox="1"/>
      </xdr:nvSpPr>
      <xdr:spPr>
        <a:xfrm>
          <a:off x="18421427" y="508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76" name="テキスト ボックス 775"/>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78" name="テキスト ボックス 777"/>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0" name="テキスト ボックス 779"/>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2" name="テキスト ボックス 781"/>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4" name="テキスト ボックス 783"/>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6" name="直線コネクタ 785"/>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87"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8" name="直線コネクタ 78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89"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1" name="直線コネクタ 79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2"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3" name="フローチャート : 判断 792"/>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4" name="直線コネクタ 79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795" name="フローチャート : 判断 794"/>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6" name="テキスト ボックス 795"/>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7" name="直線コネクタ 79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798" name="フローチャート : 判断 797"/>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799" name="テキスト ボックス 798"/>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0" name="直線コネクタ 79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1" name="フローチャート : 判断 800"/>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2" name="テキスト ボックス 801"/>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3" name="フローチャート : 判断 802"/>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4" name="テキスト ボックス 803"/>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0" name="円/楕円 80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1"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2" name="円/楕円 81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3" name="テキスト ボックス 812"/>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4" name="円/楕円 81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6" name="円/楕円 81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17" name="テキスト ボックス 816"/>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8" name="円/楕円 81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19" name="テキスト ボックス 818"/>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町の政策として「農業・福祉・教育」分野に重点を置いており、それを反映</a:t>
          </a:r>
          <a:r>
            <a:rPr kumimoji="1" lang="ja-JP" altLang="en-US" sz="1300">
              <a:solidFill>
                <a:schemeClr val="dk1"/>
              </a:solidFill>
              <a:effectLst/>
              <a:latin typeface="+mn-lt"/>
              <a:ea typeface="+mn-ea"/>
              <a:cs typeface="+mn-cs"/>
            </a:rPr>
            <a:t>して，農林水産業費については，類似団体内中でも高い数値となっているが，農林水産業は本町の基幹産業のため，今後も同程度の数値を推移していくものと考えられる。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また，民生費は住民一人当たり</a:t>
          </a:r>
          <a:r>
            <a:rPr kumimoji="1" lang="en-US" altLang="ja-JP" sz="1300">
              <a:solidFill>
                <a:schemeClr val="dk1"/>
              </a:solidFill>
              <a:effectLst/>
              <a:latin typeface="+mn-lt"/>
              <a:ea typeface="+mn-ea"/>
              <a:cs typeface="+mn-cs"/>
            </a:rPr>
            <a:t>168,323</a:t>
          </a:r>
          <a:r>
            <a:rPr kumimoji="1" lang="ja-JP" altLang="en-US" sz="1300">
              <a:solidFill>
                <a:schemeClr val="dk1"/>
              </a:solidFill>
              <a:effectLst/>
              <a:latin typeface="+mn-lt"/>
              <a:ea typeface="+mn-ea"/>
              <a:cs typeface="+mn-cs"/>
            </a:rPr>
            <a:t>円となっているが，これは扶助費</a:t>
          </a:r>
          <a:r>
            <a:rPr lang="ja-JP" altLang="ja-JP" sz="1300">
              <a:solidFill>
                <a:schemeClr val="dk1"/>
              </a:solidFill>
              <a:effectLst/>
              <a:latin typeface="+mn-lt"/>
              <a:ea typeface="+mn-ea"/>
              <a:cs typeface="+mn-cs"/>
            </a:rPr>
            <a:t>の</a:t>
          </a:r>
          <a:r>
            <a:rPr lang="ja-JP" altLang="en-US" sz="1300">
              <a:solidFill>
                <a:schemeClr val="dk1"/>
              </a:solidFill>
              <a:effectLst/>
              <a:latin typeface="+mn-lt"/>
              <a:ea typeface="+mn-ea"/>
              <a:cs typeface="+mn-cs"/>
            </a:rPr>
            <a:t>増加</a:t>
          </a:r>
          <a:r>
            <a:rPr lang="ja-JP" altLang="ja-JP" sz="1300">
              <a:solidFill>
                <a:schemeClr val="dk1"/>
              </a:solidFill>
              <a:effectLst/>
              <a:latin typeface="+mn-lt"/>
              <a:ea typeface="+mn-ea"/>
              <a:cs typeface="+mn-cs"/>
            </a:rPr>
            <a:t>によるものである。扶助費については削減の難しい経費ではあるが，目標値の設定や資格審査の適正化，各種手当の見直しを図っていく事で歳出の削減に努めていく。</a:t>
          </a:r>
          <a:endParaRPr lang="en-US" altLang="ja-JP" sz="1300">
            <a:solidFill>
              <a:schemeClr val="dk1"/>
            </a:solidFill>
            <a:effectLst/>
            <a:latin typeface="+mn-lt"/>
            <a:ea typeface="+mn-ea"/>
            <a:cs typeface="+mn-cs"/>
          </a:endParaRPr>
        </a:p>
        <a:p>
          <a:endParaRPr kumimoji="1" lang="ja-JP" altLang="en-US" sz="13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実質単年度収支は赤字</a:t>
          </a:r>
          <a:r>
            <a:rPr lang="ja-JP" altLang="en-US" sz="1300">
              <a:solidFill>
                <a:schemeClr val="dk1"/>
              </a:solidFill>
              <a:effectLst/>
              <a:latin typeface="+mn-lt"/>
              <a:ea typeface="+mn-ea"/>
              <a:cs typeface="+mn-cs"/>
            </a:rPr>
            <a:t>となったが</a:t>
          </a:r>
          <a:r>
            <a:rPr lang="ja-JP" altLang="ja-JP" sz="1300">
              <a:solidFill>
                <a:schemeClr val="dk1"/>
              </a:solidFill>
              <a:effectLst/>
              <a:latin typeface="+mn-lt"/>
              <a:ea typeface="+mn-ea"/>
              <a:cs typeface="+mn-cs"/>
            </a:rPr>
            <a:t>，実質収支額は，継続的に黒字を確保している。平成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年度の財政調整基金残高については，財政健全化の取組を着実に実施したことにより，財政調整基金の積み立てが図られ，標準財政規模に対する財政調整基金残高も上昇した。</a:t>
          </a:r>
        </a:p>
        <a:p>
          <a:r>
            <a:rPr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財政調整基金は本町の財政運営に重要な役割を果たす基金であり，今後も中長期的な見通しにより健全な財政運営に努め，基金の積み立てを行う。</a:t>
          </a:r>
        </a:p>
        <a:p>
          <a:r>
            <a:rPr lang="en-US" altLang="ja-JP" sz="1300">
              <a:solidFill>
                <a:schemeClr val="dk1"/>
              </a:solidFill>
              <a:effectLst/>
              <a:latin typeface="+mn-lt"/>
              <a:ea typeface="+mn-ea"/>
              <a:cs typeface="+mn-cs"/>
            </a:rPr>
            <a:t> </a:t>
          </a:r>
          <a:endParaRPr lang="ja-JP" altLang="ja-JP" sz="13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lang="ja-JP" altLang="ja-JP" sz="1300">
              <a:solidFill>
                <a:schemeClr val="dk1"/>
              </a:solidFill>
              <a:effectLst/>
              <a:latin typeface="+mn-lt"/>
              <a:ea typeface="+mn-ea"/>
              <a:cs typeface="+mn-cs"/>
            </a:rPr>
            <a:t>全会計において黒字となっているが，一般会計からの特別会計への繰出金は年々増加しており，一般会計の負担が大きくなっている。</a:t>
          </a:r>
        </a:p>
        <a:p>
          <a:r>
            <a:rPr lang="ja-JP" altLang="ja-JP" sz="1300">
              <a:solidFill>
                <a:schemeClr val="dk1"/>
              </a:solidFill>
              <a:effectLst/>
              <a:latin typeface="+mn-lt"/>
              <a:ea typeface="+mn-ea"/>
              <a:cs typeface="+mn-cs"/>
            </a:rPr>
            <a:t>　今後も簡易水道再編推進事業や老朽化により更新を迎える水道事業への繰出金の増加が予想されるため，公営企業会計は独立採算の原則に立ち返った企業経営に努め，その他特別会計についても引き続き持続可能な財政運営に努める。</a:t>
          </a:r>
        </a:p>
        <a:p>
          <a:r>
            <a:rPr lang="en-US" altLang="ja-JP" sz="1300">
              <a:solidFill>
                <a:schemeClr val="dk1"/>
              </a:solidFill>
              <a:effectLst/>
              <a:latin typeface="+mn-lt"/>
              <a:ea typeface="+mn-ea"/>
              <a:cs typeface="+mn-cs"/>
            </a:rPr>
            <a:t> </a:t>
          </a:r>
          <a:endParaRPr lang="ja-JP" altLang="ja-JP" sz="1300">
            <a:solidFill>
              <a:schemeClr val="dk1"/>
            </a:solidFill>
            <a:effectLst/>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7429500</v>
      </c>
      <c r="BO4" s="381"/>
      <c r="BP4" s="381"/>
      <c r="BQ4" s="381"/>
      <c r="BR4" s="381"/>
      <c r="BS4" s="381"/>
      <c r="BT4" s="381"/>
      <c r="BU4" s="382"/>
      <c r="BV4" s="380">
        <v>7648256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5.9</v>
      </c>
      <c r="CU4" s="387"/>
      <c r="CV4" s="387"/>
      <c r="CW4" s="387"/>
      <c r="CX4" s="387"/>
      <c r="CY4" s="387"/>
      <c r="CZ4" s="387"/>
      <c r="DA4" s="388"/>
      <c r="DB4" s="386">
        <v>8.6999999999999993</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7142556</v>
      </c>
      <c r="BO5" s="418"/>
      <c r="BP5" s="418"/>
      <c r="BQ5" s="418"/>
      <c r="BR5" s="418"/>
      <c r="BS5" s="418"/>
      <c r="BT5" s="418"/>
      <c r="BU5" s="419"/>
      <c r="BV5" s="417">
        <v>7222847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88.4</v>
      </c>
      <c r="CU5" s="415"/>
      <c r="CV5" s="415"/>
      <c r="CW5" s="415"/>
      <c r="CX5" s="415"/>
      <c r="CY5" s="415"/>
      <c r="CZ5" s="415"/>
      <c r="DA5" s="416"/>
      <c r="DB5" s="414">
        <v>87.7</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286944</v>
      </c>
      <c r="BO6" s="418"/>
      <c r="BP6" s="418"/>
      <c r="BQ6" s="418"/>
      <c r="BR6" s="418"/>
      <c r="BS6" s="418"/>
      <c r="BT6" s="418"/>
      <c r="BU6" s="419"/>
      <c r="BV6" s="417">
        <v>425409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92.1</v>
      </c>
      <c r="CU6" s="455"/>
      <c r="CV6" s="455"/>
      <c r="CW6" s="455"/>
      <c r="CX6" s="455"/>
      <c r="CY6" s="455"/>
      <c r="CZ6" s="455"/>
      <c r="DA6" s="456"/>
      <c r="DB6" s="454">
        <v>92.3</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11766</v>
      </c>
      <c r="BO7" s="418"/>
      <c r="BP7" s="418"/>
      <c r="BQ7" s="418"/>
      <c r="BR7" s="418"/>
      <c r="BS7" s="418"/>
      <c r="BT7" s="418"/>
      <c r="BU7" s="419"/>
      <c r="BV7" s="417">
        <v>18201</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4656222</v>
      </c>
      <c r="CU7" s="418"/>
      <c r="CV7" s="418"/>
      <c r="CW7" s="418"/>
      <c r="CX7" s="418"/>
      <c r="CY7" s="418"/>
      <c r="CZ7" s="418"/>
      <c r="DA7" s="419"/>
      <c r="DB7" s="417">
        <v>4700422</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275178</v>
      </c>
      <c r="BO8" s="418"/>
      <c r="BP8" s="418"/>
      <c r="BQ8" s="418"/>
      <c r="BR8" s="418"/>
      <c r="BS8" s="418"/>
      <c r="BT8" s="418"/>
      <c r="BU8" s="419"/>
      <c r="BV8" s="417">
        <v>407208</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0.23</v>
      </c>
      <c r="CU8" s="458"/>
      <c r="CV8" s="458"/>
      <c r="CW8" s="458"/>
      <c r="CX8" s="458"/>
      <c r="CY8" s="458"/>
      <c r="CZ8" s="458"/>
      <c r="DA8" s="459"/>
      <c r="DB8" s="457">
        <v>0.23</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11160</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-132030</v>
      </c>
      <c r="BO9" s="418"/>
      <c r="BP9" s="418"/>
      <c r="BQ9" s="418"/>
      <c r="BR9" s="418"/>
      <c r="BS9" s="418"/>
      <c r="BT9" s="418"/>
      <c r="BU9" s="419"/>
      <c r="BV9" s="417">
        <v>201003</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14.3</v>
      </c>
      <c r="CU9" s="415"/>
      <c r="CV9" s="415"/>
      <c r="CW9" s="415"/>
      <c r="CX9" s="415"/>
      <c r="CY9" s="415"/>
      <c r="CZ9" s="415"/>
      <c r="DA9" s="416"/>
      <c r="DB9" s="414">
        <v>16.600000000000001</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12090</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21319</v>
      </c>
      <c r="BO10" s="418"/>
      <c r="BP10" s="418"/>
      <c r="BQ10" s="418"/>
      <c r="BR10" s="418"/>
      <c r="BS10" s="418"/>
      <c r="BT10" s="418"/>
      <c r="BU10" s="419"/>
      <c r="BV10" s="417">
        <v>751</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11283</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11236</v>
      </c>
      <c r="S13" s="499"/>
      <c r="T13" s="499"/>
      <c r="U13" s="499"/>
      <c r="V13" s="500"/>
      <c r="W13" s="433" t="s">
        <v>123</v>
      </c>
      <c r="X13" s="434"/>
      <c r="Y13" s="434"/>
      <c r="Z13" s="434"/>
      <c r="AA13" s="434"/>
      <c r="AB13" s="424"/>
      <c r="AC13" s="468">
        <v>778</v>
      </c>
      <c r="AD13" s="469"/>
      <c r="AE13" s="469"/>
      <c r="AF13" s="469"/>
      <c r="AG13" s="508"/>
      <c r="AH13" s="468">
        <v>895</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-110711</v>
      </c>
      <c r="BO13" s="418"/>
      <c r="BP13" s="418"/>
      <c r="BQ13" s="418"/>
      <c r="BR13" s="418"/>
      <c r="BS13" s="418"/>
      <c r="BT13" s="418"/>
      <c r="BU13" s="419"/>
      <c r="BV13" s="417">
        <v>201754</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10.6</v>
      </c>
      <c r="CU13" s="415"/>
      <c r="CV13" s="415"/>
      <c r="CW13" s="415"/>
      <c r="CX13" s="415"/>
      <c r="CY13" s="415"/>
      <c r="CZ13" s="415"/>
      <c r="DA13" s="416"/>
      <c r="DB13" s="414">
        <v>12.1</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127</v>
      </c>
      <c r="M14" s="496"/>
      <c r="N14" s="496"/>
      <c r="O14" s="496"/>
      <c r="P14" s="496"/>
      <c r="Q14" s="497"/>
      <c r="R14" s="498">
        <v>11465</v>
      </c>
      <c r="S14" s="499"/>
      <c r="T14" s="499"/>
      <c r="U14" s="499"/>
      <c r="V14" s="500"/>
      <c r="W14" s="407"/>
      <c r="X14" s="408"/>
      <c r="Y14" s="408"/>
      <c r="Z14" s="408"/>
      <c r="AA14" s="408"/>
      <c r="AB14" s="397"/>
      <c r="AC14" s="501">
        <v>15.6</v>
      </c>
      <c r="AD14" s="502"/>
      <c r="AE14" s="502"/>
      <c r="AF14" s="502"/>
      <c r="AG14" s="503"/>
      <c r="AH14" s="501">
        <v>17.2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45.7</v>
      </c>
      <c r="CU14" s="513"/>
      <c r="CV14" s="513"/>
      <c r="CW14" s="513"/>
      <c r="CX14" s="513"/>
      <c r="CY14" s="513"/>
      <c r="CZ14" s="513"/>
      <c r="DA14" s="514"/>
      <c r="DB14" s="512">
        <v>64.5</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11419</v>
      </c>
      <c r="S15" s="499"/>
      <c r="T15" s="499"/>
      <c r="U15" s="499"/>
      <c r="V15" s="500"/>
      <c r="W15" s="433" t="s">
        <v>129</v>
      </c>
      <c r="X15" s="434"/>
      <c r="Y15" s="434"/>
      <c r="Z15" s="434"/>
      <c r="AA15" s="434"/>
      <c r="AB15" s="424"/>
      <c r="AC15" s="468">
        <v>658</v>
      </c>
      <c r="AD15" s="469"/>
      <c r="AE15" s="469"/>
      <c r="AF15" s="469"/>
      <c r="AG15" s="508"/>
      <c r="AH15" s="468">
        <v>679</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1006464</v>
      </c>
      <c r="BO15" s="381"/>
      <c r="BP15" s="381"/>
      <c r="BQ15" s="381"/>
      <c r="BR15" s="381"/>
      <c r="BS15" s="381"/>
      <c r="BT15" s="381"/>
      <c r="BU15" s="382"/>
      <c r="BV15" s="380">
        <v>984116</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13.2</v>
      </c>
      <c r="AD16" s="502"/>
      <c r="AE16" s="502"/>
      <c r="AF16" s="502"/>
      <c r="AG16" s="503"/>
      <c r="AH16" s="501">
        <v>13.1</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4210215</v>
      </c>
      <c r="BO16" s="418"/>
      <c r="BP16" s="418"/>
      <c r="BQ16" s="418"/>
      <c r="BR16" s="418"/>
      <c r="BS16" s="418"/>
      <c r="BT16" s="418"/>
      <c r="BU16" s="419"/>
      <c r="BV16" s="417">
        <v>4204375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135</v>
      </c>
      <c r="N17" s="522"/>
      <c r="O17" s="522"/>
      <c r="P17" s="522"/>
      <c r="Q17" s="523"/>
      <c r="R17" s="518" t="s">
        <v>133</v>
      </c>
      <c r="S17" s="519"/>
      <c r="T17" s="519"/>
      <c r="U17" s="519"/>
      <c r="V17" s="520"/>
      <c r="W17" s="433" t="s">
        <v>136</v>
      </c>
      <c r="X17" s="434"/>
      <c r="Y17" s="434"/>
      <c r="Z17" s="434"/>
      <c r="AA17" s="434"/>
      <c r="AB17" s="424"/>
      <c r="AC17" s="468">
        <v>3541</v>
      </c>
      <c r="AD17" s="469"/>
      <c r="AE17" s="469"/>
      <c r="AF17" s="469"/>
      <c r="AG17" s="508"/>
      <c r="AH17" s="468">
        <v>3626</v>
      </c>
      <c r="AI17" s="469"/>
      <c r="AJ17" s="469"/>
      <c r="AK17" s="469"/>
      <c r="AL17" s="470"/>
      <c r="AM17" s="446"/>
      <c r="AN17" s="447"/>
      <c r="AO17" s="447"/>
      <c r="AP17" s="447"/>
      <c r="AQ17" s="447"/>
      <c r="AR17" s="447"/>
      <c r="AS17" s="447"/>
      <c r="AT17" s="448"/>
      <c r="AU17" s="449"/>
      <c r="AV17" s="450"/>
      <c r="AW17" s="450"/>
      <c r="AX17" s="450"/>
      <c r="AY17" s="451" t="s">
        <v>137</v>
      </c>
      <c r="AZ17" s="452"/>
      <c r="BA17" s="452"/>
      <c r="BB17" s="452"/>
      <c r="BC17" s="452"/>
      <c r="BD17" s="452"/>
      <c r="BE17" s="452"/>
      <c r="BF17" s="452"/>
      <c r="BG17" s="452"/>
      <c r="BH17" s="452"/>
      <c r="BI17" s="452"/>
      <c r="BJ17" s="452"/>
      <c r="BK17" s="452"/>
      <c r="BL17" s="452"/>
      <c r="BM17" s="453"/>
      <c r="BN17" s="417">
        <v>1269409</v>
      </c>
      <c r="BO17" s="418"/>
      <c r="BP17" s="418"/>
      <c r="BQ17" s="418"/>
      <c r="BR17" s="418"/>
      <c r="BS17" s="418"/>
      <c r="BT17" s="418"/>
      <c r="BU17" s="419"/>
      <c r="BV17" s="417">
        <v>1239907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138</v>
      </c>
      <c r="C18" s="460"/>
      <c r="D18" s="460"/>
      <c r="E18" s="529"/>
      <c r="F18" s="529"/>
      <c r="G18" s="529"/>
      <c r="H18" s="529"/>
      <c r="I18" s="529"/>
      <c r="J18" s="529"/>
      <c r="K18" s="529"/>
      <c r="L18" s="530">
        <v>104.92</v>
      </c>
      <c r="M18" s="530"/>
      <c r="N18" s="530"/>
      <c r="O18" s="530"/>
      <c r="P18" s="530"/>
      <c r="Q18" s="530"/>
      <c r="R18" s="531"/>
      <c r="S18" s="531"/>
      <c r="T18" s="531"/>
      <c r="U18" s="531"/>
      <c r="V18" s="532"/>
      <c r="W18" s="435"/>
      <c r="X18" s="436"/>
      <c r="Y18" s="436"/>
      <c r="Z18" s="436"/>
      <c r="AA18" s="436"/>
      <c r="AB18" s="427"/>
      <c r="AC18" s="533">
        <v>71.099999999999994</v>
      </c>
      <c r="AD18" s="534"/>
      <c r="AE18" s="534"/>
      <c r="AF18" s="534"/>
      <c r="AG18" s="535"/>
      <c r="AH18" s="533">
        <v>69.7</v>
      </c>
      <c r="AI18" s="534"/>
      <c r="AJ18" s="534"/>
      <c r="AK18" s="534"/>
      <c r="AL18" s="536"/>
      <c r="AM18" s="446"/>
      <c r="AN18" s="447"/>
      <c r="AO18" s="447"/>
      <c r="AP18" s="447"/>
      <c r="AQ18" s="447"/>
      <c r="AR18" s="447"/>
      <c r="AS18" s="447"/>
      <c r="AT18" s="448"/>
      <c r="AU18" s="449"/>
      <c r="AV18" s="450"/>
      <c r="AW18" s="450"/>
      <c r="AX18" s="450"/>
      <c r="AY18" s="451" t="s">
        <v>139</v>
      </c>
      <c r="AZ18" s="452"/>
      <c r="BA18" s="452"/>
      <c r="BB18" s="452"/>
      <c r="BC18" s="452"/>
      <c r="BD18" s="452"/>
      <c r="BE18" s="452"/>
      <c r="BF18" s="452"/>
      <c r="BG18" s="452"/>
      <c r="BH18" s="452"/>
      <c r="BI18" s="452"/>
      <c r="BJ18" s="452"/>
      <c r="BK18" s="452"/>
      <c r="BL18" s="452"/>
      <c r="BM18" s="453"/>
      <c r="BN18" s="417">
        <v>4122854</v>
      </c>
      <c r="BO18" s="418"/>
      <c r="BP18" s="418"/>
      <c r="BQ18" s="418"/>
      <c r="BR18" s="418"/>
      <c r="BS18" s="418"/>
      <c r="BT18" s="418"/>
      <c r="BU18" s="419"/>
      <c r="BV18" s="417">
        <v>4187962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140</v>
      </c>
      <c r="C19" s="460"/>
      <c r="D19" s="460"/>
      <c r="E19" s="529"/>
      <c r="F19" s="529"/>
      <c r="G19" s="529"/>
      <c r="H19" s="529"/>
      <c r="I19" s="529"/>
      <c r="J19" s="529"/>
      <c r="K19" s="529"/>
      <c r="L19" s="537">
        <v>106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141</v>
      </c>
      <c r="AZ19" s="452"/>
      <c r="BA19" s="452"/>
      <c r="BB19" s="452"/>
      <c r="BC19" s="452"/>
      <c r="BD19" s="452"/>
      <c r="BE19" s="452"/>
      <c r="BF19" s="452"/>
      <c r="BG19" s="452"/>
      <c r="BH19" s="452"/>
      <c r="BI19" s="452"/>
      <c r="BJ19" s="452"/>
      <c r="BK19" s="452"/>
      <c r="BL19" s="452"/>
      <c r="BM19" s="453"/>
      <c r="BN19" s="417">
        <v>5171120</v>
      </c>
      <c r="BO19" s="418"/>
      <c r="BP19" s="418"/>
      <c r="BQ19" s="418"/>
      <c r="BR19" s="418"/>
      <c r="BS19" s="418"/>
      <c r="BT19" s="418"/>
      <c r="BU19" s="419"/>
      <c r="BV19" s="417">
        <v>5226959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142</v>
      </c>
      <c r="C20" s="460"/>
      <c r="D20" s="460"/>
      <c r="E20" s="529"/>
      <c r="F20" s="529"/>
      <c r="G20" s="529"/>
      <c r="H20" s="529"/>
      <c r="I20" s="529"/>
      <c r="J20" s="529"/>
      <c r="K20" s="529"/>
      <c r="L20" s="537">
        <v>4960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143</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144</v>
      </c>
      <c r="C22" s="548"/>
      <c r="D22" s="549"/>
      <c r="E22" s="429" t="s">
        <v>1</v>
      </c>
      <c r="F22" s="434"/>
      <c r="G22" s="434"/>
      <c r="H22" s="434"/>
      <c r="I22" s="434"/>
      <c r="J22" s="434"/>
      <c r="K22" s="424"/>
      <c r="L22" s="429" t="s">
        <v>145</v>
      </c>
      <c r="M22" s="434"/>
      <c r="N22" s="434"/>
      <c r="O22" s="434"/>
      <c r="P22" s="424"/>
      <c r="Q22" s="556" t="s">
        <v>146</v>
      </c>
      <c r="R22" s="557"/>
      <c r="S22" s="557"/>
      <c r="T22" s="557"/>
      <c r="U22" s="557"/>
      <c r="V22" s="558"/>
      <c r="W22" s="562" t="s">
        <v>147</v>
      </c>
      <c r="X22" s="548"/>
      <c r="Y22" s="549"/>
      <c r="Z22" s="429" t="s">
        <v>1</v>
      </c>
      <c r="AA22" s="434"/>
      <c r="AB22" s="434"/>
      <c r="AC22" s="434"/>
      <c r="AD22" s="434"/>
      <c r="AE22" s="434"/>
      <c r="AF22" s="434"/>
      <c r="AG22" s="424"/>
      <c r="AH22" s="575" t="s">
        <v>148</v>
      </c>
      <c r="AI22" s="434"/>
      <c r="AJ22" s="434"/>
      <c r="AK22" s="434"/>
      <c r="AL22" s="424"/>
      <c r="AM22" s="575" t="s">
        <v>149</v>
      </c>
      <c r="AN22" s="576"/>
      <c r="AO22" s="576"/>
      <c r="AP22" s="576"/>
      <c r="AQ22" s="576"/>
      <c r="AR22" s="577"/>
      <c r="AS22" s="556" t="s">
        <v>146</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150</v>
      </c>
      <c r="AZ23" s="378"/>
      <c r="BA23" s="378"/>
      <c r="BB23" s="378"/>
      <c r="BC23" s="378"/>
      <c r="BD23" s="378"/>
      <c r="BE23" s="378"/>
      <c r="BF23" s="378"/>
      <c r="BG23" s="378"/>
      <c r="BH23" s="378"/>
      <c r="BI23" s="378"/>
      <c r="BJ23" s="378"/>
      <c r="BK23" s="378"/>
      <c r="BL23" s="378"/>
      <c r="BM23" s="379"/>
      <c r="BN23" s="417">
        <v>8043212</v>
      </c>
      <c r="BO23" s="418"/>
      <c r="BP23" s="418"/>
      <c r="BQ23" s="418"/>
      <c r="BR23" s="418"/>
      <c r="BS23" s="418"/>
      <c r="BT23" s="418"/>
      <c r="BU23" s="419"/>
      <c r="BV23" s="417">
        <v>8269755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151</v>
      </c>
      <c r="F24" s="447"/>
      <c r="G24" s="447"/>
      <c r="H24" s="447"/>
      <c r="I24" s="447"/>
      <c r="J24" s="447"/>
      <c r="K24" s="448"/>
      <c r="L24" s="468">
        <v>1</v>
      </c>
      <c r="M24" s="469"/>
      <c r="N24" s="469"/>
      <c r="O24" s="469"/>
      <c r="P24" s="508"/>
      <c r="Q24" s="468">
        <v>6462</v>
      </c>
      <c r="R24" s="469"/>
      <c r="S24" s="469"/>
      <c r="T24" s="469"/>
      <c r="U24" s="469"/>
      <c r="V24" s="508"/>
      <c r="W24" s="563"/>
      <c r="X24" s="551"/>
      <c r="Y24" s="552"/>
      <c r="Z24" s="467" t="s">
        <v>152</v>
      </c>
      <c r="AA24" s="447"/>
      <c r="AB24" s="447"/>
      <c r="AC24" s="447"/>
      <c r="AD24" s="447"/>
      <c r="AE24" s="447"/>
      <c r="AF24" s="447"/>
      <c r="AG24" s="448"/>
      <c r="AH24" s="468">
        <v>148</v>
      </c>
      <c r="AI24" s="469"/>
      <c r="AJ24" s="469"/>
      <c r="AK24" s="469"/>
      <c r="AL24" s="508"/>
      <c r="AM24" s="468">
        <v>398120</v>
      </c>
      <c r="AN24" s="469"/>
      <c r="AO24" s="469"/>
      <c r="AP24" s="469"/>
      <c r="AQ24" s="469"/>
      <c r="AR24" s="508"/>
      <c r="AS24" s="468">
        <v>2690</v>
      </c>
      <c r="AT24" s="469"/>
      <c r="AU24" s="469"/>
      <c r="AV24" s="469"/>
      <c r="AW24" s="469"/>
      <c r="AX24" s="470"/>
      <c r="AY24" s="583" t="s">
        <v>153</v>
      </c>
      <c r="AZ24" s="584"/>
      <c r="BA24" s="584"/>
      <c r="BB24" s="584"/>
      <c r="BC24" s="584"/>
      <c r="BD24" s="584"/>
      <c r="BE24" s="584"/>
      <c r="BF24" s="584"/>
      <c r="BG24" s="584"/>
      <c r="BH24" s="584"/>
      <c r="BI24" s="584"/>
      <c r="BJ24" s="584"/>
      <c r="BK24" s="584"/>
      <c r="BL24" s="584"/>
      <c r="BM24" s="585"/>
      <c r="BN24" s="417">
        <v>7389240</v>
      </c>
      <c r="BO24" s="418"/>
      <c r="BP24" s="418"/>
      <c r="BQ24" s="418"/>
      <c r="BR24" s="418"/>
      <c r="BS24" s="418"/>
      <c r="BT24" s="418"/>
      <c r="BU24" s="419"/>
      <c r="BV24" s="417">
        <v>7493852</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154</v>
      </c>
      <c r="F25" s="447"/>
      <c r="G25" s="447"/>
      <c r="H25" s="447"/>
      <c r="I25" s="447"/>
      <c r="J25" s="447"/>
      <c r="K25" s="448"/>
      <c r="L25" s="468">
        <v>1</v>
      </c>
      <c r="M25" s="469"/>
      <c r="N25" s="469"/>
      <c r="O25" s="469"/>
      <c r="P25" s="508"/>
      <c r="Q25" s="468">
        <v>5211</v>
      </c>
      <c r="R25" s="469"/>
      <c r="S25" s="469"/>
      <c r="T25" s="469"/>
      <c r="U25" s="469"/>
      <c r="V25" s="508"/>
      <c r="W25" s="563"/>
      <c r="X25" s="551"/>
      <c r="Y25" s="552"/>
      <c r="Z25" s="467" t="s">
        <v>155</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156</v>
      </c>
      <c r="AZ25" s="378"/>
      <c r="BA25" s="378"/>
      <c r="BB25" s="378"/>
      <c r="BC25" s="378"/>
      <c r="BD25" s="378"/>
      <c r="BE25" s="378"/>
      <c r="BF25" s="378"/>
      <c r="BG25" s="378"/>
      <c r="BH25" s="378"/>
      <c r="BI25" s="378"/>
      <c r="BJ25" s="378"/>
      <c r="BK25" s="378"/>
      <c r="BL25" s="378"/>
      <c r="BM25" s="379"/>
      <c r="BN25" s="380">
        <v>1159633</v>
      </c>
      <c r="BO25" s="381"/>
      <c r="BP25" s="381"/>
      <c r="BQ25" s="381"/>
      <c r="BR25" s="381"/>
      <c r="BS25" s="381"/>
      <c r="BT25" s="381"/>
      <c r="BU25" s="382"/>
      <c r="BV25" s="380">
        <v>847863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157</v>
      </c>
      <c r="F26" s="447"/>
      <c r="G26" s="447"/>
      <c r="H26" s="447"/>
      <c r="I26" s="447"/>
      <c r="J26" s="447"/>
      <c r="K26" s="448"/>
      <c r="L26" s="468">
        <v>1</v>
      </c>
      <c r="M26" s="469"/>
      <c r="N26" s="469"/>
      <c r="O26" s="469"/>
      <c r="P26" s="508"/>
      <c r="Q26" s="468">
        <v>4923</v>
      </c>
      <c r="R26" s="469"/>
      <c r="S26" s="469"/>
      <c r="T26" s="469"/>
      <c r="U26" s="469"/>
      <c r="V26" s="508"/>
      <c r="W26" s="563"/>
      <c r="X26" s="551"/>
      <c r="Y26" s="552"/>
      <c r="Z26" s="467" t="s">
        <v>158</v>
      </c>
      <c r="AA26" s="573"/>
      <c r="AB26" s="573"/>
      <c r="AC26" s="573"/>
      <c r="AD26" s="573"/>
      <c r="AE26" s="573"/>
      <c r="AF26" s="573"/>
      <c r="AG26" s="574"/>
      <c r="AH26" s="468" t="s">
        <v>120</v>
      </c>
      <c r="AI26" s="469"/>
      <c r="AJ26" s="469"/>
      <c r="AK26" s="469"/>
      <c r="AL26" s="508"/>
      <c r="AM26" s="468" t="s">
        <v>120</v>
      </c>
      <c r="AN26" s="469"/>
      <c r="AO26" s="469"/>
      <c r="AP26" s="469"/>
      <c r="AQ26" s="469"/>
      <c r="AR26" s="508"/>
      <c r="AS26" s="468" t="s">
        <v>120</v>
      </c>
      <c r="AT26" s="469"/>
      <c r="AU26" s="469"/>
      <c r="AV26" s="469"/>
      <c r="AW26" s="469"/>
      <c r="AX26" s="470"/>
      <c r="AY26" s="420" t="s">
        <v>159</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160</v>
      </c>
      <c r="F27" s="447"/>
      <c r="G27" s="447"/>
      <c r="H27" s="447"/>
      <c r="I27" s="447"/>
      <c r="J27" s="447"/>
      <c r="K27" s="448"/>
      <c r="L27" s="468">
        <v>1</v>
      </c>
      <c r="M27" s="469"/>
      <c r="N27" s="469"/>
      <c r="O27" s="469"/>
      <c r="P27" s="508"/>
      <c r="Q27" s="468">
        <v>2840</v>
      </c>
      <c r="R27" s="469"/>
      <c r="S27" s="469"/>
      <c r="T27" s="469"/>
      <c r="U27" s="469"/>
      <c r="V27" s="508"/>
      <c r="W27" s="563"/>
      <c r="X27" s="551"/>
      <c r="Y27" s="552"/>
      <c r="Z27" s="467" t="s">
        <v>161</v>
      </c>
      <c r="AA27" s="447"/>
      <c r="AB27" s="447"/>
      <c r="AC27" s="447"/>
      <c r="AD27" s="447"/>
      <c r="AE27" s="447"/>
      <c r="AF27" s="447"/>
      <c r="AG27" s="448"/>
      <c r="AH27" s="468">
        <v>9</v>
      </c>
      <c r="AI27" s="469"/>
      <c r="AJ27" s="469"/>
      <c r="AK27" s="469"/>
      <c r="AL27" s="508"/>
      <c r="AM27" s="468">
        <v>27523</v>
      </c>
      <c r="AN27" s="469"/>
      <c r="AO27" s="469"/>
      <c r="AP27" s="469"/>
      <c r="AQ27" s="469"/>
      <c r="AR27" s="508"/>
      <c r="AS27" s="468">
        <v>3058</v>
      </c>
      <c r="AT27" s="469"/>
      <c r="AU27" s="469"/>
      <c r="AV27" s="469"/>
      <c r="AW27" s="469"/>
      <c r="AX27" s="470"/>
      <c r="AY27" s="509" t="s">
        <v>162</v>
      </c>
      <c r="AZ27" s="510"/>
      <c r="BA27" s="510"/>
      <c r="BB27" s="510"/>
      <c r="BC27" s="510"/>
      <c r="BD27" s="510"/>
      <c r="BE27" s="510"/>
      <c r="BF27" s="510"/>
      <c r="BG27" s="510"/>
      <c r="BH27" s="510"/>
      <c r="BI27" s="510"/>
      <c r="BJ27" s="510"/>
      <c r="BK27" s="510"/>
      <c r="BL27" s="510"/>
      <c r="BM27" s="511"/>
      <c r="BN27" s="586">
        <v>173493</v>
      </c>
      <c r="BO27" s="587"/>
      <c r="BP27" s="587"/>
      <c r="BQ27" s="587"/>
      <c r="BR27" s="587"/>
      <c r="BS27" s="587"/>
      <c r="BT27" s="587"/>
      <c r="BU27" s="588"/>
      <c r="BV27" s="586">
        <v>173493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163</v>
      </c>
      <c r="F28" s="447"/>
      <c r="G28" s="447"/>
      <c r="H28" s="447"/>
      <c r="I28" s="447"/>
      <c r="J28" s="447"/>
      <c r="K28" s="448"/>
      <c r="L28" s="468">
        <v>1</v>
      </c>
      <c r="M28" s="469"/>
      <c r="N28" s="469"/>
      <c r="O28" s="469"/>
      <c r="P28" s="508"/>
      <c r="Q28" s="468">
        <v>2340</v>
      </c>
      <c r="R28" s="469"/>
      <c r="S28" s="469"/>
      <c r="T28" s="469"/>
      <c r="U28" s="469"/>
      <c r="V28" s="508"/>
      <c r="W28" s="563"/>
      <c r="X28" s="551"/>
      <c r="Y28" s="552"/>
      <c r="Z28" s="467" t="s">
        <v>164</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165</v>
      </c>
      <c r="AZ28" s="590"/>
      <c r="BA28" s="590"/>
      <c r="BB28" s="591"/>
      <c r="BC28" s="377" t="s">
        <v>166</v>
      </c>
      <c r="BD28" s="378"/>
      <c r="BE28" s="378"/>
      <c r="BF28" s="378"/>
      <c r="BG28" s="378"/>
      <c r="BH28" s="378"/>
      <c r="BI28" s="378"/>
      <c r="BJ28" s="378"/>
      <c r="BK28" s="378"/>
      <c r="BL28" s="378"/>
      <c r="BM28" s="379"/>
      <c r="BN28" s="380">
        <v>911053</v>
      </c>
      <c r="BO28" s="381"/>
      <c r="BP28" s="381"/>
      <c r="BQ28" s="381"/>
      <c r="BR28" s="381"/>
      <c r="BS28" s="381"/>
      <c r="BT28" s="381"/>
      <c r="BU28" s="382"/>
      <c r="BV28" s="380">
        <v>679734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167</v>
      </c>
      <c r="F29" s="447"/>
      <c r="G29" s="447"/>
      <c r="H29" s="447"/>
      <c r="I29" s="447"/>
      <c r="J29" s="447"/>
      <c r="K29" s="448"/>
      <c r="L29" s="468">
        <v>14</v>
      </c>
      <c r="M29" s="469"/>
      <c r="N29" s="469"/>
      <c r="O29" s="469"/>
      <c r="P29" s="508"/>
      <c r="Q29" s="468">
        <v>2170</v>
      </c>
      <c r="R29" s="469"/>
      <c r="S29" s="469"/>
      <c r="T29" s="469"/>
      <c r="U29" s="469"/>
      <c r="V29" s="508"/>
      <c r="W29" s="564"/>
      <c r="X29" s="565"/>
      <c r="Y29" s="566"/>
      <c r="Z29" s="467" t="s">
        <v>168</v>
      </c>
      <c r="AA29" s="447"/>
      <c r="AB29" s="447"/>
      <c r="AC29" s="447"/>
      <c r="AD29" s="447"/>
      <c r="AE29" s="447"/>
      <c r="AF29" s="447"/>
      <c r="AG29" s="448"/>
      <c r="AH29" s="468">
        <v>157</v>
      </c>
      <c r="AI29" s="469"/>
      <c r="AJ29" s="469"/>
      <c r="AK29" s="469"/>
      <c r="AL29" s="508"/>
      <c r="AM29" s="468">
        <v>425643</v>
      </c>
      <c r="AN29" s="469"/>
      <c r="AO29" s="469"/>
      <c r="AP29" s="469"/>
      <c r="AQ29" s="469"/>
      <c r="AR29" s="508"/>
      <c r="AS29" s="468">
        <v>2711</v>
      </c>
      <c r="AT29" s="469"/>
      <c r="AU29" s="469"/>
      <c r="AV29" s="469"/>
      <c r="AW29" s="469"/>
      <c r="AX29" s="470"/>
      <c r="AY29" s="592"/>
      <c r="AZ29" s="593"/>
      <c r="BA29" s="593"/>
      <c r="BB29" s="594"/>
      <c r="BC29" s="451" t="s">
        <v>169</v>
      </c>
      <c r="BD29" s="452"/>
      <c r="BE29" s="452"/>
      <c r="BF29" s="452"/>
      <c r="BG29" s="452"/>
      <c r="BH29" s="452"/>
      <c r="BI29" s="452"/>
      <c r="BJ29" s="452"/>
      <c r="BK29" s="452"/>
      <c r="BL29" s="452"/>
      <c r="BM29" s="453"/>
      <c r="BN29" s="417">
        <v>260988</v>
      </c>
      <c r="BO29" s="418"/>
      <c r="BP29" s="418"/>
      <c r="BQ29" s="418"/>
      <c r="BR29" s="418"/>
      <c r="BS29" s="418"/>
      <c r="BT29" s="418"/>
      <c r="BU29" s="419"/>
      <c r="BV29" s="417">
        <v>260696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170</v>
      </c>
      <c r="X30" s="571"/>
      <c r="Y30" s="571"/>
      <c r="Z30" s="571"/>
      <c r="AA30" s="571"/>
      <c r="AB30" s="571"/>
      <c r="AC30" s="571"/>
      <c r="AD30" s="571"/>
      <c r="AE30" s="571"/>
      <c r="AF30" s="571"/>
      <c r="AG30" s="572"/>
      <c r="AH30" s="533">
        <v>87.6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171</v>
      </c>
      <c r="BD30" s="584"/>
      <c r="BE30" s="584"/>
      <c r="BF30" s="584"/>
      <c r="BG30" s="584"/>
      <c r="BH30" s="584"/>
      <c r="BI30" s="584"/>
      <c r="BJ30" s="584"/>
      <c r="BK30" s="584"/>
      <c r="BL30" s="584"/>
      <c r="BM30" s="585"/>
      <c r="BN30" s="586">
        <v>729683</v>
      </c>
      <c r="BO30" s="587"/>
      <c r="BP30" s="587"/>
      <c r="BQ30" s="587"/>
      <c r="BR30" s="587"/>
      <c r="BS30" s="587"/>
      <c r="BT30" s="587"/>
      <c r="BU30" s="588"/>
      <c r="BV30" s="586">
        <v>498440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178</v>
      </c>
      <c r="D33" s="441"/>
      <c r="E33" s="406" t="s">
        <v>179</v>
      </c>
      <c r="F33" s="406"/>
      <c r="G33" s="406"/>
      <c r="H33" s="406"/>
      <c r="I33" s="406"/>
      <c r="J33" s="406"/>
      <c r="K33" s="406"/>
      <c r="L33" s="406"/>
      <c r="M33" s="406"/>
      <c r="N33" s="406"/>
      <c r="O33" s="406"/>
      <c r="P33" s="406"/>
      <c r="Q33" s="406"/>
      <c r="R33" s="406"/>
      <c r="S33" s="406"/>
      <c r="T33" s="169"/>
      <c r="U33" s="441" t="s">
        <v>178</v>
      </c>
      <c r="V33" s="441"/>
      <c r="W33" s="406" t="s">
        <v>179</v>
      </c>
      <c r="X33" s="406"/>
      <c r="Y33" s="406"/>
      <c r="Z33" s="406"/>
      <c r="AA33" s="406"/>
      <c r="AB33" s="406"/>
      <c r="AC33" s="406"/>
      <c r="AD33" s="406"/>
      <c r="AE33" s="406"/>
      <c r="AF33" s="406"/>
      <c r="AG33" s="406"/>
      <c r="AH33" s="406"/>
      <c r="AI33" s="406"/>
      <c r="AJ33" s="406"/>
      <c r="AK33" s="406"/>
      <c r="AL33" s="169"/>
      <c r="AM33" s="441" t="s">
        <v>178</v>
      </c>
      <c r="AN33" s="441"/>
      <c r="AO33" s="406" t="s">
        <v>179</v>
      </c>
      <c r="AP33" s="406"/>
      <c r="AQ33" s="406"/>
      <c r="AR33" s="406"/>
      <c r="AS33" s="406"/>
      <c r="AT33" s="406"/>
      <c r="AU33" s="406"/>
      <c r="AV33" s="406"/>
      <c r="AW33" s="406"/>
      <c r="AX33" s="406"/>
      <c r="AY33" s="406"/>
      <c r="AZ33" s="406"/>
      <c r="BA33" s="406"/>
      <c r="BB33" s="406"/>
      <c r="BC33" s="406"/>
      <c r="BD33" s="170"/>
      <c r="BE33" s="406" t="s">
        <v>180</v>
      </c>
      <c r="BF33" s="406"/>
      <c r="BG33" s="406" t="s">
        <v>181</v>
      </c>
      <c r="BH33" s="406"/>
      <c r="BI33" s="406"/>
      <c r="BJ33" s="406"/>
      <c r="BK33" s="406"/>
      <c r="BL33" s="406"/>
      <c r="BM33" s="406"/>
      <c r="BN33" s="406"/>
      <c r="BO33" s="406"/>
      <c r="BP33" s="406"/>
      <c r="BQ33" s="406"/>
      <c r="BR33" s="406"/>
      <c r="BS33" s="406"/>
      <c r="BT33" s="406"/>
      <c r="BU33" s="406"/>
      <c r="BV33" s="170"/>
      <c r="BW33" s="441" t="s">
        <v>180</v>
      </c>
      <c r="BX33" s="441"/>
      <c r="BY33" s="406" t="s">
        <v>182</v>
      </c>
      <c r="BZ33" s="406"/>
      <c r="CA33" s="406"/>
      <c r="CB33" s="406"/>
      <c r="CC33" s="406"/>
      <c r="CD33" s="406"/>
      <c r="CE33" s="406"/>
      <c r="CF33" s="406"/>
      <c r="CG33" s="406"/>
      <c r="CH33" s="406"/>
      <c r="CI33" s="406"/>
      <c r="CJ33" s="406"/>
      <c r="CK33" s="406"/>
      <c r="CL33" s="406"/>
      <c r="CM33" s="406"/>
      <c r="CN33" s="169"/>
      <c r="CO33" s="441" t="s">
        <v>178</v>
      </c>
      <c r="CP33" s="441"/>
      <c r="CQ33" s="406" t="s">
        <v>183</v>
      </c>
      <c r="CR33" s="406"/>
      <c r="CS33" s="406"/>
      <c r="CT33" s="406"/>
      <c r="CU33" s="406"/>
      <c r="CV33" s="406"/>
      <c r="CW33" s="406"/>
      <c r="CX33" s="406"/>
      <c r="CY33" s="406"/>
      <c r="CZ33" s="406"/>
      <c r="DA33" s="406"/>
      <c r="DB33" s="406"/>
      <c r="DC33" s="406"/>
      <c r="DD33" s="406"/>
      <c r="DE33" s="406"/>
      <c r="DF33" s="169"/>
      <c r="DG33" s="406" t="s">
        <v>184</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IF('各会計、関係団体の財政状況及び健全化判断比率'!B32="","",'各会計、関係団体の財政状況及び健全化判断比率'!B32)</f>
        <v>水道事業特別会計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IF('各会計、関係団体の財政状況及び健全化判断比率'!B33="","",'各会計、関係団体の財政状況及び健全化判断比率'!B33)</f>
        <v>簡易水道特別会計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IF('各会計、関係団体の財政状況及び健全化判断比率'!B34="","",'各会計、関係団体の財政状況及び健全化判断比率'!B34)</f>
        <v>公共下水道事業特別会計</v>
      </c>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徳之島地区消防組合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9</v>
      </c>
      <c r="BF36" s="598"/>
      <c r="BG36" s="599" t="str">
        <f>IF('各会計、関係団体の財政状況及び健全化判断比率'!B35="","",'各会計、関係団体の財政状況及び健全化判断比率'!B35)</f>
        <v>農業集落排水事業特別会計</v>
      </c>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奄美群島広域事務組合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5</v>
      </c>
      <c r="V37" s="598"/>
      <c r="W37" s="599" t="str">
        <f>IF('各会計、関係団体の財政状況及び健全化判断比率'!B31="","",'各会計、関係団体の財政状況及び健全化判断比率'!B31)</f>
        <v>地域包括支援センター事業特別会計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徳之島地区介護保険組合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徳之島愛ランド広域連合（一般会計）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徳之島愛ランド広域連合（徳之島食肉センター特別会計）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鹿児島県後期高齢者医療広域連合（一般会計）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鹿児島県後期高齢者医療広域連合（後期高齢者医療特別会計）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189</v>
      </c>
    </row>
    <row r="50" spans="5:5">
      <c r="E50" s="141" t="s">
        <v>190</v>
      </c>
    </row>
    <row r="51" spans="5:5">
      <c r="E51" s="141" t="s">
        <v>191</v>
      </c>
    </row>
    <row r="52" spans="5:5">
      <c r="E52" s="141" t="s">
        <v>192</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526</v>
      </c>
      <c r="D34" s="1184"/>
      <c r="E34" s="1185"/>
      <c r="F34" s="32">
        <v>6.75</v>
      </c>
      <c r="G34" s="33">
        <v>5.0599999999999996</v>
      </c>
      <c r="H34" s="33">
        <v>4.53</v>
      </c>
      <c r="I34" s="33">
        <v>8.66</v>
      </c>
      <c r="J34" s="34">
        <v>5.9</v>
      </c>
      <c r="K34" s="22"/>
      <c r="L34" s="22"/>
      <c r="M34" s="22"/>
      <c r="N34" s="22"/>
      <c r="O34" s="22"/>
      <c r="P34" s="22"/>
    </row>
    <row r="35" spans="1:16" ht="39" customHeight="1">
      <c r="A35" s="22"/>
      <c r="B35" s="35"/>
      <c r="C35" s="1178" t="s">
        <v>527</v>
      </c>
      <c r="D35" s="1179"/>
      <c r="E35" s="1180"/>
      <c r="F35" s="36">
        <v>0</v>
      </c>
      <c r="G35" s="37" t="s">
        <v>528</v>
      </c>
      <c r="H35" s="37">
        <v>2.83</v>
      </c>
      <c r="I35" s="37">
        <v>3.92</v>
      </c>
      <c r="J35" s="38">
        <v>4.13</v>
      </c>
      <c r="K35" s="22"/>
      <c r="L35" s="22"/>
      <c r="M35" s="22"/>
      <c r="N35" s="22"/>
      <c r="O35" s="22"/>
      <c r="P35" s="22"/>
    </row>
    <row r="36" spans="1:16" ht="39" customHeight="1">
      <c r="A36" s="22"/>
      <c r="B36" s="35"/>
      <c r="C36" s="1178" t="s">
        <v>529</v>
      </c>
      <c r="D36" s="1179"/>
      <c r="E36" s="1180"/>
      <c r="F36" s="36">
        <v>0.46</v>
      </c>
      <c r="G36" s="37">
        <v>0.46</v>
      </c>
      <c r="H36" s="37">
        <v>0.18</v>
      </c>
      <c r="I36" s="37">
        <v>0.69</v>
      </c>
      <c r="J36" s="38">
        <v>0.7</v>
      </c>
      <c r="K36" s="22"/>
      <c r="L36" s="22"/>
      <c r="M36" s="22"/>
      <c r="N36" s="22"/>
      <c r="O36" s="22"/>
      <c r="P36" s="22"/>
    </row>
    <row r="37" spans="1:16" ht="39" customHeight="1">
      <c r="A37" s="22"/>
      <c r="B37" s="35"/>
      <c r="C37" s="1178" t="s">
        <v>530</v>
      </c>
      <c r="D37" s="1179"/>
      <c r="E37" s="1180"/>
      <c r="F37" s="36">
        <v>0.48</v>
      </c>
      <c r="G37" s="37">
        <v>0.05</v>
      </c>
      <c r="H37" s="37">
        <v>0.09</v>
      </c>
      <c r="I37" s="37">
        <v>0.1</v>
      </c>
      <c r="J37" s="38">
        <v>0.57999999999999996</v>
      </c>
      <c r="K37" s="22"/>
      <c r="L37" s="22"/>
      <c r="M37" s="22"/>
      <c r="N37" s="22"/>
      <c r="O37" s="22"/>
      <c r="P37" s="22"/>
    </row>
    <row r="38" spans="1:16" ht="39" customHeight="1">
      <c r="A38" s="22"/>
      <c r="B38" s="35"/>
      <c r="C38" s="1178" t="s">
        <v>531</v>
      </c>
      <c r="D38" s="1179"/>
      <c r="E38" s="1180"/>
      <c r="F38" s="36">
        <v>0.03</v>
      </c>
      <c r="G38" s="37">
        <v>0.03</v>
      </c>
      <c r="H38" s="37">
        <v>0.03</v>
      </c>
      <c r="I38" s="37">
        <v>0.03</v>
      </c>
      <c r="J38" s="38">
        <v>0.03</v>
      </c>
      <c r="K38" s="22"/>
      <c r="L38" s="22"/>
      <c r="M38" s="22"/>
      <c r="N38" s="22"/>
      <c r="O38" s="22"/>
      <c r="P38" s="22"/>
    </row>
    <row r="39" spans="1:16" ht="39" customHeight="1">
      <c r="A39" s="22"/>
      <c r="B39" s="35"/>
      <c r="C39" s="1178" t="s">
        <v>532</v>
      </c>
      <c r="D39" s="1179"/>
      <c r="E39" s="1180"/>
      <c r="F39" s="36">
        <v>0.01</v>
      </c>
      <c r="G39" s="37">
        <v>0</v>
      </c>
      <c r="H39" s="37">
        <v>0.04</v>
      </c>
      <c r="I39" s="37">
        <v>0.03</v>
      </c>
      <c r="J39" s="38">
        <v>0.02</v>
      </c>
      <c r="K39" s="22"/>
      <c r="L39" s="22"/>
      <c r="M39" s="22"/>
      <c r="N39" s="22"/>
      <c r="O39" s="22"/>
      <c r="P39" s="22"/>
    </row>
    <row r="40" spans="1:16" ht="39" customHeight="1">
      <c r="A40" s="22"/>
      <c r="B40" s="35"/>
      <c r="C40" s="1178" t="s">
        <v>533</v>
      </c>
      <c r="D40" s="1179"/>
      <c r="E40" s="1180"/>
      <c r="F40" s="36">
        <v>0.08</v>
      </c>
      <c r="G40" s="37">
        <v>0</v>
      </c>
      <c r="H40" s="37">
        <v>0</v>
      </c>
      <c r="I40" s="37">
        <v>0</v>
      </c>
      <c r="J40" s="38">
        <v>0.01</v>
      </c>
      <c r="K40" s="22"/>
      <c r="L40" s="22"/>
      <c r="M40" s="22"/>
      <c r="N40" s="22"/>
      <c r="O40" s="22"/>
      <c r="P40" s="22"/>
    </row>
    <row r="41" spans="1:16" ht="39" customHeight="1">
      <c r="A41" s="22"/>
      <c r="B41" s="35"/>
      <c r="C41" s="1178" t="s">
        <v>534</v>
      </c>
      <c r="D41" s="1179"/>
      <c r="E41" s="1180"/>
      <c r="F41" s="36">
        <v>0</v>
      </c>
      <c r="G41" s="37">
        <v>0</v>
      </c>
      <c r="H41" s="37">
        <v>0</v>
      </c>
      <c r="I41" s="37">
        <v>0</v>
      </c>
      <c r="J41" s="38">
        <v>0</v>
      </c>
      <c r="K41" s="22"/>
      <c r="L41" s="22"/>
      <c r="M41" s="22"/>
      <c r="N41" s="22"/>
      <c r="O41" s="22"/>
      <c r="P41" s="22"/>
    </row>
    <row r="42" spans="1:16" ht="39" customHeight="1">
      <c r="A42" s="22"/>
      <c r="B42" s="39"/>
      <c r="C42" s="1178" t="s">
        <v>535</v>
      </c>
      <c r="D42" s="1179"/>
      <c r="E42" s="1180"/>
      <c r="F42" s="36" t="s">
        <v>477</v>
      </c>
      <c r="G42" s="37" t="s">
        <v>477</v>
      </c>
      <c r="H42" s="37" t="s">
        <v>477</v>
      </c>
      <c r="I42" s="37" t="s">
        <v>477</v>
      </c>
      <c r="J42" s="38" t="s">
        <v>477</v>
      </c>
      <c r="K42" s="22"/>
      <c r="L42" s="22"/>
      <c r="M42" s="22"/>
      <c r="N42" s="22"/>
      <c r="O42" s="22"/>
      <c r="P42" s="22"/>
    </row>
    <row r="43" spans="1:16" ht="39" customHeight="1" thickBot="1">
      <c r="A43" s="22"/>
      <c r="B43" s="40"/>
      <c r="C43" s="1181" t="s">
        <v>536</v>
      </c>
      <c r="D43" s="1182"/>
      <c r="E43" s="1183"/>
      <c r="F43" s="41">
        <v>0.03</v>
      </c>
      <c r="G43" s="42">
        <v>0.01</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1151</v>
      </c>
      <c r="L45" s="60">
        <v>1068</v>
      </c>
      <c r="M45" s="60">
        <v>966</v>
      </c>
      <c r="N45" s="60">
        <v>959</v>
      </c>
      <c r="O45" s="61">
        <v>833</v>
      </c>
      <c r="P45" s="48"/>
      <c r="Q45" s="48"/>
      <c r="R45" s="48"/>
      <c r="S45" s="48"/>
      <c r="T45" s="48"/>
      <c r="U45" s="48"/>
    </row>
    <row r="46" spans="1:21" ht="30.75" customHeight="1">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c r="A48" s="48"/>
      <c r="B48" s="1196"/>
      <c r="C48" s="1197"/>
      <c r="D48" s="62"/>
      <c r="E48" s="1188" t="s">
        <v>15</v>
      </c>
      <c r="F48" s="1188"/>
      <c r="G48" s="1188"/>
      <c r="H48" s="1188"/>
      <c r="I48" s="1188"/>
      <c r="J48" s="1189"/>
      <c r="K48" s="63">
        <v>124</v>
      </c>
      <c r="L48" s="64">
        <v>132</v>
      </c>
      <c r="M48" s="64">
        <v>137</v>
      </c>
      <c r="N48" s="64">
        <v>151</v>
      </c>
      <c r="O48" s="65">
        <v>154</v>
      </c>
      <c r="P48" s="48"/>
      <c r="Q48" s="48"/>
      <c r="R48" s="48"/>
      <c r="S48" s="48"/>
      <c r="T48" s="48"/>
      <c r="U48" s="48"/>
    </row>
    <row r="49" spans="1:21" ht="30.75" customHeight="1">
      <c r="A49" s="48"/>
      <c r="B49" s="1196"/>
      <c r="C49" s="1197"/>
      <c r="D49" s="62"/>
      <c r="E49" s="1188" t="s">
        <v>16</v>
      </c>
      <c r="F49" s="1188"/>
      <c r="G49" s="1188"/>
      <c r="H49" s="1188"/>
      <c r="I49" s="1188"/>
      <c r="J49" s="1189"/>
      <c r="K49" s="63">
        <v>143</v>
      </c>
      <c r="L49" s="64">
        <v>142</v>
      </c>
      <c r="M49" s="64">
        <v>142</v>
      </c>
      <c r="N49" s="64">
        <v>171</v>
      </c>
      <c r="O49" s="65">
        <v>169</v>
      </c>
      <c r="P49" s="48"/>
      <c r="Q49" s="48"/>
      <c r="R49" s="48"/>
      <c r="S49" s="48"/>
      <c r="T49" s="48"/>
      <c r="U49" s="48"/>
    </row>
    <row r="50" spans="1:21" ht="30.75" customHeight="1">
      <c r="A50" s="48"/>
      <c r="B50" s="1196"/>
      <c r="C50" s="1197"/>
      <c r="D50" s="62"/>
      <c r="E50" s="1188" t="s">
        <v>17</v>
      </c>
      <c r="F50" s="1188"/>
      <c r="G50" s="1188"/>
      <c r="H50" s="1188"/>
      <c r="I50" s="1188"/>
      <c r="J50" s="1189"/>
      <c r="K50" s="63">
        <v>9</v>
      </c>
      <c r="L50" s="64">
        <v>1</v>
      </c>
      <c r="M50" s="64">
        <v>1</v>
      </c>
      <c r="N50" s="64">
        <v>1</v>
      </c>
      <c r="O50" s="65">
        <v>1</v>
      </c>
      <c r="P50" s="48"/>
      <c r="Q50" s="48"/>
      <c r="R50" s="48"/>
      <c r="S50" s="48"/>
      <c r="T50" s="48"/>
      <c r="U50" s="48"/>
    </row>
    <row r="51" spans="1:21" ht="30.75" customHeight="1">
      <c r="A51" s="48"/>
      <c r="B51" s="1198"/>
      <c r="C51" s="1199"/>
      <c r="D51" s="66"/>
      <c r="E51" s="1188" t="s">
        <v>18</v>
      </c>
      <c r="F51" s="1188"/>
      <c r="G51" s="1188"/>
      <c r="H51" s="1188"/>
      <c r="I51" s="1188"/>
      <c r="J51" s="1189"/>
      <c r="K51" s="63">
        <v>0</v>
      </c>
      <c r="L51" s="64">
        <v>0</v>
      </c>
      <c r="M51" s="64">
        <v>0</v>
      </c>
      <c r="N51" s="64" t="s">
        <v>477</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842</v>
      </c>
      <c r="L52" s="64">
        <v>808</v>
      </c>
      <c r="M52" s="64">
        <v>818</v>
      </c>
      <c r="N52" s="64">
        <v>822</v>
      </c>
      <c r="O52" s="65">
        <v>799</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585</v>
      </c>
      <c r="L53" s="69">
        <v>535</v>
      </c>
      <c r="M53" s="69">
        <v>428</v>
      </c>
      <c r="N53" s="69">
        <v>460</v>
      </c>
      <c r="O53" s="70">
        <v>358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02" t="s">
        <v>24</v>
      </c>
      <c r="C41" s="1203"/>
      <c r="D41" s="81"/>
      <c r="E41" s="1208" t="s">
        <v>25</v>
      </c>
      <c r="F41" s="1208"/>
      <c r="G41" s="1208"/>
      <c r="H41" s="1209"/>
      <c r="I41" s="82">
        <v>8088</v>
      </c>
      <c r="J41" s="83">
        <v>8158</v>
      </c>
      <c r="K41" s="83">
        <v>8338</v>
      </c>
      <c r="L41" s="83">
        <v>8270</v>
      </c>
      <c r="M41" s="84">
        <v>8043</v>
      </c>
    </row>
    <row r="42" spans="2:13" ht="27.75" customHeight="1">
      <c r="B42" s="1204"/>
      <c r="C42" s="1205"/>
      <c r="D42" s="85"/>
      <c r="E42" s="1210" t="s">
        <v>26</v>
      </c>
      <c r="F42" s="1210"/>
      <c r="G42" s="1210"/>
      <c r="H42" s="1211"/>
      <c r="I42" s="86">
        <v>760</v>
      </c>
      <c r="J42" s="87">
        <v>600</v>
      </c>
      <c r="K42" s="87">
        <v>600</v>
      </c>
      <c r="L42" s="87">
        <v>585</v>
      </c>
      <c r="M42" s="88">
        <v>585</v>
      </c>
    </row>
    <row r="43" spans="2:13" ht="27.75" customHeight="1">
      <c r="B43" s="1204"/>
      <c r="C43" s="1205"/>
      <c r="D43" s="85"/>
      <c r="E43" s="1210" t="s">
        <v>27</v>
      </c>
      <c r="F43" s="1210"/>
      <c r="G43" s="1210"/>
      <c r="H43" s="1211"/>
      <c r="I43" s="86">
        <v>1885</v>
      </c>
      <c r="J43" s="87">
        <v>2010</v>
      </c>
      <c r="K43" s="87">
        <v>2115</v>
      </c>
      <c r="L43" s="87">
        <v>2037</v>
      </c>
      <c r="M43" s="88">
        <v>2013</v>
      </c>
    </row>
    <row r="44" spans="2:13" ht="27.75" customHeight="1">
      <c r="B44" s="1204"/>
      <c r="C44" s="1205"/>
      <c r="D44" s="85"/>
      <c r="E44" s="1210" t="s">
        <v>28</v>
      </c>
      <c r="F44" s="1210"/>
      <c r="G44" s="1210"/>
      <c r="H44" s="1211"/>
      <c r="I44" s="86">
        <v>626</v>
      </c>
      <c r="J44" s="87">
        <v>728</v>
      </c>
      <c r="K44" s="87">
        <v>593</v>
      </c>
      <c r="L44" s="87">
        <v>430</v>
      </c>
      <c r="M44" s="88">
        <v>266</v>
      </c>
    </row>
    <row r="45" spans="2:13" ht="27.75" customHeight="1">
      <c r="B45" s="1204"/>
      <c r="C45" s="1205"/>
      <c r="D45" s="85"/>
      <c r="E45" s="1210" t="s">
        <v>29</v>
      </c>
      <c r="F45" s="1210"/>
      <c r="G45" s="1210"/>
      <c r="H45" s="1211"/>
      <c r="I45" s="86">
        <v>783</v>
      </c>
      <c r="J45" s="87">
        <v>721</v>
      </c>
      <c r="K45" s="87">
        <v>598</v>
      </c>
      <c r="L45" s="87">
        <v>654</v>
      </c>
      <c r="M45" s="88">
        <v>565</v>
      </c>
    </row>
    <row r="46" spans="2:13" ht="27.75" customHeight="1">
      <c r="B46" s="1204"/>
      <c r="C46" s="1205"/>
      <c r="D46" s="89"/>
      <c r="E46" s="1210" t="s">
        <v>30</v>
      </c>
      <c r="F46" s="1210"/>
      <c r="G46" s="1210"/>
      <c r="H46" s="1211"/>
      <c r="I46" s="86" t="s">
        <v>477</v>
      </c>
      <c r="J46" s="87" t="s">
        <v>477</v>
      </c>
      <c r="K46" s="87" t="s">
        <v>477</v>
      </c>
      <c r="L46" s="87" t="s">
        <v>477</v>
      </c>
      <c r="M46" s="88" t="s">
        <v>477</v>
      </c>
    </row>
    <row r="47" spans="2:13" ht="27.75" customHeight="1">
      <c r="B47" s="1204"/>
      <c r="C47" s="1205"/>
      <c r="D47" s="90"/>
      <c r="E47" s="1212" t="s">
        <v>31</v>
      </c>
      <c r="F47" s="1213"/>
      <c r="G47" s="1213"/>
      <c r="H47" s="1214"/>
      <c r="I47" s="86" t="s">
        <v>477</v>
      </c>
      <c r="J47" s="87" t="s">
        <v>477</v>
      </c>
      <c r="K47" s="87" t="s">
        <v>477</v>
      </c>
      <c r="L47" s="87" t="s">
        <v>477</v>
      </c>
      <c r="M47" s="88" t="s">
        <v>477</v>
      </c>
    </row>
    <row r="48" spans="2:13" ht="27.75" customHeight="1">
      <c r="B48" s="1204"/>
      <c r="C48" s="1205"/>
      <c r="D48" s="85"/>
      <c r="E48" s="1210" t="s">
        <v>32</v>
      </c>
      <c r="F48" s="1210"/>
      <c r="G48" s="1210"/>
      <c r="H48" s="1211"/>
      <c r="I48" s="86" t="s">
        <v>477</v>
      </c>
      <c r="J48" s="87" t="s">
        <v>477</v>
      </c>
      <c r="K48" s="87" t="s">
        <v>477</v>
      </c>
      <c r="L48" s="87" t="s">
        <v>477</v>
      </c>
      <c r="M48" s="88" t="s">
        <v>477</v>
      </c>
    </row>
    <row r="49" spans="2:13" ht="27.75" customHeight="1">
      <c r="B49" s="1206"/>
      <c r="C49" s="1207"/>
      <c r="D49" s="85"/>
      <c r="E49" s="1210" t="s">
        <v>33</v>
      </c>
      <c r="F49" s="1210"/>
      <c r="G49" s="1210"/>
      <c r="H49" s="1211"/>
      <c r="I49" s="86" t="s">
        <v>477</v>
      </c>
      <c r="J49" s="87" t="s">
        <v>477</v>
      </c>
      <c r="K49" s="87" t="s">
        <v>477</v>
      </c>
      <c r="L49" s="87" t="s">
        <v>477</v>
      </c>
      <c r="M49" s="88" t="s">
        <v>477</v>
      </c>
    </row>
    <row r="50" spans="2:13" ht="27.75" customHeight="1">
      <c r="B50" s="1215" t="s">
        <v>34</v>
      </c>
      <c r="C50" s="1216"/>
      <c r="D50" s="91"/>
      <c r="E50" s="1210" t="s">
        <v>35</v>
      </c>
      <c r="F50" s="1210"/>
      <c r="G50" s="1210"/>
      <c r="H50" s="1211"/>
      <c r="I50" s="86">
        <v>1545</v>
      </c>
      <c r="J50" s="87">
        <v>1632</v>
      </c>
      <c r="K50" s="87">
        <v>1663</v>
      </c>
      <c r="L50" s="87">
        <v>1821</v>
      </c>
      <c r="M50" s="88">
        <v>2278</v>
      </c>
    </row>
    <row r="51" spans="2:13" ht="27.75" customHeight="1">
      <c r="B51" s="1204"/>
      <c r="C51" s="1205"/>
      <c r="D51" s="85"/>
      <c r="E51" s="1210" t="s">
        <v>36</v>
      </c>
      <c r="F51" s="1210"/>
      <c r="G51" s="1210"/>
      <c r="H51" s="1211"/>
      <c r="I51" s="86">
        <v>1412</v>
      </c>
      <c r="J51" s="87">
        <v>1285</v>
      </c>
      <c r="K51" s="87">
        <v>1137</v>
      </c>
      <c r="L51" s="87">
        <v>978</v>
      </c>
      <c r="M51" s="88">
        <v>966</v>
      </c>
    </row>
    <row r="52" spans="2:13" ht="27.75" customHeight="1">
      <c r="B52" s="1206"/>
      <c r="C52" s="1207"/>
      <c r="D52" s="85"/>
      <c r="E52" s="1210" t="s">
        <v>37</v>
      </c>
      <c r="F52" s="1210"/>
      <c r="G52" s="1210"/>
      <c r="H52" s="1211"/>
      <c r="I52" s="86">
        <v>6484</v>
      </c>
      <c r="J52" s="87">
        <v>6532</v>
      </c>
      <c r="K52" s="87">
        <v>6688</v>
      </c>
      <c r="L52" s="87">
        <v>6613</v>
      </c>
      <c r="M52" s="88">
        <v>6418</v>
      </c>
    </row>
    <row r="53" spans="2:13" ht="27.75" customHeight="1" thickBot="1">
      <c r="B53" s="1217" t="s">
        <v>21</v>
      </c>
      <c r="C53" s="1218"/>
      <c r="D53" s="92"/>
      <c r="E53" s="1219" t="s">
        <v>38</v>
      </c>
      <c r="F53" s="1219"/>
      <c r="G53" s="1219"/>
      <c r="H53" s="1220"/>
      <c r="I53" s="93">
        <v>2702</v>
      </c>
      <c r="J53" s="94">
        <v>2769</v>
      </c>
      <c r="K53" s="94">
        <v>2756</v>
      </c>
      <c r="L53" s="94">
        <v>2563</v>
      </c>
      <c r="M53" s="95">
        <v>1810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548</v>
      </c>
      <c r="C41" s="248"/>
      <c r="D41" s="248"/>
      <c r="E41" s="248"/>
      <c r="F41" s="248"/>
      <c r="G41" s="248"/>
      <c r="H41" s="248"/>
      <c r="I41" s="248"/>
      <c r="J41" s="248"/>
      <c r="K41" s="248"/>
      <c r="L41" s="248"/>
      <c r="M41" s="248"/>
      <c r="N41" s="248"/>
      <c r="O41" s="248"/>
      <c r="P41" s="249"/>
    </row>
    <row r="42" spans="2:17">
      <c r="B42" s="250"/>
      <c r="C42" s="246"/>
      <c r="D42" s="246"/>
      <c r="E42" s="246"/>
      <c r="F42" s="246"/>
      <c r="G42" s="353" t="s">
        <v>549</v>
      </c>
      <c r="I42" s="354"/>
      <c r="J42" s="354"/>
      <c r="K42" s="354"/>
      <c r="L42" s="246"/>
      <c r="M42" s="246"/>
      <c r="N42" s="246"/>
      <c r="O42" s="246"/>
    </row>
    <row r="43" spans="2:17">
      <c r="B43" s="250"/>
      <c r="C43" s="246"/>
      <c r="D43" s="246"/>
      <c r="E43" s="246"/>
      <c r="F43" s="246"/>
      <c r="G43" s="1221" t="s">
        <v>560</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550</v>
      </c>
    </row>
    <row r="50" spans="1:17">
      <c r="B50" s="250"/>
      <c r="C50" s="246"/>
      <c r="D50" s="246"/>
      <c r="E50" s="246"/>
      <c r="F50" s="246"/>
      <c r="G50" s="1230"/>
      <c r="H50" s="1231"/>
      <c r="I50" s="1231"/>
      <c r="J50" s="1232"/>
      <c r="K50" s="356" t="s">
        <v>517</v>
      </c>
      <c r="L50" s="356" t="s">
        <v>518</v>
      </c>
      <c r="M50" s="356" t="s">
        <v>519</v>
      </c>
      <c r="N50" s="356" t="s">
        <v>520</v>
      </c>
      <c r="O50" s="356" t="s">
        <v>521</v>
      </c>
    </row>
    <row r="51" spans="1:17">
      <c r="B51" s="250"/>
      <c r="C51" s="246"/>
      <c r="D51" s="246"/>
      <c r="E51" s="246"/>
      <c r="F51" s="246"/>
      <c r="G51" s="1233" t="s">
        <v>551</v>
      </c>
      <c r="H51" s="1234"/>
      <c r="I51" s="1239" t="s">
        <v>552</v>
      </c>
      <c r="J51" s="1239"/>
      <c r="K51" s="1241"/>
      <c r="L51" s="1241"/>
      <c r="M51" s="1241"/>
      <c r="N51" s="1242">
        <v>64.5</v>
      </c>
      <c r="O51" s="1242">
        <v>45.7</v>
      </c>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553</v>
      </c>
      <c r="J53" s="1243"/>
      <c r="K53" s="1244"/>
      <c r="L53" s="1244"/>
      <c r="M53" s="1244"/>
      <c r="N53" s="1246">
        <v>58.5</v>
      </c>
      <c r="O53" s="1246">
        <v>60.4</v>
      </c>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7" t="s">
        <v>554</v>
      </c>
      <c r="H55" s="1248"/>
      <c r="I55" s="1243" t="s">
        <v>552</v>
      </c>
      <c r="J55" s="1243"/>
      <c r="K55" s="1241"/>
      <c r="L55" s="1241"/>
      <c r="M55" s="1241"/>
      <c r="N55" s="1242">
        <v>13.1</v>
      </c>
      <c r="O55" s="1242">
        <v>0</v>
      </c>
    </row>
    <row r="56" spans="1:17">
      <c r="A56" s="357"/>
      <c r="B56" s="250"/>
      <c r="C56" s="246"/>
      <c r="D56" s="246"/>
      <c r="E56" s="246"/>
      <c r="F56" s="246"/>
      <c r="G56" s="1249"/>
      <c r="H56" s="1250"/>
      <c r="I56" s="1243"/>
      <c r="J56" s="1243"/>
      <c r="K56" s="1242"/>
      <c r="L56" s="1242"/>
      <c r="M56" s="1242"/>
      <c r="N56" s="1242"/>
      <c r="O56" s="1242"/>
    </row>
    <row r="57" spans="1:17" s="357" customFormat="1">
      <c r="B57" s="358"/>
      <c r="C57" s="354"/>
      <c r="D57" s="354"/>
      <c r="E57" s="354"/>
      <c r="F57" s="354"/>
      <c r="G57" s="1249"/>
      <c r="H57" s="1250"/>
      <c r="I57" s="1253" t="s">
        <v>555</v>
      </c>
      <c r="J57" s="1253"/>
      <c r="K57" s="1244"/>
      <c r="L57" s="1244"/>
      <c r="M57" s="1244"/>
      <c r="N57" s="1246">
        <v>53.4</v>
      </c>
      <c r="O57" s="1246">
        <v>54</v>
      </c>
      <c r="P57" s="359"/>
      <c r="Q57" s="358"/>
    </row>
    <row r="58" spans="1:17" s="357" customFormat="1">
      <c r="A58" s="245"/>
      <c r="B58" s="358"/>
      <c r="C58" s="354"/>
      <c r="D58" s="354"/>
      <c r="E58" s="354"/>
      <c r="F58" s="354"/>
      <c r="G58" s="1251"/>
      <c r="H58" s="1252"/>
      <c r="I58" s="1253"/>
      <c r="J58" s="1253"/>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556</v>
      </c>
      <c r="C63" s="246"/>
      <c r="D63" s="246"/>
      <c r="E63" s="246"/>
      <c r="F63" s="246"/>
      <c r="G63" s="246"/>
      <c r="H63" s="246"/>
      <c r="I63" s="246"/>
      <c r="J63" s="246"/>
      <c r="K63" s="246"/>
      <c r="L63" s="246"/>
      <c r="M63" s="246"/>
      <c r="N63" s="246"/>
      <c r="O63" s="246"/>
    </row>
    <row r="64" spans="1:17">
      <c r="B64" s="250"/>
      <c r="C64" s="246"/>
      <c r="D64" s="246"/>
      <c r="E64" s="246"/>
      <c r="F64" s="246"/>
      <c r="G64" s="353" t="s">
        <v>549</v>
      </c>
      <c r="I64" s="354"/>
      <c r="J64" s="354"/>
      <c r="K64" s="354"/>
      <c r="L64" s="246"/>
      <c r="M64" s="246"/>
      <c r="N64" s="246"/>
      <c r="O64" s="246"/>
    </row>
    <row r="65" spans="2:30">
      <c r="B65" s="250"/>
      <c r="C65" s="246"/>
      <c r="D65" s="246"/>
      <c r="E65" s="246"/>
      <c r="F65" s="246"/>
      <c r="G65" s="1221" t="s">
        <v>559</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557</v>
      </c>
      <c r="I71" s="370"/>
      <c r="J71" s="366"/>
      <c r="K71" s="366"/>
      <c r="L71" s="367"/>
      <c r="M71" s="366"/>
      <c r="N71" s="367"/>
      <c r="O71" s="368"/>
    </row>
    <row r="72" spans="2:30">
      <c r="B72" s="250"/>
      <c r="C72" s="246"/>
      <c r="D72" s="246"/>
      <c r="E72" s="246"/>
      <c r="F72" s="246"/>
      <c r="G72" s="1230"/>
      <c r="H72" s="1231"/>
      <c r="I72" s="1231"/>
      <c r="J72" s="1232"/>
      <c r="K72" s="356" t="s">
        <v>517</v>
      </c>
      <c r="L72" s="356" t="s">
        <v>518</v>
      </c>
      <c r="M72" s="356" t="s">
        <v>519</v>
      </c>
      <c r="N72" s="356" t="s">
        <v>520</v>
      </c>
      <c r="O72" s="356" t="s">
        <v>521</v>
      </c>
    </row>
    <row r="73" spans="2:30">
      <c r="B73" s="250"/>
      <c r="C73" s="246"/>
      <c r="D73" s="246"/>
      <c r="E73" s="246"/>
      <c r="F73" s="246"/>
      <c r="G73" s="1233" t="s">
        <v>551</v>
      </c>
      <c r="H73" s="1234"/>
      <c r="I73" s="1239" t="s">
        <v>552</v>
      </c>
      <c r="J73" s="1239"/>
      <c r="K73" s="1254">
        <v>68.900000000000006</v>
      </c>
      <c r="L73" s="1254">
        <v>70.900000000000006</v>
      </c>
      <c r="M73" s="1242">
        <v>71.900000000000006</v>
      </c>
      <c r="N73" s="1242">
        <v>64.5</v>
      </c>
      <c r="O73" s="1242">
        <v>45.7</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558</v>
      </c>
      <c r="J75" s="1243"/>
      <c r="K75" s="1246">
        <v>14.9</v>
      </c>
      <c r="L75" s="1246">
        <v>14.6</v>
      </c>
      <c r="M75" s="1246">
        <v>13.2</v>
      </c>
      <c r="N75" s="1246">
        <v>12.1</v>
      </c>
      <c r="O75" s="1246">
        <v>10.6</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7" t="s">
        <v>554</v>
      </c>
      <c r="H77" s="1248"/>
      <c r="I77" s="1243" t="s">
        <v>552</v>
      </c>
      <c r="J77" s="1243"/>
      <c r="K77" s="1254">
        <v>29.4</v>
      </c>
      <c r="L77" s="1254">
        <v>18.899999999999999</v>
      </c>
      <c r="M77" s="1242">
        <v>10.199999999999999</v>
      </c>
      <c r="N77" s="1242">
        <v>13.1</v>
      </c>
      <c r="O77" s="1242">
        <v>0</v>
      </c>
      <c r="R77" s="245">
        <v>12.3</v>
      </c>
      <c r="T77" s="245">
        <v>11.1</v>
      </c>
    </row>
    <row r="78" spans="2:30">
      <c r="B78" s="250"/>
      <c r="C78" s="246"/>
      <c r="D78" s="246"/>
      <c r="E78" s="246"/>
      <c r="F78" s="246"/>
      <c r="G78" s="1249"/>
      <c r="H78" s="1250"/>
      <c r="I78" s="1243"/>
      <c r="J78" s="1243"/>
      <c r="K78" s="1254"/>
      <c r="L78" s="1254"/>
      <c r="M78" s="1242"/>
      <c r="N78" s="1242"/>
      <c r="O78" s="1242"/>
    </row>
    <row r="79" spans="2:30">
      <c r="B79" s="250"/>
      <c r="C79" s="246"/>
      <c r="D79" s="246"/>
      <c r="E79" s="246"/>
      <c r="F79" s="246"/>
      <c r="G79" s="1249"/>
      <c r="H79" s="1250"/>
      <c r="I79" s="1255" t="s">
        <v>558</v>
      </c>
      <c r="J79" s="1253"/>
      <c r="K79" s="1256">
        <v>10.9</v>
      </c>
      <c r="L79" s="1256">
        <v>10.1</v>
      </c>
      <c r="M79" s="1256">
        <v>9.1</v>
      </c>
      <c r="N79" s="1256">
        <v>8.9</v>
      </c>
      <c r="O79" s="1256">
        <v>7.9</v>
      </c>
      <c r="V79" s="245">
        <v>53.5</v>
      </c>
      <c r="X79" s="245">
        <v>48.2</v>
      </c>
      <c r="Z79" s="245">
        <v>34.200000000000003</v>
      </c>
      <c r="AB79" s="245">
        <v>30.3</v>
      </c>
      <c r="AD79" s="245">
        <v>28.9</v>
      </c>
    </row>
    <row r="80" spans="2:30">
      <c r="B80" s="250"/>
      <c r="C80" s="246"/>
      <c r="D80" s="246"/>
      <c r="E80" s="246"/>
      <c r="F80" s="246"/>
      <c r="G80" s="1251"/>
      <c r="H80" s="1252"/>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B22" sqref="B2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B22" sqref="B22"/>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96024</v>
      </c>
      <c r="E3" s="118"/>
      <c r="F3" s="119">
        <v>66496</v>
      </c>
      <c r="G3" s="120"/>
      <c r="H3" s="121"/>
    </row>
    <row r="4" spans="1:8">
      <c r="A4" s="122"/>
      <c r="B4" s="123"/>
      <c r="C4" s="124"/>
      <c r="D4" s="125">
        <v>36280</v>
      </c>
      <c r="E4" s="126"/>
      <c r="F4" s="127">
        <v>36530</v>
      </c>
      <c r="G4" s="128"/>
      <c r="H4" s="129"/>
    </row>
    <row r="5" spans="1:8">
      <c r="A5" s="110" t="s">
        <v>511</v>
      </c>
      <c r="B5" s="115"/>
      <c r="C5" s="116"/>
      <c r="D5" s="117">
        <v>161169</v>
      </c>
      <c r="E5" s="118"/>
      <c r="F5" s="119">
        <v>82748</v>
      </c>
      <c r="G5" s="120"/>
      <c r="H5" s="121"/>
    </row>
    <row r="6" spans="1:8">
      <c r="A6" s="122"/>
      <c r="B6" s="123"/>
      <c r="C6" s="124"/>
      <c r="D6" s="125">
        <v>54088</v>
      </c>
      <c r="E6" s="126"/>
      <c r="F6" s="127">
        <v>44732</v>
      </c>
      <c r="G6" s="128"/>
      <c r="H6" s="129"/>
    </row>
    <row r="7" spans="1:8">
      <c r="A7" s="110" t="s">
        <v>512</v>
      </c>
      <c r="B7" s="115"/>
      <c r="C7" s="116"/>
      <c r="D7" s="117">
        <v>153616</v>
      </c>
      <c r="E7" s="118"/>
      <c r="F7" s="119">
        <v>91837</v>
      </c>
      <c r="G7" s="120"/>
      <c r="H7" s="121"/>
    </row>
    <row r="8" spans="1:8">
      <c r="A8" s="122"/>
      <c r="B8" s="123"/>
      <c r="C8" s="124"/>
      <c r="D8" s="125">
        <v>26530</v>
      </c>
      <c r="E8" s="126"/>
      <c r="F8" s="127">
        <v>54439</v>
      </c>
      <c r="G8" s="128"/>
      <c r="H8" s="129"/>
    </row>
    <row r="9" spans="1:8">
      <c r="A9" s="110" t="s">
        <v>513</v>
      </c>
      <c r="B9" s="115"/>
      <c r="C9" s="116"/>
      <c r="D9" s="117">
        <v>103795</v>
      </c>
      <c r="E9" s="118"/>
      <c r="F9" s="119">
        <v>75972</v>
      </c>
      <c r="G9" s="120"/>
      <c r="H9" s="121"/>
    </row>
    <row r="10" spans="1:8">
      <c r="A10" s="122"/>
      <c r="B10" s="123"/>
      <c r="C10" s="124"/>
      <c r="D10" s="125">
        <v>27074</v>
      </c>
      <c r="E10" s="126"/>
      <c r="F10" s="127">
        <v>40712</v>
      </c>
      <c r="G10" s="128"/>
      <c r="H10" s="129"/>
    </row>
    <row r="11" spans="1:8">
      <c r="A11" s="110" t="s">
        <v>514</v>
      </c>
      <c r="B11" s="115"/>
      <c r="C11" s="116"/>
      <c r="D11" s="117">
        <v>62511</v>
      </c>
      <c r="E11" s="118"/>
      <c r="F11" s="119">
        <v>79466</v>
      </c>
      <c r="G11" s="120"/>
      <c r="H11" s="121"/>
    </row>
    <row r="12" spans="1:8">
      <c r="A12" s="122"/>
      <c r="B12" s="123"/>
      <c r="C12" s="130"/>
      <c r="D12" s="125">
        <v>18336</v>
      </c>
      <c r="E12" s="126"/>
      <c r="F12" s="127">
        <v>44645</v>
      </c>
      <c r="G12" s="128"/>
      <c r="H12" s="129"/>
    </row>
    <row r="13" spans="1:8">
      <c r="A13" s="110"/>
      <c r="B13" s="115"/>
      <c r="C13" s="131"/>
      <c r="D13" s="132">
        <v>115423</v>
      </c>
      <c r="E13" s="133"/>
      <c r="F13" s="134">
        <v>79304</v>
      </c>
      <c r="G13" s="135"/>
      <c r="H13" s="121"/>
    </row>
    <row r="14" spans="1:8">
      <c r="A14" s="122"/>
      <c r="B14" s="123"/>
      <c r="C14" s="124"/>
      <c r="D14" s="125">
        <v>32462</v>
      </c>
      <c r="E14" s="126"/>
      <c r="F14" s="127">
        <v>44212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6.76</v>
      </c>
      <c r="C19" s="136">
        <f>ROUND(VALUE(SUBSTITUTE(実質収支比率等に係る経年分析!G$48,"▲","-")),2)</f>
        <v>5.0599999999999996</v>
      </c>
      <c r="D19" s="136">
        <f>ROUND(VALUE(SUBSTITUTE(実質収支比率等に係る経年分析!H$48,"▲","-")),2)</f>
        <v>4.54</v>
      </c>
      <c r="E19" s="136">
        <f>ROUND(VALUE(SUBSTITUTE(実質収支比率等に係る経年分析!I$48,"▲","-")),2)</f>
        <v>8.66</v>
      </c>
      <c r="F19" s="136">
        <f>ROUND(VALUE(SUBSTITUTE(実質収支比率等に係る経年分析!J$48,"▲","-")),2)</f>
        <v>5.91</v>
      </c>
    </row>
    <row r="20" spans="1:11">
      <c r="A20" s="136" t="s">
        <v>43</v>
      </c>
      <c r="B20" s="136">
        <f>ROUND(VALUE(SUBSTITUTE(実質収支比率等に係る経年分析!F$47,"▲","-")),2)</f>
        <v>10.89</v>
      </c>
      <c r="C20" s="136">
        <f>ROUND(VALUE(SUBSTITUTE(実質収支比率等に係る経年分析!G$47,"▲","-")),2)</f>
        <v>13.18</v>
      </c>
      <c r="D20" s="136">
        <f>ROUND(VALUE(SUBSTITUTE(実質収支比率等に係る経年分析!H$47,"▲","-")),2)</f>
        <v>12.52</v>
      </c>
      <c r="E20" s="136">
        <f>ROUND(VALUE(SUBSTITUTE(実質収支比率等に係る経年分析!I$47,"▲","-")),2)</f>
        <v>14.46</v>
      </c>
      <c r="F20" s="136">
        <f>ROUND(VALUE(SUBSTITUTE(実質収支比率等に係る経年分析!J$47,"▲","-")),2)</f>
        <v>19.57</v>
      </c>
    </row>
    <row r="21" spans="1:11">
      <c r="A21" s="136" t="s">
        <v>44</v>
      </c>
      <c r="B21" s="136">
        <f>IF(ISNUMBER(VALUE(SUBSTITUTE(実質収支比率等に係る経年分析!F$49,"▲","-"))),ROUND(VALUE(SUBSTITUTE(実質収支比率等に係る経年分析!F$49,"▲","-")),2),NA())</f>
        <v>-6.24</v>
      </c>
      <c r="C21" s="136">
        <f>IF(ISNUMBER(VALUE(SUBSTITUTE(実質収支比率等に係る経年分析!G$49,"▲","-"))),ROUND(VALUE(SUBSTITUTE(実質収支比率等に係る経年分析!G$49,"▲","-")),2),NA())</f>
        <v>-3.91</v>
      </c>
      <c r="D21" s="136">
        <f>IF(ISNUMBER(VALUE(SUBSTITUTE(実質収支比率等に係る経年分析!H$49,"▲","-"))),ROUND(VALUE(SUBSTITUTE(実質収支比率等に係る経年分析!H$49,"▲","-")),2),NA())</f>
        <v>-4.08</v>
      </c>
      <c r="E21" s="136">
        <f>IF(ISNUMBER(VALUE(SUBSTITUTE(実質収支比率等に係る経年分析!I$49,"▲","-"))),ROUND(VALUE(SUBSTITUTE(実質収支比率等に係る経年分析!I$49,"▲","-")),2),NA())</f>
        <v>4.29</v>
      </c>
      <c r="F21" s="136">
        <f>IF(ISNUMBER(VALUE(SUBSTITUTE(実質収支比率等に係る経年分析!J$49,"▲","-"))),ROUND(VALUE(SUBSTITUTE(実質収支比率等に係る経年分析!J$49,"▲","-")),2),NA())</f>
        <v>-2.38</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農業集落排水事業特別会計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c r="A31" s="137" t="str">
        <f>IF(連結実質赤字比率に係る赤字・黒字の構成分析!C$39="",NA(),連結実質赤字比率に係る赤字・黒字の構成分析!C$39)</f>
        <v>簡易水道特別会計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0.02</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0.03</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0.03</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0.48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0.57999999999999996</v>
      </c>
    </row>
    <row r="34" spans="1:16">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0.46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v>
      </c>
    </row>
    <row r="35" spans="1:16">
      <c r="A35" s="137" t="str">
        <f>IF(連結実質赤字比率に係る赤字・黒字の構成分析!C$35="",NA(),連結実質赤字比率に係る赤字・黒字の構成分析!C$35)</f>
        <v>水道事業特別会計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v>
      </c>
      <c r="D35" s="137">
        <f>IF(ROUND(VALUE(SUBSTITUTE(連結実質赤字比率に係る赤字・黒字の構成分析!G$35,"▲", "-")), 2) &lt; 0, ABS(ROUND(VALUE(SUBSTITUTE(連結実質赤字比率に係る赤字・黒字の構成分析!G$35,"▲", "-")), 2)), NA())</f>
        <v>0.18</v>
      </c>
      <c r="E35" s="137" t="e">
        <f>IF(ROUND(VALUE(SUBSTITUTE(連結実質赤字比率に係る赤字・黒字の構成分析!G$35,"▲", "-")), 2) &gt;= 0, ABS(ROUND(VALUE(SUBSTITUTE(連結実質赤字比率に係る赤字・黒字の構成分析!G$35,"▲", "-")), 2)), NA())</f>
        <v>#N/A</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2.83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3.92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4.13</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6.75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5.0599999999999996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4.53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8.66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5.9</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842</v>
      </c>
      <c r="E42" s="138"/>
      <c r="F42" s="138"/>
      <c r="G42" s="138">
        <f>'実質公債費比率（分子）の構造'!L$52</f>
        <v>808</v>
      </c>
      <c r="H42" s="138"/>
      <c r="I42" s="138"/>
      <c r="J42" s="138">
        <f>'実質公債費比率（分子）の構造'!M$52</f>
        <v>818</v>
      </c>
      <c r="K42" s="138"/>
      <c r="L42" s="138"/>
      <c r="M42" s="138">
        <f>'実質公債費比率（分子）の構造'!N$52</f>
        <v>822</v>
      </c>
      <c r="N42" s="138"/>
      <c r="O42" s="138"/>
      <c r="P42" s="138">
        <f>'実質公債費比率（分子）の構造'!O$52</f>
        <v>799</v>
      </c>
    </row>
    <row r="43" spans="1:16">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f>'実質公債費比率（分子）の構造'!O$51</f>
        <v>0</v>
      </c>
      <c r="O43" s="138"/>
      <c r="P43" s="138"/>
    </row>
    <row r="44" spans="1:16">
      <c r="A44" s="138" t="s">
        <v>53</v>
      </c>
      <c r="B44" s="138">
        <f>'実質公債費比率（分子）の構造'!K$50</f>
        <v>9</v>
      </c>
      <c r="C44" s="138"/>
      <c r="D44" s="138"/>
      <c r="E44" s="138">
        <f>'実質公債費比率（分子）の構造'!L$50</f>
        <v>1</v>
      </c>
      <c r="F44" s="138"/>
      <c r="G44" s="138"/>
      <c r="H44" s="138">
        <f>'実質公債費比率（分子）の構造'!M$50</f>
        <v>1</v>
      </c>
      <c r="I44" s="138"/>
      <c r="J44" s="138"/>
      <c r="K44" s="138">
        <f>'実質公債費比率（分子）の構造'!N$50</f>
        <v>1</v>
      </c>
      <c r="L44" s="138"/>
      <c r="M44" s="138"/>
      <c r="N44" s="138">
        <f>'実質公債費比率（分子）の構造'!O$50</f>
        <v>1</v>
      </c>
      <c r="O44" s="138"/>
      <c r="P44" s="138"/>
    </row>
    <row r="45" spans="1:16">
      <c r="A45" s="138" t="s">
        <v>54</v>
      </c>
      <c r="B45" s="138">
        <f>'実質公債費比率（分子）の構造'!K$49</f>
        <v>143</v>
      </c>
      <c r="C45" s="138"/>
      <c r="D45" s="138"/>
      <c r="E45" s="138">
        <f>'実質公債費比率（分子）の構造'!L$49</f>
        <v>142</v>
      </c>
      <c r="F45" s="138"/>
      <c r="G45" s="138"/>
      <c r="H45" s="138">
        <f>'実質公債費比率（分子）の構造'!M$49</f>
        <v>142</v>
      </c>
      <c r="I45" s="138"/>
      <c r="J45" s="138"/>
      <c r="K45" s="138">
        <f>'実質公債費比率（分子）の構造'!N$49</f>
        <v>171</v>
      </c>
      <c r="L45" s="138"/>
      <c r="M45" s="138"/>
      <c r="N45" s="138">
        <f>'実質公債費比率（分子）の構造'!O$49</f>
        <v>169</v>
      </c>
      <c r="O45" s="138"/>
      <c r="P45" s="138"/>
    </row>
    <row r="46" spans="1:16">
      <c r="A46" s="138" t="s">
        <v>55</v>
      </c>
      <c r="B46" s="138">
        <f>'実質公債費比率（分子）の構造'!K$48</f>
        <v>124</v>
      </c>
      <c r="C46" s="138"/>
      <c r="D46" s="138"/>
      <c r="E46" s="138">
        <f>'実質公債費比率（分子）の構造'!L$48</f>
        <v>132</v>
      </c>
      <c r="F46" s="138"/>
      <c r="G46" s="138"/>
      <c r="H46" s="138">
        <f>'実質公債費比率（分子）の構造'!M$48</f>
        <v>137</v>
      </c>
      <c r="I46" s="138"/>
      <c r="J46" s="138"/>
      <c r="K46" s="138">
        <f>'実質公債費比率（分子）の構造'!N$48</f>
        <v>151</v>
      </c>
      <c r="L46" s="138"/>
      <c r="M46" s="138"/>
      <c r="N46" s="138">
        <f>'実質公債費比率（分子）の構造'!O$48</f>
        <v>154</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1151</v>
      </c>
      <c r="C49" s="138"/>
      <c r="D49" s="138"/>
      <c r="E49" s="138">
        <f>'実質公債費比率（分子）の構造'!L$45</f>
        <v>1068</v>
      </c>
      <c r="F49" s="138"/>
      <c r="G49" s="138"/>
      <c r="H49" s="138">
        <f>'実質公債費比率（分子）の構造'!M$45</f>
        <v>966</v>
      </c>
      <c r="I49" s="138"/>
      <c r="J49" s="138"/>
      <c r="K49" s="138">
        <f>'実質公債費比率（分子）の構造'!N$45</f>
        <v>959</v>
      </c>
      <c r="L49" s="138"/>
      <c r="M49" s="138"/>
      <c r="N49" s="138">
        <f>'実質公債費比率（分子）の構造'!O$45</f>
        <v>833</v>
      </c>
      <c r="O49" s="138"/>
      <c r="P49" s="138"/>
    </row>
    <row r="50" spans="1:16">
      <c r="A50" s="138" t="s">
        <v>59</v>
      </c>
      <c r="B50" s="138" t="e">
        <f>NA()</f>
        <v>#N/A</v>
      </c>
      <c r="C50" s="138">
        <f>IF(ISNUMBER('実質公債費比率（分子）の構造'!K$53),'実質公債費比率（分子）の構造'!K$53,NA())</f>
        <v>585</v>
      </c>
      <c r="D50" s="138" t="e">
        <f>NA()</f>
        <v>#N/A</v>
      </c>
      <c r="E50" s="138" t="e">
        <f>NA()</f>
        <v>#N/A</v>
      </c>
      <c r="F50" s="138">
        <f>IF(ISNUMBER('実質公債費比率（分子）の構造'!L$53),'実質公債費比率（分子）の構造'!L$53,NA())</f>
        <v>535</v>
      </c>
      <c r="G50" s="138" t="e">
        <f>NA()</f>
        <v>#N/A</v>
      </c>
      <c r="H50" s="138" t="e">
        <f>NA()</f>
        <v>#N/A</v>
      </c>
      <c r="I50" s="138">
        <f>IF(ISNUMBER('実質公債費比率（分子）の構造'!M$53),'実質公債費比率（分子）の構造'!M$53,NA())</f>
        <v>428</v>
      </c>
      <c r="J50" s="138" t="e">
        <f>NA()</f>
        <v>#N/A</v>
      </c>
      <c r="K50" s="138" t="e">
        <f>NA()</f>
        <v>#N/A</v>
      </c>
      <c r="L50" s="138">
        <f>IF(ISNUMBER('実質公債費比率（分子）の構造'!N$53),'実質公債費比率（分子）の構造'!N$53,NA())</f>
        <v>460</v>
      </c>
      <c r="M50" s="138" t="e">
        <f>NA()</f>
        <v>#N/A</v>
      </c>
      <c r="N50" s="138" t="e">
        <f>NA()</f>
        <v>#N/A</v>
      </c>
      <c r="O50" s="138">
        <f>IF(ISNUMBER('実質公債費比率（分子）の構造'!O$53),'実質公債費比率（分子）の構造'!O$53,NA())</f>
        <v>358</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6484</v>
      </c>
      <c r="E56" s="137"/>
      <c r="F56" s="137"/>
      <c r="G56" s="137">
        <f>'将来負担比率（分子）の構造'!J$52</f>
        <v>6532</v>
      </c>
      <c r="H56" s="137"/>
      <c r="I56" s="137"/>
      <c r="J56" s="137">
        <f>'将来負担比率（分子）の構造'!K$52</f>
        <v>6688</v>
      </c>
      <c r="K56" s="137"/>
      <c r="L56" s="137"/>
      <c r="M56" s="137">
        <f>'将来負担比率（分子）の構造'!L$52</f>
        <v>6613</v>
      </c>
      <c r="N56" s="137"/>
      <c r="O56" s="137"/>
      <c r="P56" s="137">
        <f>'将来負担比率（分子）の構造'!M$52</f>
        <v>6418</v>
      </c>
    </row>
    <row r="57" spans="1:16">
      <c r="A57" s="137" t="s">
        <v>36</v>
      </c>
      <c r="B57" s="137"/>
      <c r="C57" s="137"/>
      <c r="D57" s="137">
        <f>'将来負担比率（分子）の構造'!I$51</f>
        <v>1412</v>
      </c>
      <c r="E57" s="137"/>
      <c r="F57" s="137"/>
      <c r="G57" s="137">
        <f>'将来負担比率（分子）の構造'!J$51</f>
        <v>1285</v>
      </c>
      <c r="H57" s="137"/>
      <c r="I57" s="137"/>
      <c r="J57" s="137">
        <f>'将来負担比率（分子）の構造'!K$51</f>
        <v>1137</v>
      </c>
      <c r="K57" s="137"/>
      <c r="L57" s="137"/>
      <c r="M57" s="137">
        <f>'将来負担比率（分子）の構造'!L$51</f>
        <v>978</v>
      </c>
      <c r="N57" s="137"/>
      <c r="O57" s="137"/>
      <c r="P57" s="137">
        <f>'将来負担比率（分子）の構造'!M$51</f>
        <v>966</v>
      </c>
    </row>
    <row r="58" spans="1:16">
      <c r="A58" s="137" t="s">
        <v>35</v>
      </c>
      <c r="B58" s="137"/>
      <c r="C58" s="137"/>
      <c r="D58" s="137">
        <f>'将来負担比率（分子）の構造'!I$50</f>
        <v>1545</v>
      </c>
      <c r="E58" s="137"/>
      <c r="F58" s="137"/>
      <c r="G58" s="137">
        <f>'将来負担比率（分子）の構造'!J$50</f>
        <v>1632</v>
      </c>
      <c r="H58" s="137"/>
      <c r="I58" s="137"/>
      <c r="J58" s="137">
        <f>'将来負担比率（分子）の構造'!K$50</f>
        <v>1663</v>
      </c>
      <c r="K58" s="137"/>
      <c r="L58" s="137"/>
      <c r="M58" s="137">
        <f>'将来負担比率（分子）の構造'!L$50</f>
        <v>1821</v>
      </c>
      <c r="N58" s="137"/>
      <c r="O58" s="137"/>
      <c r="P58" s="137">
        <f>'将来負担比率（分子）の構造'!M$50</f>
        <v>2278</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783</v>
      </c>
      <c r="C62" s="137"/>
      <c r="D62" s="137"/>
      <c r="E62" s="137">
        <f>'将来負担比率（分子）の構造'!J$45</f>
        <v>721</v>
      </c>
      <c r="F62" s="137"/>
      <c r="G62" s="137"/>
      <c r="H62" s="137">
        <f>'将来負担比率（分子）の構造'!K$45</f>
        <v>598</v>
      </c>
      <c r="I62" s="137"/>
      <c r="J62" s="137"/>
      <c r="K62" s="137">
        <f>'将来負担比率（分子）の構造'!L$45</f>
        <v>654</v>
      </c>
      <c r="L62" s="137"/>
      <c r="M62" s="137"/>
      <c r="N62" s="137">
        <f>'将来負担比率（分子）の構造'!M$45</f>
        <v>565</v>
      </c>
      <c r="O62" s="137"/>
      <c r="P62" s="137"/>
    </row>
    <row r="63" spans="1:16">
      <c r="A63" s="137" t="s">
        <v>28</v>
      </c>
      <c r="B63" s="137">
        <f>'将来負担比率（分子）の構造'!I$44</f>
        <v>626</v>
      </c>
      <c r="C63" s="137"/>
      <c r="D63" s="137"/>
      <c r="E63" s="137">
        <f>'将来負担比率（分子）の構造'!J$44</f>
        <v>728</v>
      </c>
      <c r="F63" s="137"/>
      <c r="G63" s="137"/>
      <c r="H63" s="137">
        <f>'将来負担比率（分子）の構造'!K$44</f>
        <v>593</v>
      </c>
      <c r="I63" s="137"/>
      <c r="J63" s="137"/>
      <c r="K63" s="137">
        <f>'将来負担比率（分子）の構造'!L$44</f>
        <v>430</v>
      </c>
      <c r="L63" s="137"/>
      <c r="M63" s="137"/>
      <c r="N63" s="137">
        <f>'将来負担比率（分子）の構造'!M$44</f>
        <v>266</v>
      </c>
      <c r="O63" s="137"/>
      <c r="P63" s="137"/>
    </row>
    <row r="64" spans="1:16">
      <c r="A64" s="137" t="s">
        <v>27</v>
      </c>
      <c r="B64" s="137">
        <f>'将来負担比率（分子）の構造'!I$43</f>
        <v>1885</v>
      </c>
      <c r="C64" s="137"/>
      <c r="D64" s="137"/>
      <c r="E64" s="137">
        <f>'将来負担比率（分子）の構造'!J$43</f>
        <v>2010</v>
      </c>
      <c r="F64" s="137"/>
      <c r="G64" s="137"/>
      <c r="H64" s="137">
        <f>'将来負担比率（分子）の構造'!K$43</f>
        <v>2115</v>
      </c>
      <c r="I64" s="137"/>
      <c r="J64" s="137"/>
      <c r="K64" s="137">
        <f>'将来負担比率（分子）の構造'!L$43</f>
        <v>2037</v>
      </c>
      <c r="L64" s="137"/>
      <c r="M64" s="137"/>
      <c r="N64" s="137">
        <f>'将来負担比率（分子）の構造'!M$43</f>
        <v>2013</v>
      </c>
      <c r="O64" s="137"/>
      <c r="P64" s="137"/>
    </row>
    <row r="65" spans="1:16">
      <c r="A65" s="137" t="s">
        <v>26</v>
      </c>
      <c r="B65" s="137">
        <f>'将来負担比率（分子）の構造'!I$42</f>
        <v>760</v>
      </c>
      <c r="C65" s="137"/>
      <c r="D65" s="137"/>
      <c r="E65" s="137">
        <f>'将来負担比率（分子）の構造'!J$42</f>
        <v>600</v>
      </c>
      <c r="F65" s="137"/>
      <c r="G65" s="137"/>
      <c r="H65" s="137">
        <f>'将来負担比率（分子）の構造'!K$42</f>
        <v>600</v>
      </c>
      <c r="I65" s="137"/>
      <c r="J65" s="137"/>
      <c r="K65" s="137">
        <f>'将来負担比率（分子）の構造'!L$42</f>
        <v>585</v>
      </c>
      <c r="L65" s="137"/>
      <c r="M65" s="137"/>
      <c r="N65" s="137">
        <f>'将来負担比率（分子）の構造'!M$42</f>
        <v>585</v>
      </c>
      <c r="O65" s="137"/>
      <c r="P65" s="137"/>
    </row>
    <row r="66" spans="1:16">
      <c r="A66" s="137" t="s">
        <v>25</v>
      </c>
      <c r="B66" s="137">
        <f>'将来負担比率（分子）の構造'!I$41</f>
        <v>8088</v>
      </c>
      <c r="C66" s="137"/>
      <c r="D66" s="137"/>
      <c r="E66" s="137">
        <f>'将来負担比率（分子）の構造'!J$41</f>
        <v>8158</v>
      </c>
      <c r="F66" s="137"/>
      <c r="G66" s="137"/>
      <c r="H66" s="137">
        <f>'将来負担比率（分子）の構造'!K$41</f>
        <v>8338</v>
      </c>
      <c r="I66" s="137"/>
      <c r="J66" s="137"/>
      <c r="K66" s="137">
        <f>'将来負担比率（分子）の構造'!L$41</f>
        <v>8270</v>
      </c>
      <c r="L66" s="137"/>
      <c r="M66" s="137"/>
      <c r="N66" s="137">
        <f>'将来負担比率（分子）の構造'!M$41</f>
        <v>8043</v>
      </c>
      <c r="O66" s="137"/>
      <c r="P66" s="137"/>
    </row>
    <row r="67" spans="1:16">
      <c r="A67" s="137" t="s">
        <v>63</v>
      </c>
      <c r="B67" s="137" t="e">
        <f>NA()</f>
        <v>#N/A</v>
      </c>
      <c r="C67" s="137">
        <f>IF(ISNUMBER('将来負担比率（分子）の構造'!I$53), IF('将来負担比率（分子）の構造'!I$53 &lt; 0, 0, '将来負担比率（分子）の構造'!I$53), NA())</f>
        <v>2702</v>
      </c>
      <c r="D67" s="137" t="e">
        <f>NA()</f>
        <v>#N/A</v>
      </c>
      <c r="E67" s="137" t="e">
        <f>NA()</f>
        <v>#N/A</v>
      </c>
      <c r="F67" s="137">
        <f>IF(ISNUMBER('将来負担比率（分子）の構造'!J$53), IF('将来負担比率（分子）の構造'!J$53 &lt; 0, 0, '将来負担比率（分子）の構造'!J$53), NA())</f>
        <v>2769</v>
      </c>
      <c r="G67" s="137" t="e">
        <f>NA()</f>
        <v>#N/A</v>
      </c>
      <c r="H67" s="137" t="e">
        <f>NA()</f>
        <v>#N/A</v>
      </c>
      <c r="I67" s="137">
        <f>IF(ISNUMBER('将来負担比率（分子）の構造'!K$53), IF('将来負担比率（分子）の構造'!K$53 &lt; 0, 0, '将来負担比率（分子）の構造'!K$53), NA())</f>
        <v>2756</v>
      </c>
      <c r="J67" s="137" t="e">
        <f>NA()</f>
        <v>#N/A</v>
      </c>
      <c r="K67" s="137" t="e">
        <f>NA()</f>
        <v>#N/A</v>
      </c>
      <c r="L67" s="137">
        <f>IF(ISNUMBER('将来負担比率（分子）の構造'!L$53), IF('将来負担比率（分子）の構造'!L$53 &lt; 0, 0, '将来負担比率（分子）の構造'!L$53), NA())</f>
        <v>2563</v>
      </c>
      <c r="M67" s="137" t="e">
        <f>NA()</f>
        <v>#N/A</v>
      </c>
      <c r="N67" s="137" t="e">
        <f>NA()</f>
        <v>#N/A</v>
      </c>
      <c r="O67" s="137">
        <f>IF(ISNUMBER('将来負担比率（分子）の構造'!M$53), IF('将来負担比率（分子）の構造'!M$53 &lt; 0, 0, '将来負担比率（分子）の構造'!M$53), NA())</f>
        <v>1810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193</v>
      </c>
      <c r="DI1" s="602"/>
      <c r="DJ1" s="602"/>
      <c r="DK1" s="602"/>
      <c r="DL1" s="602"/>
      <c r="DM1" s="602"/>
      <c r="DN1" s="603"/>
      <c r="DP1" s="601" t="s">
        <v>194</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196</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197</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198</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199</v>
      </c>
      <c r="S4" s="605"/>
      <c r="T4" s="605"/>
      <c r="U4" s="605"/>
      <c r="V4" s="605"/>
      <c r="W4" s="605"/>
      <c r="X4" s="605"/>
      <c r="Y4" s="606"/>
      <c r="Z4" s="604" t="s">
        <v>200</v>
      </c>
      <c r="AA4" s="605"/>
      <c r="AB4" s="605"/>
      <c r="AC4" s="606"/>
      <c r="AD4" s="604" t="s">
        <v>201</v>
      </c>
      <c r="AE4" s="605"/>
      <c r="AF4" s="605"/>
      <c r="AG4" s="605"/>
      <c r="AH4" s="605"/>
      <c r="AI4" s="605"/>
      <c r="AJ4" s="605"/>
      <c r="AK4" s="606"/>
      <c r="AL4" s="604" t="s">
        <v>200</v>
      </c>
      <c r="AM4" s="605"/>
      <c r="AN4" s="605"/>
      <c r="AO4" s="606"/>
      <c r="AP4" s="610" t="s">
        <v>202</v>
      </c>
      <c r="AQ4" s="610"/>
      <c r="AR4" s="610"/>
      <c r="AS4" s="610"/>
      <c r="AT4" s="610"/>
      <c r="AU4" s="610"/>
      <c r="AV4" s="610"/>
      <c r="AW4" s="610"/>
      <c r="AX4" s="610"/>
      <c r="AY4" s="610"/>
      <c r="AZ4" s="610"/>
      <c r="BA4" s="610"/>
      <c r="BB4" s="610"/>
      <c r="BC4" s="610"/>
      <c r="BD4" s="610"/>
      <c r="BE4" s="610"/>
      <c r="BF4" s="610"/>
      <c r="BG4" s="610" t="s">
        <v>203</v>
      </c>
      <c r="BH4" s="610"/>
      <c r="BI4" s="610"/>
      <c r="BJ4" s="610"/>
      <c r="BK4" s="610"/>
      <c r="BL4" s="610"/>
      <c r="BM4" s="610"/>
      <c r="BN4" s="610"/>
      <c r="BO4" s="610" t="s">
        <v>200</v>
      </c>
      <c r="BP4" s="610"/>
      <c r="BQ4" s="610"/>
      <c r="BR4" s="610"/>
      <c r="BS4" s="610" t="s">
        <v>204</v>
      </c>
      <c r="BT4" s="610"/>
      <c r="BU4" s="610"/>
      <c r="BV4" s="610"/>
      <c r="BW4" s="610"/>
      <c r="BX4" s="610"/>
      <c r="BY4" s="610"/>
      <c r="BZ4" s="610"/>
      <c r="CA4" s="610"/>
      <c r="CB4" s="610"/>
      <c r="CD4" s="607" t="s">
        <v>205</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206</v>
      </c>
      <c r="C5" s="612"/>
      <c r="D5" s="612"/>
      <c r="E5" s="612"/>
      <c r="F5" s="612"/>
      <c r="G5" s="612"/>
      <c r="H5" s="612"/>
      <c r="I5" s="612"/>
      <c r="J5" s="612"/>
      <c r="K5" s="612"/>
      <c r="L5" s="612"/>
      <c r="M5" s="612"/>
      <c r="N5" s="612"/>
      <c r="O5" s="612"/>
      <c r="P5" s="612"/>
      <c r="Q5" s="613"/>
      <c r="R5" s="614">
        <v>954852</v>
      </c>
      <c r="S5" s="615"/>
      <c r="T5" s="615"/>
      <c r="U5" s="615"/>
      <c r="V5" s="615"/>
      <c r="W5" s="615"/>
      <c r="X5" s="615"/>
      <c r="Y5" s="616"/>
      <c r="Z5" s="617">
        <v>12.9</v>
      </c>
      <c r="AA5" s="617"/>
      <c r="AB5" s="617"/>
      <c r="AC5" s="617"/>
      <c r="AD5" s="618">
        <v>954852</v>
      </c>
      <c r="AE5" s="618"/>
      <c r="AF5" s="618"/>
      <c r="AG5" s="618"/>
      <c r="AH5" s="618"/>
      <c r="AI5" s="618"/>
      <c r="AJ5" s="618"/>
      <c r="AK5" s="618"/>
      <c r="AL5" s="619">
        <v>21.3</v>
      </c>
      <c r="AM5" s="620"/>
      <c r="AN5" s="620"/>
      <c r="AO5" s="621"/>
      <c r="AP5" s="611" t="s">
        <v>207</v>
      </c>
      <c r="AQ5" s="612"/>
      <c r="AR5" s="612"/>
      <c r="AS5" s="612"/>
      <c r="AT5" s="612"/>
      <c r="AU5" s="612"/>
      <c r="AV5" s="612"/>
      <c r="AW5" s="612"/>
      <c r="AX5" s="612"/>
      <c r="AY5" s="612"/>
      <c r="AZ5" s="612"/>
      <c r="BA5" s="612"/>
      <c r="BB5" s="612"/>
      <c r="BC5" s="612"/>
      <c r="BD5" s="612"/>
      <c r="BE5" s="612"/>
      <c r="BF5" s="613"/>
      <c r="BG5" s="625">
        <v>954852</v>
      </c>
      <c r="BH5" s="626"/>
      <c r="BI5" s="626"/>
      <c r="BJ5" s="626"/>
      <c r="BK5" s="626"/>
      <c r="BL5" s="626"/>
      <c r="BM5" s="626"/>
      <c r="BN5" s="627"/>
      <c r="BO5" s="628">
        <v>100</v>
      </c>
      <c r="BP5" s="628"/>
      <c r="BQ5" s="628"/>
      <c r="BR5" s="628"/>
      <c r="BS5" s="629" t="s">
        <v>208</v>
      </c>
      <c r="BT5" s="629"/>
      <c r="BU5" s="629"/>
      <c r="BV5" s="629"/>
      <c r="BW5" s="629"/>
      <c r="BX5" s="629"/>
      <c r="BY5" s="629"/>
      <c r="BZ5" s="629"/>
      <c r="CA5" s="629"/>
      <c r="CB5" s="633"/>
      <c r="CD5" s="607" t="s">
        <v>202</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200</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c r="B6" s="622" t="s">
        <v>212</v>
      </c>
      <c r="C6" s="623"/>
      <c r="D6" s="623"/>
      <c r="E6" s="623"/>
      <c r="F6" s="623"/>
      <c r="G6" s="623"/>
      <c r="H6" s="623"/>
      <c r="I6" s="623"/>
      <c r="J6" s="623"/>
      <c r="K6" s="623"/>
      <c r="L6" s="623"/>
      <c r="M6" s="623"/>
      <c r="N6" s="623"/>
      <c r="O6" s="623"/>
      <c r="P6" s="623"/>
      <c r="Q6" s="624"/>
      <c r="R6" s="625">
        <v>70263</v>
      </c>
      <c r="S6" s="626"/>
      <c r="T6" s="626"/>
      <c r="U6" s="626"/>
      <c r="V6" s="626"/>
      <c r="W6" s="626"/>
      <c r="X6" s="626"/>
      <c r="Y6" s="627"/>
      <c r="Z6" s="628">
        <v>0.9</v>
      </c>
      <c r="AA6" s="628"/>
      <c r="AB6" s="628"/>
      <c r="AC6" s="628"/>
      <c r="AD6" s="629">
        <v>70263</v>
      </c>
      <c r="AE6" s="629"/>
      <c r="AF6" s="629"/>
      <c r="AG6" s="629"/>
      <c r="AH6" s="629"/>
      <c r="AI6" s="629"/>
      <c r="AJ6" s="629"/>
      <c r="AK6" s="629"/>
      <c r="AL6" s="630">
        <v>1.6</v>
      </c>
      <c r="AM6" s="631"/>
      <c r="AN6" s="631"/>
      <c r="AO6" s="632"/>
      <c r="AP6" s="622" t="s">
        <v>213</v>
      </c>
      <c r="AQ6" s="623"/>
      <c r="AR6" s="623"/>
      <c r="AS6" s="623"/>
      <c r="AT6" s="623"/>
      <c r="AU6" s="623"/>
      <c r="AV6" s="623"/>
      <c r="AW6" s="623"/>
      <c r="AX6" s="623"/>
      <c r="AY6" s="623"/>
      <c r="AZ6" s="623"/>
      <c r="BA6" s="623"/>
      <c r="BB6" s="623"/>
      <c r="BC6" s="623"/>
      <c r="BD6" s="623"/>
      <c r="BE6" s="623"/>
      <c r="BF6" s="624"/>
      <c r="BG6" s="625">
        <v>954852</v>
      </c>
      <c r="BH6" s="626"/>
      <c r="BI6" s="626"/>
      <c r="BJ6" s="626"/>
      <c r="BK6" s="626"/>
      <c r="BL6" s="626"/>
      <c r="BM6" s="626"/>
      <c r="BN6" s="627"/>
      <c r="BO6" s="628">
        <v>100</v>
      </c>
      <c r="BP6" s="628"/>
      <c r="BQ6" s="628"/>
      <c r="BR6" s="628"/>
      <c r="BS6" s="629" t="s">
        <v>208</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103477</v>
      </c>
      <c r="CS6" s="626"/>
      <c r="CT6" s="626"/>
      <c r="CU6" s="626"/>
      <c r="CV6" s="626"/>
      <c r="CW6" s="626"/>
      <c r="CX6" s="626"/>
      <c r="CY6" s="627"/>
      <c r="CZ6" s="628">
        <v>1.4</v>
      </c>
      <c r="DA6" s="628"/>
      <c r="DB6" s="628"/>
      <c r="DC6" s="628"/>
      <c r="DD6" s="634">
        <v>9450</v>
      </c>
      <c r="DE6" s="626"/>
      <c r="DF6" s="626"/>
      <c r="DG6" s="626"/>
      <c r="DH6" s="626"/>
      <c r="DI6" s="626"/>
      <c r="DJ6" s="626"/>
      <c r="DK6" s="626"/>
      <c r="DL6" s="626"/>
      <c r="DM6" s="626"/>
      <c r="DN6" s="626"/>
      <c r="DO6" s="626"/>
      <c r="DP6" s="627"/>
      <c r="DQ6" s="634">
        <v>103457</v>
      </c>
      <c r="DR6" s="626"/>
      <c r="DS6" s="626"/>
      <c r="DT6" s="626"/>
      <c r="DU6" s="626"/>
      <c r="DV6" s="626"/>
      <c r="DW6" s="626"/>
      <c r="DX6" s="626"/>
      <c r="DY6" s="626"/>
      <c r="DZ6" s="626"/>
      <c r="EA6" s="626"/>
      <c r="EB6" s="626"/>
      <c r="EC6" s="635"/>
    </row>
    <row r="7" spans="2:143" ht="11.25" customHeight="1">
      <c r="B7" s="622" t="s">
        <v>215</v>
      </c>
      <c r="C7" s="623"/>
      <c r="D7" s="623"/>
      <c r="E7" s="623"/>
      <c r="F7" s="623"/>
      <c r="G7" s="623"/>
      <c r="H7" s="623"/>
      <c r="I7" s="623"/>
      <c r="J7" s="623"/>
      <c r="K7" s="623"/>
      <c r="L7" s="623"/>
      <c r="M7" s="623"/>
      <c r="N7" s="623"/>
      <c r="O7" s="623"/>
      <c r="P7" s="623"/>
      <c r="Q7" s="624"/>
      <c r="R7" s="625">
        <v>646</v>
      </c>
      <c r="S7" s="626"/>
      <c r="T7" s="626"/>
      <c r="U7" s="626"/>
      <c r="V7" s="626"/>
      <c r="W7" s="626"/>
      <c r="X7" s="626"/>
      <c r="Y7" s="627"/>
      <c r="Z7" s="628">
        <v>0</v>
      </c>
      <c r="AA7" s="628"/>
      <c r="AB7" s="628"/>
      <c r="AC7" s="628"/>
      <c r="AD7" s="629">
        <v>646</v>
      </c>
      <c r="AE7" s="629"/>
      <c r="AF7" s="629"/>
      <c r="AG7" s="629"/>
      <c r="AH7" s="629"/>
      <c r="AI7" s="629"/>
      <c r="AJ7" s="629"/>
      <c r="AK7" s="629"/>
      <c r="AL7" s="630">
        <v>0</v>
      </c>
      <c r="AM7" s="631"/>
      <c r="AN7" s="631"/>
      <c r="AO7" s="632"/>
      <c r="AP7" s="622" t="s">
        <v>216</v>
      </c>
      <c r="AQ7" s="623"/>
      <c r="AR7" s="623"/>
      <c r="AS7" s="623"/>
      <c r="AT7" s="623"/>
      <c r="AU7" s="623"/>
      <c r="AV7" s="623"/>
      <c r="AW7" s="623"/>
      <c r="AX7" s="623"/>
      <c r="AY7" s="623"/>
      <c r="AZ7" s="623"/>
      <c r="BA7" s="623"/>
      <c r="BB7" s="623"/>
      <c r="BC7" s="623"/>
      <c r="BD7" s="623"/>
      <c r="BE7" s="623"/>
      <c r="BF7" s="624"/>
      <c r="BG7" s="625">
        <v>357677</v>
      </c>
      <c r="BH7" s="626"/>
      <c r="BI7" s="626"/>
      <c r="BJ7" s="626"/>
      <c r="BK7" s="626"/>
      <c r="BL7" s="626"/>
      <c r="BM7" s="626"/>
      <c r="BN7" s="627"/>
      <c r="BO7" s="628">
        <v>37.5</v>
      </c>
      <c r="BP7" s="628"/>
      <c r="BQ7" s="628"/>
      <c r="BR7" s="628"/>
      <c r="BS7" s="629" t="s">
        <v>208</v>
      </c>
      <c r="BT7" s="629"/>
      <c r="BU7" s="629"/>
      <c r="BV7" s="629"/>
      <c r="BW7" s="629"/>
      <c r="BX7" s="629"/>
      <c r="BY7" s="629"/>
      <c r="BZ7" s="629"/>
      <c r="CA7" s="629"/>
      <c r="CB7" s="633"/>
      <c r="CD7" s="639" t="s">
        <v>217</v>
      </c>
      <c r="CE7" s="640"/>
      <c r="CF7" s="640"/>
      <c r="CG7" s="640"/>
      <c r="CH7" s="640"/>
      <c r="CI7" s="640"/>
      <c r="CJ7" s="640"/>
      <c r="CK7" s="640"/>
      <c r="CL7" s="640"/>
      <c r="CM7" s="640"/>
      <c r="CN7" s="640"/>
      <c r="CO7" s="640"/>
      <c r="CP7" s="640"/>
      <c r="CQ7" s="641"/>
      <c r="CR7" s="625">
        <v>1120889</v>
      </c>
      <c r="CS7" s="626"/>
      <c r="CT7" s="626"/>
      <c r="CU7" s="626"/>
      <c r="CV7" s="626"/>
      <c r="CW7" s="626"/>
      <c r="CX7" s="626"/>
      <c r="CY7" s="627"/>
      <c r="CZ7" s="628">
        <v>15.7</v>
      </c>
      <c r="DA7" s="628"/>
      <c r="DB7" s="628"/>
      <c r="DC7" s="628"/>
      <c r="DD7" s="634">
        <v>30855</v>
      </c>
      <c r="DE7" s="626"/>
      <c r="DF7" s="626"/>
      <c r="DG7" s="626"/>
      <c r="DH7" s="626"/>
      <c r="DI7" s="626"/>
      <c r="DJ7" s="626"/>
      <c r="DK7" s="626"/>
      <c r="DL7" s="626"/>
      <c r="DM7" s="626"/>
      <c r="DN7" s="626"/>
      <c r="DO7" s="626"/>
      <c r="DP7" s="627"/>
      <c r="DQ7" s="634">
        <v>839170</v>
      </c>
      <c r="DR7" s="626"/>
      <c r="DS7" s="626"/>
      <c r="DT7" s="626"/>
      <c r="DU7" s="626"/>
      <c r="DV7" s="626"/>
      <c r="DW7" s="626"/>
      <c r="DX7" s="626"/>
      <c r="DY7" s="626"/>
      <c r="DZ7" s="626"/>
      <c r="EA7" s="626"/>
      <c r="EB7" s="626"/>
      <c r="EC7" s="635"/>
    </row>
    <row r="8" spans="2:143" ht="11.25" customHeight="1">
      <c r="B8" s="622" t="s">
        <v>218</v>
      </c>
      <c r="C8" s="623"/>
      <c r="D8" s="623"/>
      <c r="E8" s="623"/>
      <c r="F8" s="623"/>
      <c r="G8" s="623"/>
      <c r="H8" s="623"/>
      <c r="I8" s="623"/>
      <c r="J8" s="623"/>
      <c r="K8" s="623"/>
      <c r="L8" s="623"/>
      <c r="M8" s="623"/>
      <c r="N8" s="623"/>
      <c r="O8" s="623"/>
      <c r="P8" s="623"/>
      <c r="Q8" s="624"/>
      <c r="R8" s="625">
        <v>1605</v>
      </c>
      <c r="S8" s="626"/>
      <c r="T8" s="626"/>
      <c r="U8" s="626"/>
      <c r="V8" s="626"/>
      <c r="W8" s="626"/>
      <c r="X8" s="626"/>
      <c r="Y8" s="627"/>
      <c r="Z8" s="628">
        <v>0</v>
      </c>
      <c r="AA8" s="628"/>
      <c r="AB8" s="628"/>
      <c r="AC8" s="628"/>
      <c r="AD8" s="629">
        <v>1605</v>
      </c>
      <c r="AE8" s="629"/>
      <c r="AF8" s="629"/>
      <c r="AG8" s="629"/>
      <c r="AH8" s="629"/>
      <c r="AI8" s="629"/>
      <c r="AJ8" s="629"/>
      <c r="AK8" s="629"/>
      <c r="AL8" s="630">
        <v>0</v>
      </c>
      <c r="AM8" s="631"/>
      <c r="AN8" s="631"/>
      <c r="AO8" s="632"/>
      <c r="AP8" s="622" t="s">
        <v>219</v>
      </c>
      <c r="AQ8" s="623"/>
      <c r="AR8" s="623"/>
      <c r="AS8" s="623"/>
      <c r="AT8" s="623"/>
      <c r="AU8" s="623"/>
      <c r="AV8" s="623"/>
      <c r="AW8" s="623"/>
      <c r="AX8" s="623"/>
      <c r="AY8" s="623"/>
      <c r="AZ8" s="623"/>
      <c r="BA8" s="623"/>
      <c r="BB8" s="623"/>
      <c r="BC8" s="623"/>
      <c r="BD8" s="623"/>
      <c r="BE8" s="623"/>
      <c r="BF8" s="624"/>
      <c r="BG8" s="625">
        <v>12654</v>
      </c>
      <c r="BH8" s="626"/>
      <c r="BI8" s="626"/>
      <c r="BJ8" s="626"/>
      <c r="BK8" s="626"/>
      <c r="BL8" s="626"/>
      <c r="BM8" s="626"/>
      <c r="BN8" s="627"/>
      <c r="BO8" s="628">
        <v>1.3</v>
      </c>
      <c r="BP8" s="628"/>
      <c r="BQ8" s="628"/>
      <c r="BR8" s="628"/>
      <c r="BS8" s="634" t="s">
        <v>111</v>
      </c>
      <c r="BT8" s="626"/>
      <c r="BU8" s="626"/>
      <c r="BV8" s="626"/>
      <c r="BW8" s="626"/>
      <c r="BX8" s="626"/>
      <c r="BY8" s="626"/>
      <c r="BZ8" s="626"/>
      <c r="CA8" s="626"/>
      <c r="CB8" s="635"/>
      <c r="CD8" s="639" t="s">
        <v>220</v>
      </c>
      <c r="CE8" s="640"/>
      <c r="CF8" s="640"/>
      <c r="CG8" s="640"/>
      <c r="CH8" s="640"/>
      <c r="CI8" s="640"/>
      <c r="CJ8" s="640"/>
      <c r="CK8" s="640"/>
      <c r="CL8" s="640"/>
      <c r="CM8" s="640"/>
      <c r="CN8" s="640"/>
      <c r="CO8" s="640"/>
      <c r="CP8" s="640"/>
      <c r="CQ8" s="641"/>
      <c r="CR8" s="625">
        <v>1899186</v>
      </c>
      <c r="CS8" s="626"/>
      <c r="CT8" s="626"/>
      <c r="CU8" s="626"/>
      <c r="CV8" s="626"/>
      <c r="CW8" s="626"/>
      <c r="CX8" s="626"/>
      <c r="CY8" s="627"/>
      <c r="CZ8" s="628">
        <v>26.6</v>
      </c>
      <c r="DA8" s="628"/>
      <c r="DB8" s="628"/>
      <c r="DC8" s="628"/>
      <c r="DD8" s="634">
        <v>10451</v>
      </c>
      <c r="DE8" s="626"/>
      <c r="DF8" s="626"/>
      <c r="DG8" s="626"/>
      <c r="DH8" s="626"/>
      <c r="DI8" s="626"/>
      <c r="DJ8" s="626"/>
      <c r="DK8" s="626"/>
      <c r="DL8" s="626"/>
      <c r="DM8" s="626"/>
      <c r="DN8" s="626"/>
      <c r="DO8" s="626"/>
      <c r="DP8" s="627"/>
      <c r="DQ8" s="634">
        <v>939281</v>
      </c>
      <c r="DR8" s="626"/>
      <c r="DS8" s="626"/>
      <c r="DT8" s="626"/>
      <c r="DU8" s="626"/>
      <c r="DV8" s="626"/>
      <c r="DW8" s="626"/>
      <c r="DX8" s="626"/>
      <c r="DY8" s="626"/>
      <c r="DZ8" s="626"/>
      <c r="EA8" s="626"/>
      <c r="EB8" s="626"/>
      <c r="EC8" s="635"/>
    </row>
    <row r="9" spans="2:143" ht="11.25" customHeight="1">
      <c r="B9" s="622" t="s">
        <v>221</v>
      </c>
      <c r="C9" s="623"/>
      <c r="D9" s="623"/>
      <c r="E9" s="623"/>
      <c r="F9" s="623"/>
      <c r="G9" s="623"/>
      <c r="H9" s="623"/>
      <c r="I9" s="623"/>
      <c r="J9" s="623"/>
      <c r="K9" s="623"/>
      <c r="L9" s="623"/>
      <c r="M9" s="623"/>
      <c r="N9" s="623"/>
      <c r="O9" s="623"/>
      <c r="P9" s="623"/>
      <c r="Q9" s="624"/>
      <c r="R9" s="625">
        <v>909</v>
      </c>
      <c r="S9" s="626"/>
      <c r="T9" s="626"/>
      <c r="U9" s="626"/>
      <c r="V9" s="626"/>
      <c r="W9" s="626"/>
      <c r="X9" s="626"/>
      <c r="Y9" s="627"/>
      <c r="Z9" s="628">
        <v>0</v>
      </c>
      <c r="AA9" s="628"/>
      <c r="AB9" s="628"/>
      <c r="AC9" s="628"/>
      <c r="AD9" s="629">
        <v>909</v>
      </c>
      <c r="AE9" s="629"/>
      <c r="AF9" s="629"/>
      <c r="AG9" s="629"/>
      <c r="AH9" s="629"/>
      <c r="AI9" s="629"/>
      <c r="AJ9" s="629"/>
      <c r="AK9" s="629"/>
      <c r="AL9" s="630">
        <v>0</v>
      </c>
      <c r="AM9" s="631"/>
      <c r="AN9" s="631"/>
      <c r="AO9" s="632"/>
      <c r="AP9" s="622" t="s">
        <v>222</v>
      </c>
      <c r="AQ9" s="623"/>
      <c r="AR9" s="623"/>
      <c r="AS9" s="623"/>
      <c r="AT9" s="623"/>
      <c r="AU9" s="623"/>
      <c r="AV9" s="623"/>
      <c r="AW9" s="623"/>
      <c r="AX9" s="623"/>
      <c r="AY9" s="623"/>
      <c r="AZ9" s="623"/>
      <c r="BA9" s="623"/>
      <c r="BB9" s="623"/>
      <c r="BC9" s="623"/>
      <c r="BD9" s="623"/>
      <c r="BE9" s="623"/>
      <c r="BF9" s="624"/>
      <c r="BG9" s="625">
        <v>300725</v>
      </c>
      <c r="BH9" s="626"/>
      <c r="BI9" s="626"/>
      <c r="BJ9" s="626"/>
      <c r="BK9" s="626"/>
      <c r="BL9" s="626"/>
      <c r="BM9" s="626"/>
      <c r="BN9" s="627"/>
      <c r="BO9" s="628">
        <v>31.5</v>
      </c>
      <c r="BP9" s="628"/>
      <c r="BQ9" s="628"/>
      <c r="BR9" s="628"/>
      <c r="BS9" s="634" t="s">
        <v>111</v>
      </c>
      <c r="BT9" s="626"/>
      <c r="BU9" s="626"/>
      <c r="BV9" s="626"/>
      <c r="BW9" s="626"/>
      <c r="BX9" s="626"/>
      <c r="BY9" s="626"/>
      <c r="BZ9" s="626"/>
      <c r="CA9" s="626"/>
      <c r="CB9" s="635"/>
      <c r="CD9" s="639" t="s">
        <v>223</v>
      </c>
      <c r="CE9" s="640"/>
      <c r="CF9" s="640"/>
      <c r="CG9" s="640"/>
      <c r="CH9" s="640"/>
      <c r="CI9" s="640"/>
      <c r="CJ9" s="640"/>
      <c r="CK9" s="640"/>
      <c r="CL9" s="640"/>
      <c r="CM9" s="640"/>
      <c r="CN9" s="640"/>
      <c r="CO9" s="640"/>
      <c r="CP9" s="640"/>
      <c r="CQ9" s="641"/>
      <c r="CR9" s="625">
        <v>666023</v>
      </c>
      <c r="CS9" s="626"/>
      <c r="CT9" s="626"/>
      <c r="CU9" s="626"/>
      <c r="CV9" s="626"/>
      <c r="CW9" s="626"/>
      <c r="CX9" s="626"/>
      <c r="CY9" s="627"/>
      <c r="CZ9" s="628">
        <v>9.3000000000000007</v>
      </c>
      <c r="DA9" s="628"/>
      <c r="DB9" s="628"/>
      <c r="DC9" s="628"/>
      <c r="DD9" s="634">
        <v>27974</v>
      </c>
      <c r="DE9" s="626"/>
      <c r="DF9" s="626"/>
      <c r="DG9" s="626"/>
      <c r="DH9" s="626"/>
      <c r="DI9" s="626"/>
      <c r="DJ9" s="626"/>
      <c r="DK9" s="626"/>
      <c r="DL9" s="626"/>
      <c r="DM9" s="626"/>
      <c r="DN9" s="626"/>
      <c r="DO9" s="626"/>
      <c r="DP9" s="627"/>
      <c r="DQ9" s="634">
        <v>591161</v>
      </c>
      <c r="DR9" s="626"/>
      <c r="DS9" s="626"/>
      <c r="DT9" s="626"/>
      <c r="DU9" s="626"/>
      <c r="DV9" s="626"/>
      <c r="DW9" s="626"/>
      <c r="DX9" s="626"/>
      <c r="DY9" s="626"/>
      <c r="DZ9" s="626"/>
      <c r="EA9" s="626"/>
      <c r="EB9" s="626"/>
      <c r="EC9" s="635"/>
    </row>
    <row r="10" spans="2:143" ht="11.25" customHeight="1">
      <c r="B10" s="622" t="s">
        <v>224</v>
      </c>
      <c r="C10" s="623"/>
      <c r="D10" s="623"/>
      <c r="E10" s="623"/>
      <c r="F10" s="623"/>
      <c r="G10" s="623"/>
      <c r="H10" s="623"/>
      <c r="I10" s="623"/>
      <c r="J10" s="623"/>
      <c r="K10" s="623"/>
      <c r="L10" s="623"/>
      <c r="M10" s="623"/>
      <c r="N10" s="623"/>
      <c r="O10" s="623"/>
      <c r="P10" s="623"/>
      <c r="Q10" s="624"/>
      <c r="R10" s="625">
        <v>200775</v>
      </c>
      <c r="S10" s="626"/>
      <c r="T10" s="626"/>
      <c r="U10" s="626"/>
      <c r="V10" s="626"/>
      <c r="W10" s="626"/>
      <c r="X10" s="626"/>
      <c r="Y10" s="627"/>
      <c r="Z10" s="628">
        <v>2.7</v>
      </c>
      <c r="AA10" s="628"/>
      <c r="AB10" s="628"/>
      <c r="AC10" s="628"/>
      <c r="AD10" s="629">
        <v>200775</v>
      </c>
      <c r="AE10" s="629"/>
      <c r="AF10" s="629"/>
      <c r="AG10" s="629"/>
      <c r="AH10" s="629"/>
      <c r="AI10" s="629"/>
      <c r="AJ10" s="629"/>
      <c r="AK10" s="629"/>
      <c r="AL10" s="630">
        <v>4.5</v>
      </c>
      <c r="AM10" s="631"/>
      <c r="AN10" s="631"/>
      <c r="AO10" s="632"/>
      <c r="AP10" s="622" t="s">
        <v>225</v>
      </c>
      <c r="AQ10" s="623"/>
      <c r="AR10" s="623"/>
      <c r="AS10" s="623"/>
      <c r="AT10" s="623"/>
      <c r="AU10" s="623"/>
      <c r="AV10" s="623"/>
      <c r="AW10" s="623"/>
      <c r="AX10" s="623"/>
      <c r="AY10" s="623"/>
      <c r="AZ10" s="623"/>
      <c r="BA10" s="623"/>
      <c r="BB10" s="623"/>
      <c r="BC10" s="623"/>
      <c r="BD10" s="623"/>
      <c r="BE10" s="623"/>
      <c r="BF10" s="624"/>
      <c r="BG10" s="625">
        <v>24678</v>
      </c>
      <c r="BH10" s="626"/>
      <c r="BI10" s="626"/>
      <c r="BJ10" s="626"/>
      <c r="BK10" s="626"/>
      <c r="BL10" s="626"/>
      <c r="BM10" s="626"/>
      <c r="BN10" s="627"/>
      <c r="BO10" s="628">
        <v>2.6</v>
      </c>
      <c r="BP10" s="628"/>
      <c r="BQ10" s="628"/>
      <c r="BR10" s="628"/>
      <c r="BS10" s="634" t="s">
        <v>111</v>
      </c>
      <c r="BT10" s="626"/>
      <c r="BU10" s="626"/>
      <c r="BV10" s="626"/>
      <c r="BW10" s="626"/>
      <c r="BX10" s="626"/>
      <c r="BY10" s="626"/>
      <c r="BZ10" s="626"/>
      <c r="CA10" s="626"/>
      <c r="CB10" s="635"/>
      <c r="CD10" s="639" t="s">
        <v>226</v>
      </c>
      <c r="CE10" s="640"/>
      <c r="CF10" s="640"/>
      <c r="CG10" s="640"/>
      <c r="CH10" s="640"/>
      <c r="CI10" s="640"/>
      <c r="CJ10" s="640"/>
      <c r="CK10" s="640"/>
      <c r="CL10" s="640"/>
      <c r="CM10" s="640"/>
      <c r="CN10" s="640"/>
      <c r="CO10" s="640"/>
      <c r="CP10" s="640"/>
      <c r="CQ10" s="641"/>
      <c r="CR10" s="625">
        <v>7701</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101</v>
      </c>
      <c r="DR10" s="626"/>
      <c r="DS10" s="626"/>
      <c r="DT10" s="626"/>
      <c r="DU10" s="626"/>
      <c r="DV10" s="626"/>
      <c r="DW10" s="626"/>
      <c r="DX10" s="626"/>
      <c r="DY10" s="626"/>
      <c r="DZ10" s="626"/>
      <c r="EA10" s="626"/>
      <c r="EB10" s="626"/>
      <c r="EC10" s="635"/>
    </row>
    <row r="11" spans="2:143" ht="11.25" customHeight="1">
      <c r="B11" s="622" t="s">
        <v>227</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228</v>
      </c>
      <c r="AQ11" s="623"/>
      <c r="AR11" s="623"/>
      <c r="AS11" s="623"/>
      <c r="AT11" s="623"/>
      <c r="AU11" s="623"/>
      <c r="AV11" s="623"/>
      <c r="AW11" s="623"/>
      <c r="AX11" s="623"/>
      <c r="AY11" s="623"/>
      <c r="AZ11" s="623"/>
      <c r="BA11" s="623"/>
      <c r="BB11" s="623"/>
      <c r="BC11" s="623"/>
      <c r="BD11" s="623"/>
      <c r="BE11" s="623"/>
      <c r="BF11" s="624"/>
      <c r="BG11" s="625">
        <v>19620</v>
      </c>
      <c r="BH11" s="626"/>
      <c r="BI11" s="626"/>
      <c r="BJ11" s="626"/>
      <c r="BK11" s="626"/>
      <c r="BL11" s="626"/>
      <c r="BM11" s="626"/>
      <c r="BN11" s="627"/>
      <c r="BO11" s="628">
        <v>2.1</v>
      </c>
      <c r="BP11" s="628"/>
      <c r="BQ11" s="628"/>
      <c r="BR11" s="628"/>
      <c r="BS11" s="634" t="s">
        <v>111</v>
      </c>
      <c r="BT11" s="626"/>
      <c r="BU11" s="626"/>
      <c r="BV11" s="626"/>
      <c r="BW11" s="626"/>
      <c r="BX11" s="626"/>
      <c r="BY11" s="626"/>
      <c r="BZ11" s="626"/>
      <c r="CA11" s="626"/>
      <c r="CB11" s="635"/>
      <c r="CD11" s="639" t="s">
        <v>229</v>
      </c>
      <c r="CE11" s="640"/>
      <c r="CF11" s="640"/>
      <c r="CG11" s="640"/>
      <c r="CH11" s="640"/>
      <c r="CI11" s="640"/>
      <c r="CJ11" s="640"/>
      <c r="CK11" s="640"/>
      <c r="CL11" s="640"/>
      <c r="CM11" s="640"/>
      <c r="CN11" s="640"/>
      <c r="CO11" s="640"/>
      <c r="CP11" s="640"/>
      <c r="CQ11" s="641"/>
      <c r="CR11" s="625">
        <v>770922</v>
      </c>
      <c r="CS11" s="626"/>
      <c r="CT11" s="626"/>
      <c r="CU11" s="626"/>
      <c r="CV11" s="626"/>
      <c r="CW11" s="626"/>
      <c r="CX11" s="626"/>
      <c r="CY11" s="627"/>
      <c r="CZ11" s="628">
        <v>10.8</v>
      </c>
      <c r="DA11" s="628"/>
      <c r="DB11" s="628"/>
      <c r="DC11" s="628"/>
      <c r="DD11" s="634">
        <v>87551</v>
      </c>
      <c r="DE11" s="626"/>
      <c r="DF11" s="626"/>
      <c r="DG11" s="626"/>
      <c r="DH11" s="626"/>
      <c r="DI11" s="626"/>
      <c r="DJ11" s="626"/>
      <c r="DK11" s="626"/>
      <c r="DL11" s="626"/>
      <c r="DM11" s="626"/>
      <c r="DN11" s="626"/>
      <c r="DO11" s="626"/>
      <c r="DP11" s="627"/>
      <c r="DQ11" s="634">
        <v>536359</v>
      </c>
      <c r="DR11" s="626"/>
      <c r="DS11" s="626"/>
      <c r="DT11" s="626"/>
      <c r="DU11" s="626"/>
      <c r="DV11" s="626"/>
      <c r="DW11" s="626"/>
      <c r="DX11" s="626"/>
      <c r="DY11" s="626"/>
      <c r="DZ11" s="626"/>
      <c r="EA11" s="626"/>
      <c r="EB11" s="626"/>
      <c r="EC11" s="635"/>
    </row>
    <row r="12" spans="2:143" ht="11.25" customHeight="1">
      <c r="B12" s="622" t="s">
        <v>230</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231</v>
      </c>
      <c r="AQ12" s="623"/>
      <c r="AR12" s="623"/>
      <c r="AS12" s="623"/>
      <c r="AT12" s="623"/>
      <c r="AU12" s="623"/>
      <c r="AV12" s="623"/>
      <c r="AW12" s="623"/>
      <c r="AX12" s="623"/>
      <c r="AY12" s="623"/>
      <c r="AZ12" s="623"/>
      <c r="BA12" s="623"/>
      <c r="BB12" s="623"/>
      <c r="BC12" s="623"/>
      <c r="BD12" s="623"/>
      <c r="BE12" s="623"/>
      <c r="BF12" s="624"/>
      <c r="BG12" s="625">
        <v>431163</v>
      </c>
      <c r="BH12" s="626"/>
      <c r="BI12" s="626"/>
      <c r="BJ12" s="626"/>
      <c r="BK12" s="626"/>
      <c r="BL12" s="626"/>
      <c r="BM12" s="626"/>
      <c r="BN12" s="627"/>
      <c r="BO12" s="628">
        <v>45.2</v>
      </c>
      <c r="BP12" s="628"/>
      <c r="BQ12" s="628"/>
      <c r="BR12" s="628"/>
      <c r="BS12" s="634" t="s">
        <v>111</v>
      </c>
      <c r="BT12" s="626"/>
      <c r="BU12" s="626"/>
      <c r="BV12" s="626"/>
      <c r="BW12" s="626"/>
      <c r="BX12" s="626"/>
      <c r="BY12" s="626"/>
      <c r="BZ12" s="626"/>
      <c r="CA12" s="626"/>
      <c r="CB12" s="635"/>
      <c r="CD12" s="639" t="s">
        <v>232</v>
      </c>
      <c r="CE12" s="640"/>
      <c r="CF12" s="640"/>
      <c r="CG12" s="640"/>
      <c r="CH12" s="640"/>
      <c r="CI12" s="640"/>
      <c r="CJ12" s="640"/>
      <c r="CK12" s="640"/>
      <c r="CL12" s="640"/>
      <c r="CM12" s="640"/>
      <c r="CN12" s="640"/>
      <c r="CO12" s="640"/>
      <c r="CP12" s="640"/>
      <c r="CQ12" s="641"/>
      <c r="CR12" s="625">
        <v>41957</v>
      </c>
      <c r="CS12" s="626"/>
      <c r="CT12" s="626"/>
      <c r="CU12" s="626"/>
      <c r="CV12" s="626"/>
      <c r="CW12" s="626"/>
      <c r="CX12" s="626"/>
      <c r="CY12" s="627"/>
      <c r="CZ12" s="628">
        <v>0.6</v>
      </c>
      <c r="DA12" s="628"/>
      <c r="DB12" s="628"/>
      <c r="DC12" s="628"/>
      <c r="DD12" s="634">
        <v>950</v>
      </c>
      <c r="DE12" s="626"/>
      <c r="DF12" s="626"/>
      <c r="DG12" s="626"/>
      <c r="DH12" s="626"/>
      <c r="DI12" s="626"/>
      <c r="DJ12" s="626"/>
      <c r="DK12" s="626"/>
      <c r="DL12" s="626"/>
      <c r="DM12" s="626"/>
      <c r="DN12" s="626"/>
      <c r="DO12" s="626"/>
      <c r="DP12" s="627"/>
      <c r="DQ12" s="634">
        <v>36460</v>
      </c>
      <c r="DR12" s="626"/>
      <c r="DS12" s="626"/>
      <c r="DT12" s="626"/>
      <c r="DU12" s="626"/>
      <c r="DV12" s="626"/>
      <c r="DW12" s="626"/>
      <c r="DX12" s="626"/>
      <c r="DY12" s="626"/>
      <c r="DZ12" s="626"/>
      <c r="EA12" s="626"/>
      <c r="EB12" s="626"/>
      <c r="EC12" s="635"/>
    </row>
    <row r="13" spans="2:143" ht="11.25" customHeight="1">
      <c r="B13" s="622" t="s">
        <v>233</v>
      </c>
      <c r="C13" s="623"/>
      <c r="D13" s="623"/>
      <c r="E13" s="623"/>
      <c r="F13" s="623"/>
      <c r="G13" s="623"/>
      <c r="H13" s="623"/>
      <c r="I13" s="623"/>
      <c r="J13" s="623"/>
      <c r="K13" s="623"/>
      <c r="L13" s="623"/>
      <c r="M13" s="623"/>
      <c r="N13" s="623"/>
      <c r="O13" s="623"/>
      <c r="P13" s="623"/>
      <c r="Q13" s="624"/>
      <c r="R13" s="625">
        <v>8626</v>
      </c>
      <c r="S13" s="626"/>
      <c r="T13" s="626"/>
      <c r="U13" s="626"/>
      <c r="V13" s="626"/>
      <c r="W13" s="626"/>
      <c r="X13" s="626"/>
      <c r="Y13" s="627"/>
      <c r="Z13" s="628">
        <v>0.1</v>
      </c>
      <c r="AA13" s="628"/>
      <c r="AB13" s="628"/>
      <c r="AC13" s="628"/>
      <c r="AD13" s="629">
        <v>8626</v>
      </c>
      <c r="AE13" s="629"/>
      <c r="AF13" s="629"/>
      <c r="AG13" s="629"/>
      <c r="AH13" s="629"/>
      <c r="AI13" s="629"/>
      <c r="AJ13" s="629"/>
      <c r="AK13" s="629"/>
      <c r="AL13" s="630">
        <v>0.2</v>
      </c>
      <c r="AM13" s="631"/>
      <c r="AN13" s="631"/>
      <c r="AO13" s="632"/>
      <c r="AP13" s="622" t="s">
        <v>234</v>
      </c>
      <c r="AQ13" s="623"/>
      <c r="AR13" s="623"/>
      <c r="AS13" s="623"/>
      <c r="AT13" s="623"/>
      <c r="AU13" s="623"/>
      <c r="AV13" s="623"/>
      <c r="AW13" s="623"/>
      <c r="AX13" s="623"/>
      <c r="AY13" s="623"/>
      <c r="AZ13" s="623"/>
      <c r="BA13" s="623"/>
      <c r="BB13" s="623"/>
      <c r="BC13" s="623"/>
      <c r="BD13" s="623"/>
      <c r="BE13" s="623"/>
      <c r="BF13" s="624"/>
      <c r="BG13" s="625">
        <v>418553</v>
      </c>
      <c r="BH13" s="626"/>
      <c r="BI13" s="626"/>
      <c r="BJ13" s="626"/>
      <c r="BK13" s="626"/>
      <c r="BL13" s="626"/>
      <c r="BM13" s="626"/>
      <c r="BN13" s="627"/>
      <c r="BO13" s="628">
        <v>43.8</v>
      </c>
      <c r="BP13" s="628"/>
      <c r="BQ13" s="628"/>
      <c r="BR13" s="628"/>
      <c r="BS13" s="634" t="s">
        <v>111</v>
      </c>
      <c r="BT13" s="626"/>
      <c r="BU13" s="626"/>
      <c r="BV13" s="626"/>
      <c r="BW13" s="626"/>
      <c r="BX13" s="626"/>
      <c r="BY13" s="626"/>
      <c r="BZ13" s="626"/>
      <c r="CA13" s="626"/>
      <c r="CB13" s="635"/>
      <c r="CD13" s="639" t="s">
        <v>235</v>
      </c>
      <c r="CE13" s="640"/>
      <c r="CF13" s="640"/>
      <c r="CG13" s="640"/>
      <c r="CH13" s="640"/>
      <c r="CI13" s="640"/>
      <c r="CJ13" s="640"/>
      <c r="CK13" s="640"/>
      <c r="CL13" s="640"/>
      <c r="CM13" s="640"/>
      <c r="CN13" s="640"/>
      <c r="CO13" s="640"/>
      <c r="CP13" s="640"/>
      <c r="CQ13" s="641"/>
      <c r="CR13" s="625">
        <v>644971</v>
      </c>
      <c r="CS13" s="626"/>
      <c r="CT13" s="626"/>
      <c r="CU13" s="626"/>
      <c r="CV13" s="626"/>
      <c r="CW13" s="626"/>
      <c r="CX13" s="626"/>
      <c r="CY13" s="627"/>
      <c r="CZ13" s="628">
        <v>9</v>
      </c>
      <c r="DA13" s="628"/>
      <c r="DB13" s="628"/>
      <c r="DC13" s="628"/>
      <c r="DD13" s="634">
        <v>388294</v>
      </c>
      <c r="DE13" s="626"/>
      <c r="DF13" s="626"/>
      <c r="DG13" s="626"/>
      <c r="DH13" s="626"/>
      <c r="DI13" s="626"/>
      <c r="DJ13" s="626"/>
      <c r="DK13" s="626"/>
      <c r="DL13" s="626"/>
      <c r="DM13" s="626"/>
      <c r="DN13" s="626"/>
      <c r="DO13" s="626"/>
      <c r="DP13" s="627"/>
      <c r="DQ13" s="634">
        <v>293999</v>
      </c>
      <c r="DR13" s="626"/>
      <c r="DS13" s="626"/>
      <c r="DT13" s="626"/>
      <c r="DU13" s="626"/>
      <c r="DV13" s="626"/>
      <c r="DW13" s="626"/>
      <c r="DX13" s="626"/>
      <c r="DY13" s="626"/>
      <c r="DZ13" s="626"/>
      <c r="EA13" s="626"/>
      <c r="EB13" s="626"/>
      <c r="EC13" s="635"/>
    </row>
    <row r="14" spans="2:143" ht="11.25" customHeight="1">
      <c r="B14" s="622" t="s">
        <v>236</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237</v>
      </c>
      <c r="AQ14" s="623"/>
      <c r="AR14" s="623"/>
      <c r="AS14" s="623"/>
      <c r="AT14" s="623"/>
      <c r="AU14" s="623"/>
      <c r="AV14" s="623"/>
      <c r="AW14" s="623"/>
      <c r="AX14" s="623"/>
      <c r="AY14" s="623"/>
      <c r="AZ14" s="623"/>
      <c r="BA14" s="623"/>
      <c r="BB14" s="623"/>
      <c r="BC14" s="623"/>
      <c r="BD14" s="623"/>
      <c r="BE14" s="623"/>
      <c r="BF14" s="624"/>
      <c r="BG14" s="625">
        <v>44907</v>
      </c>
      <c r="BH14" s="626"/>
      <c r="BI14" s="626"/>
      <c r="BJ14" s="626"/>
      <c r="BK14" s="626"/>
      <c r="BL14" s="626"/>
      <c r="BM14" s="626"/>
      <c r="BN14" s="627"/>
      <c r="BO14" s="628">
        <v>4.7</v>
      </c>
      <c r="BP14" s="628"/>
      <c r="BQ14" s="628"/>
      <c r="BR14" s="628"/>
      <c r="BS14" s="634" t="s">
        <v>111</v>
      </c>
      <c r="BT14" s="626"/>
      <c r="BU14" s="626"/>
      <c r="BV14" s="626"/>
      <c r="BW14" s="626"/>
      <c r="BX14" s="626"/>
      <c r="BY14" s="626"/>
      <c r="BZ14" s="626"/>
      <c r="CA14" s="626"/>
      <c r="CB14" s="635"/>
      <c r="CD14" s="639" t="s">
        <v>238</v>
      </c>
      <c r="CE14" s="640"/>
      <c r="CF14" s="640"/>
      <c r="CG14" s="640"/>
      <c r="CH14" s="640"/>
      <c r="CI14" s="640"/>
      <c r="CJ14" s="640"/>
      <c r="CK14" s="640"/>
      <c r="CL14" s="640"/>
      <c r="CM14" s="640"/>
      <c r="CN14" s="640"/>
      <c r="CO14" s="640"/>
      <c r="CP14" s="640"/>
      <c r="CQ14" s="641"/>
      <c r="CR14" s="625">
        <v>289088</v>
      </c>
      <c r="CS14" s="626"/>
      <c r="CT14" s="626"/>
      <c r="CU14" s="626"/>
      <c r="CV14" s="626"/>
      <c r="CW14" s="626"/>
      <c r="CX14" s="626"/>
      <c r="CY14" s="627"/>
      <c r="CZ14" s="628">
        <v>4</v>
      </c>
      <c r="DA14" s="628"/>
      <c r="DB14" s="628"/>
      <c r="DC14" s="628"/>
      <c r="DD14" s="634">
        <v>48491</v>
      </c>
      <c r="DE14" s="626"/>
      <c r="DF14" s="626"/>
      <c r="DG14" s="626"/>
      <c r="DH14" s="626"/>
      <c r="DI14" s="626"/>
      <c r="DJ14" s="626"/>
      <c r="DK14" s="626"/>
      <c r="DL14" s="626"/>
      <c r="DM14" s="626"/>
      <c r="DN14" s="626"/>
      <c r="DO14" s="626"/>
      <c r="DP14" s="627"/>
      <c r="DQ14" s="634">
        <v>242637</v>
      </c>
      <c r="DR14" s="626"/>
      <c r="DS14" s="626"/>
      <c r="DT14" s="626"/>
      <c r="DU14" s="626"/>
      <c r="DV14" s="626"/>
      <c r="DW14" s="626"/>
      <c r="DX14" s="626"/>
      <c r="DY14" s="626"/>
      <c r="DZ14" s="626"/>
      <c r="EA14" s="626"/>
      <c r="EB14" s="626"/>
      <c r="EC14" s="635"/>
    </row>
    <row r="15" spans="2:143" ht="11.25" customHeight="1">
      <c r="B15" s="622" t="s">
        <v>239</v>
      </c>
      <c r="C15" s="623"/>
      <c r="D15" s="623"/>
      <c r="E15" s="623"/>
      <c r="F15" s="623"/>
      <c r="G15" s="623"/>
      <c r="H15" s="623"/>
      <c r="I15" s="623"/>
      <c r="J15" s="623"/>
      <c r="K15" s="623"/>
      <c r="L15" s="623"/>
      <c r="M15" s="623"/>
      <c r="N15" s="623"/>
      <c r="O15" s="623"/>
      <c r="P15" s="623"/>
      <c r="Q15" s="624"/>
      <c r="R15" s="625">
        <v>2185</v>
      </c>
      <c r="S15" s="626"/>
      <c r="T15" s="626"/>
      <c r="U15" s="626"/>
      <c r="V15" s="626"/>
      <c r="W15" s="626"/>
      <c r="X15" s="626"/>
      <c r="Y15" s="627"/>
      <c r="Z15" s="628">
        <v>0</v>
      </c>
      <c r="AA15" s="628"/>
      <c r="AB15" s="628"/>
      <c r="AC15" s="628"/>
      <c r="AD15" s="629">
        <v>2185</v>
      </c>
      <c r="AE15" s="629"/>
      <c r="AF15" s="629"/>
      <c r="AG15" s="629"/>
      <c r="AH15" s="629"/>
      <c r="AI15" s="629"/>
      <c r="AJ15" s="629"/>
      <c r="AK15" s="629"/>
      <c r="AL15" s="630">
        <v>0</v>
      </c>
      <c r="AM15" s="631"/>
      <c r="AN15" s="631"/>
      <c r="AO15" s="632"/>
      <c r="AP15" s="622" t="s">
        <v>240</v>
      </c>
      <c r="AQ15" s="623"/>
      <c r="AR15" s="623"/>
      <c r="AS15" s="623"/>
      <c r="AT15" s="623"/>
      <c r="AU15" s="623"/>
      <c r="AV15" s="623"/>
      <c r="AW15" s="623"/>
      <c r="AX15" s="623"/>
      <c r="AY15" s="623"/>
      <c r="AZ15" s="623"/>
      <c r="BA15" s="623"/>
      <c r="BB15" s="623"/>
      <c r="BC15" s="623"/>
      <c r="BD15" s="623"/>
      <c r="BE15" s="623"/>
      <c r="BF15" s="624"/>
      <c r="BG15" s="625">
        <v>121105</v>
      </c>
      <c r="BH15" s="626"/>
      <c r="BI15" s="626"/>
      <c r="BJ15" s="626"/>
      <c r="BK15" s="626"/>
      <c r="BL15" s="626"/>
      <c r="BM15" s="626"/>
      <c r="BN15" s="627"/>
      <c r="BO15" s="628">
        <v>12.7</v>
      </c>
      <c r="BP15" s="628"/>
      <c r="BQ15" s="628"/>
      <c r="BR15" s="628"/>
      <c r="BS15" s="634" t="s">
        <v>111</v>
      </c>
      <c r="BT15" s="626"/>
      <c r="BU15" s="626"/>
      <c r="BV15" s="626"/>
      <c r="BW15" s="626"/>
      <c r="BX15" s="626"/>
      <c r="BY15" s="626"/>
      <c r="BZ15" s="626"/>
      <c r="CA15" s="626"/>
      <c r="CB15" s="635"/>
      <c r="CD15" s="639" t="s">
        <v>241</v>
      </c>
      <c r="CE15" s="640"/>
      <c r="CF15" s="640"/>
      <c r="CG15" s="640"/>
      <c r="CH15" s="640"/>
      <c r="CI15" s="640"/>
      <c r="CJ15" s="640"/>
      <c r="CK15" s="640"/>
      <c r="CL15" s="640"/>
      <c r="CM15" s="640"/>
      <c r="CN15" s="640"/>
      <c r="CO15" s="640"/>
      <c r="CP15" s="640"/>
      <c r="CQ15" s="641"/>
      <c r="CR15" s="625">
        <v>643200</v>
      </c>
      <c r="CS15" s="626"/>
      <c r="CT15" s="626"/>
      <c r="CU15" s="626"/>
      <c r="CV15" s="626"/>
      <c r="CW15" s="626"/>
      <c r="CX15" s="626"/>
      <c r="CY15" s="627"/>
      <c r="CZ15" s="628">
        <v>9</v>
      </c>
      <c r="DA15" s="628"/>
      <c r="DB15" s="628"/>
      <c r="DC15" s="628"/>
      <c r="DD15" s="634">
        <v>101290</v>
      </c>
      <c r="DE15" s="626"/>
      <c r="DF15" s="626"/>
      <c r="DG15" s="626"/>
      <c r="DH15" s="626"/>
      <c r="DI15" s="626"/>
      <c r="DJ15" s="626"/>
      <c r="DK15" s="626"/>
      <c r="DL15" s="626"/>
      <c r="DM15" s="626"/>
      <c r="DN15" s="626"/>
      <c r="DO15" s="626"/>
      <c r="DP15" s="627"/>
      <c r="DQ15" s="634">
        <v>552618</v>
      </c>
      <c r="DR15" s="626"/>
      <c r="DS15" s="626"/>
      <c r="DT15" s="626"/>
      <c r="DU15" s="626"/>
      <c r="DV15" s="626"/>
      <c r="DW15" s="626"/>
      <c r="DX15" s="626"/>
      <c r="DY15" s="626"/>
      <c r="DZ15" s="626"/>
      <c r="EA15" s="626"/>
      <c r="EB15" s="626"/>
      <c r="EC15" s="635"/>
    </row>
    <row r="16" spans="2:143" ht="11.25" customHeight="1">
      <c r="B16" s="622" t="s">
        <v>242</v>
      </c>
      <c r="C16" s="623"/>
      <c r="D16" s="623"/>
      <c r="E16" s="623"/>
      <c r="F16" s="623"/>
      <c r="G16" s="623"/>
      <c r="H16" s="623"/>
      <c r="I16" s="623"/>
      <c r="J16" s="623"/>
      <c r="K16" s="623"/>
      <c r="L16" s="623"/>
      <c r="M16" s="623"/>
      <c r="N16" s="623"/>
      <c r="O16" s="623"/>
      <c r="P16" s="623"/>
      <c r="Q16" s="624"/>
      <c r="R16" s="625">
        <v>3363176</v>
      </c>
      <c r="S16" s="626"/>
      <c r="T16" s="626"/>
      <c r="U16" s="626"/>
      <c r="V16" s="626"/>
      <c r="W16" s="626"/>
      <c r="X16" s="626"/>
      <c r="Y16" s="627"/>
      <c r="Z16" s="628">
        <v>45.3</v>
      </c>
      <c r="AA16" s="628"/>
      <c r="AB16" s="628"/>
      <c r="AC16" s="628"/>
      <c r="AD16" s="629">
        <v>3200287</v>
      </c>
      <c r="AE16" s="629"/>
      <c r="AF16" s="629"/>
      <c r="AG16" s="629"/>
      <c r="AH16" s="629"/>
      <c r="AI16" s="629"/>
      <c r="AJ16" s="629"/>
      <c r="AK16" s="629"/>
      <c r="AL16" s="630">
        <v>71.5</v>
      </c>
      <c r="AM16" s="631"/>
      <c r="AN16" s="631"/>
      <c r="AO16" s="632"/>
      <c r="AP16" s="622" t="s">
        <v>243</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244</v>
      </c>
      <c r="CE16" s="640"/>
      <c r="CF16" s="640"/>
      <c r="CG16" s="640"/>
      <c r="CH16" s="640"/>
      <c r="CI16" s="640"/>
      <c r="CJ16" s="640"/>
      <c r="CK16" s="640"/>
      <c r="CL16" s="640"/>
      <c r="CM16" s="640"/>
      <c r="CN16" s="640"/>
      <c r="CO16" s="640"/>
      <c r="CP16" s="640"/>
      <c r="CQ16" s="641"/>
      <c r="CR16" s="625">
        <v>120023</v>
      </c>
      <c r="CS16" s="626"/>
      <c r="CT16" s="626"/>
      <c r="CU16" s="626"/>
      <c r="CV16" s="626"/>
      <c r="CW16" s="626"/>
      <c r="CX16" s="626"/>
      <c r="CY16" s="627"/>
      <c r="CZ16" s="628">
        <v>1.7</v>
      </c>
      <c r="DA16" s="628"/>
      <c r="DB16" s="628"/>
      <c r="DC16" s="628"/>
      <c r="DD16" s="634" t="s">
        <v>111</v>
      </c>
      <c r="DE16" s="626"/>
      <c r="DF16" s="626"/>
      <c r="DG16" s="626"/>
      <c r="DH16" s="626"/>
      <c r="DI16" s="626"/>
      <c r="DJ16" s="626"/>
      <c r="DK16" s="626"/>
      <c r="DL16" s="626"/>
      <c r="DM16" s="626"/>
      <c r="DN16" s="626"/>
      <c r="DO16" s="626"/>
      <c r="DP16" s="627"/>
      <c r="DQ16" s="634">
        <v>11587</v>
      </c>
      <c r="DR16" s="626"/>
      <c r="DS16" s="626"/>
      <c r="DT16" s="626"/>
      <c r="DU16" s="626"/>
      <c r="DV16" s="626"/>
      <c r="DW16" s="626"/>
      <c r="DX16" s="626"/>
      <c r="DY16" s="626"/>
      <c r="DZ16" s="626"/>
      <c r="EA16" s="626"/>
      <c r="EB16" s="626"/>
      <c r="EC16" s="635"/>
    </row>
    <row r="17" spans="2:133" ht="11.25" customHeight="1">
      <c r="B17" s="622" t="s">
        <v>245</v>
      </c>
      <c r="C17" s="623"/>
      <c r="D17" s="623"/>
      <c r="E17" s="623"/>
      <c r="F17" s="623"/>
      <c r="G17" s="623"/>
      <c r="H17" s="623"/>
      <c r="I17" s="623"/>
      <c r="J17" s="623"/>
      <c r="K17" s="623"/>
      <c r="L17" s="623"/>
      <c r="M17" s="623"/>
      <c r="N17" s="623"/>
      <c r="O17" s="623"/>
      <c r="P17" s="623"/>
      <c r="Q17" s="624"/>
      <c r="R17" s="625">
        <v>3200287</v>
      </c>
      <c r="S17" s="626"/>
      <c r="T17" s="626"/>
      <c r="U17" s="626"/>
      <c r="V17" s="626"/>
      <c r="W17" s="626"/>
      <c r="X17" s="626"/>
      <c r="Y17" s="627"/>
      <c r="Z17" s="628">
        <v>43.1</v>
      </c>
      <c r="AA17" s="628"/>
      <c r="AB17" s="628"/>
      <c r="AC17" s="628"/>
      <c r="AD17" s="629">
        <v>3200287</v>
      </c>
      <c r="AE17" s="629"/>
      <c r="AF17" s="629"/>
      <c r="AG17" s="629"/>
      <c r="AH17" s="629"/>
      <c r="AI17" s="629"/>
      <c r="AJ17" s="629"/>
      <c r="AK17" s="629"/>
      <c r="AL17" s="630">
        <v>71.5</v>
      </c>
      <c r="AM17" s="631"/>
      <c r="AN17" s="631"/>
      <c r="AO17" s="632"/>
      <c r="AP17" s="622" t="s">
        <v>246</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247</v>
      </c>
      <c r="CE17" s="640"/>
      <c r="CF17" s="640"/>
      <c r="CG17" s="640"/>
      <c r="CH17" s="640"/>
      <c r="CI17" s="640"/>
      <c r="CJ17" s="640"/>
      <c r="CK17" s="640"/>
      <c r="CL17" s="640"/>
      <c r="CM17" s="640"/>
      <c r="CN17" s="640"/>
      <c r="CO17" s="640"/>
      <c r="CP17" s="640"/>
      <c r="CQ17" s="641"/>
      <c r="CR17" s="625">
        <v>835119</v>
      </c>
      <c r="CS17" s="626"/>
      <c r="CT17" s="626"/>
      <c r="CU17" s="626"/>
      <c r="CV17" s="626"/>
      <c r="CW17" s="626"/>
      <c r="CX17" s="626"/>
      <c r="CY17" s="627"/>
      <c r="CZ17" s="628">
        <v>11.7</v>
      </c>
      <c r="DA17" s="628"/>
      <c r="DB17" s="628"/>
      <c r="DC17" s="628"/>
      <c r="DD17" s="634" t="s">
        <v>111</v>
      </c>
      <c r="DE17" s="626"/>
      <c r="DF17" s="626"/>
      <c r="DG17" s="626"/>
      <c r="DH17" s="626"/>
      <c r="DI17" s="626"/>
      <c r="DJ17" s="626"/>
      <c r="DK17" s="626"/>
      <c r="DL17" s="626"/>
      <c r="DM17" s="626"/>
      <c r="DN17" s="626"/>
      <c r="DO17" s="626"/>
      <c r="DP17" s="627"/>
      <c r="DQ17" s="634">
        <v>737346</v>
      </c>
      <c r="DR17" s="626"/>
      <c r="DS17" s="626"/>
      <c r="DT17" s="626"/>
      <c r="DU17" s="626"/>
      <c r="DV17" s="626"/>
      <c r="DW17" s="626"/>
      <c r="DX17" s="626"/>
      <c r="DY17" s="626"/>
      <c r="DZ17" s="626"/>
      <c r="EA17" s="626"/>
      <c r="EB17" s="626"/>
      <c r="EC17" s="635"/>
    </row>
    <row r="18" spans="2:133" ht="11.25" customHeight="1">
      <c r="B18" s="622" t="s">
        <v>248</v>
      </c>
      <c r="C18" s="623"/>
      <c r="D18" s="623"/>
      <c r="E18" s="623"/>
      <c r="F18" s="623"/>
      <c r="G18" s="623"/>
      <c r="H18" s="623"/>
      <c r="I18" s="623"/>
      <c r="J18" s="623"/>
      <c r="K18" s="623"/>
      <c r="L18" s="623"/>
      <c r="M18" s="623"/>
      <c r="N18" s="623"/>
      <c r="O18" s="623"/>
      <c r="P18" s="623"/>
      <c r="Q18" s="624"/>
      <c r="R18" s="625">
        <v>162889</v>
      </c>
      <c r="S18" s="626"/>
      <c r="T18" s="626"/>
      <c r="U18" s="626"/>
      <c r="V18" s="626"/>
      <c r="W18" s="626"/>
      <c r="X18" s="626"/>
      <c r="Y18" s="627"/>
      <c r="Z18" s="628">
        <v>2.2000000000000002</v>
      </c>
      <c r="AA18" s="628"/>
      <c r="AB18" s="628"/>
      <c r="AC18" s="628"/>
      <c r="AD18" s="629" t="s">
        <v>111</v>
      </c>
      <c r="AE18" s="629"/>
      <c r="AF18" s="629"/>
      <c r="AG18" s="629"/>
      <c r="AH18" s="629"/>
      <c r="AI18" s="629"/>
      <c r="AJ18" s="629"/>
      <c r="AK18" s="629"/>
      <c r="AL18" s="630" t="s">
        <v>111</v>
      </c>
      <c r="AM18" s="631"/>
      <c r="AN18" s="631"/>
      <c r="AO18" s="632"/>
      <c r="AP18" s="622" t="s">
        <v>249</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250</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251</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252</v>
      </c>
      <c r="AQ19" s="623"/>
      <c r="AR19" s="623"/>
      <c r="AS19" s="623"/>
      <c r="AT19" s="623"/>
      <c r="AU19" s="623"/>
      <c r="AV19" s="623"/>
      <c r="AW19" s="623"/>
      <c r="AX19" s="623"/>
      <c r="AY19" s="623"/>
      <c r="AZ19" s="623"/>
      <c r="BA19" s="623"/>
      <c r="BB19" s="623"/>
      <c r="BC19" s="623"/>
      <c r="BD19" s="623"/>
      <c r="BE19" s="623"/>
      <c r="BF19" s="624"/>
      <c r="BG19" s="625" t="s">
        <v>111</v>
      </c>
      <c r="BH19" s="626"/>
      <c r="BI19" s="626"/>
      <c r="BJ19" s="626"/>
      <c r="BK19" s="626"/>
      <c r="BL19" s="626"/>
      <c r="BM19" s="626"/>
      <c r="BN19" s="627"/>
      <c r="BO19" s="628" t="s">
        <v>111</v>
      </c>
      <c r="BP19" s="628"/>
      <c r="BQ19" s="628"/>
      <c r="BR19" s="628"/>
      <c r="BS19" s="634" t="s">
        <v>111</v>
      </c>
      <c r="BT19" s="626"/>
      <c r="BU19" s="626"/>
      <c r="BV19" s="626"/>
      <c r="BW19" s="626"/>
      <c r="BX19" s="626"/>
      <c r="BY19" s="626"/>
      <c r="BZ19" s="626"/>
      <c r="CA19" s="626"/>
      <c r="CB19" s="635"/>
      <c r="CD19" s="639" t="s">
        <v>253</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254</v>
      </c>
      <c r="C20" s="623"/>
      <c r="D20" s="623"/>
      <c r="E20" s="623"/>
      <c r="F20" s="623"/>
      <c r="G20" s="623"/>
      <c r="H20" s="623"/>
      <c r="I20" s="623"/>
      <c r="J20" s="623"/>
      <c r="K20" s="623"/>
      <c r="L20" s="623"/>
      <c r="M20" s="623"/>
      <c r="N20" s="623"/>
      <c r="O20" s="623"/>
      <c r="P20" s="623"/>
      <c r="Q20" s="624"/>
      <c r="R20" s="625">
        <v>4603037</v>
      </c>
      <c r="S20" s="626"/>
      <c r="T20" s="626"/>
      <c r="U20" s="626"/>
      <c r="V20" s="626"/>
      <c r="W20" s="626"/>
      <c r="X20" s="626"/>
      <c r="Y20" s="627"/>
      <c r="Z20" s="628">
        <v>62</v>
      </c>
      <c r="AA20" s="628"/>
      <c r="AB20" s="628"/>
      <c r="AC20" s="628"/>
      <c r="AD20" s="629">
        <v>4440148</v>
      </c>
      <c r="AE20" s="629"/>
      <c r="AF20" s="629"/>
      <c r="AG20" s="629"/>
      <c r="AH20" s="629"/>
      <c r="AI20" s="629"/>
      <c r="AJ20" s="629"/>
      <c r="AK20" s="629"/>
      <c r="AL20" s="630">
        <v>99.2</v>
      </c>
      <c r="AM20" s="631"/>
      <c r="AN20" s="631"/>
      <c r="AO20" s="632"/>
      <c r="AP20" s="622" t="s">
        <v>255</v>
      </c>
      <c r="AQ20" s="623"/>
      <c r="AR20" s="623"/>
      <c r="AS20" s="623"/>
      <c r="AT20" s="623"/>
      <c r="AU20" s="623"/>
      <c r="AV20" s="623"/>
      <c r="AW20" s="623"/>
      <c r="AX20" s="623"/>
      <c r="AY20" s="623"/>
      <c r="AZ20" s="623"/>
      <c r="BA20" s="623"/>
      <c r="BB20" s="623"/>
      <c r="BC20" s="623"/>
      <c r="BD20" s="623"/>
      <c r="BE20" s="623"/>
      <c r="BF20" s="624"/>
      <c r="BG20" s="625" t="s">
        <v>111</v>
      </c>
      <c r="BH20" s="626"/>
      <c r="BI20" s="626"/>
      <c r="BJ20" s="626"/>
      <c r="BK20" s="626"/>
      <c r="BL20" s="626"/>
      <c r="BM20" s="626"/>
      <c r="BN20" s="627"/>
      <c r="BO20" s="628" t="s">
        <v>111</v>
      </c>
      <c r="BP20" s="628"/>
      <c r="BQ20" s="628"/>
      <c r="BR20" s="628"/>
      <c r="BS20" s="634" t="s">
        <v>111</v>
      </c>
      <c r="BT20" s="626"/>
      <c r="BU20" s="626"/>
      <c r="BV20" s="626"/>
      <c r="BW20" s="626"/>
      <c r="BX20" s="626"/>
      <c r="BY20" s="626"/>
      <c r="BZ20" s="626"/>
      <c r="CA20" s="626"/>
      <c r="CB20" s="635"/>
      <c r="CD20" s="639" t="s">
        <v>256</v>
      </c>
      <c r="CE20" s="640"/>
      <c r="CF20" s="640"/>
      <c r="CG20" s="640"/>
      <c r="CH20" s="640"/>
      <c r="CI20" s="640"/>
      <c r="CJ20" s="640"/>
      <c r="CK20" s="640"/>
      <c r="CL20" s="640"/>
      <c r="CM20" s="640"/>
      <c r="CN20" s="640"/>
      <c r="CO20" s="640"/>
      <c r="CP20" s="640"/>
      <c r="CQ20" s="641"/>
      <c r="CR20" s="625">
        <v>7142556</v>
      </c>
      <c r="CS20" s="626"/>
      <c r="CT20" s="626"/>
      <c r="CU20" s="626"/>
      <c r="CV20" s="626"/>
      <c r="CW20" s="626"/>
      <c r="CX20" s="626"/>
      <c r="CY20" s="627"/>
      <c r="CZ20" s="628">
        <v>100</v>
      </c>
      <c r="DA20" s="628"/>
      <c r="DB20" s="628"/>
      <c r="DC20" s="628"/>
      <c r="DD20" s="634">
        <v>705306</v>
      </c>
      <c r="DE20" s="626"/>
      <c r="DF20" s="626"/>
      <c r="DG20" s="626"/>
      <c r="DH20" s="626"/>
      <c r="DI20" s="626"/>
      <c r="DJ20" s="626"/>
      <c r="DK20" s="626"/>
      <c r="DL20" s="626"/>
      <c r="DM20" s="626"/>
      <c r="DN20" s="626"/>
      <c r="DO20" s="626"/>
      <c r="DP20" s="627"/>
      <c r="DQ20" s="634">
        <v>4884176</v>
      </c>
      <c r="DR20" s="626"/>
      <c r="DS20" s="626"/>
      <c r="DT20" s="626"/>
      <c r="DU20" s="626"/>
      <c r="DV20" s="626"/>
      <c r="DW20" s="626"/>
      <c r="DX20" s="626"/>
      <c r="DY20" s="626"/>
      <c r="DZ20" s="626"/>
      <c r="EA20" s="626"/>
      <c r="EB20" s="626"/>
      <c r="EC20" s="635"/>
    </row>
    <row r="21" spans="2:133" ht="11.25" customHeight="1">
      <c r="B21" s="622" t="s">
        <v>257</v>
      </c>
      <c r="C21" s="623"/>
      <c r="D21" s="623"/>
      <c r="E21" s="623"/>
      <c r="F21" s="623"/>
      <c r="G21" s="623"/>
      <c r="H21" s="623"/>
      <c r="I21" s="623"/>
      <c r="J21" s="623"/>
      <c r="K21" s="623"/>
      <c r="L21" s="623"/>
      <c r="M21" s="623"/>
      <c r="N21" s="623"/>
      <c r="O21" s="623"/>
      <c r="P21" s="623"/>
      <c r="Q21" s="624"/>
      <c r="R21" s="625">
        <v>1543</v>
      </c>
      <c r="S21" s="626"/>
      <c r="T21" s="626"/>
      <c r="U21" s="626"/>
      <c r="V21" s="626"/>
      <c r="W21" s="626"/>
      <c r="X21" s="626"/>
      <c r="Y21" s="627"/>
      <c r="Z21" s="628">
        <v>0</v>
      </c>
      <c r="AA21" s="628"/>
      <c r="AB21" s="628"/>
      <c r="AC21" s="628"/>
      <c r="AD21" s="629">
        <v>1543</v>
      </c>
      <c r="AE21" s="629"/>
      <c r="AF21" s="629"/>
      <c r="AG21" s="629"/>
      <c r="AH21" s="629"/>
      <c r="AI21" s="629"/>
      <c r="AJ21" s="629"/>
      <c r="AK21" s="629"/>
      <c r="AL21" s="630">
        <v>0</v>
      </c>
      <c r="AM21" s="631"/>
      <c r="AN21" s="631"/>
      <c r="AO21" s="632"/>
      <c r="AP21" s="642" t="s">
        <v>258</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259</v>
      </c>
      <c r="C22" s="623"/>
      <c r="D22" s="623"/>
      <c r="E22" s="623"/>
      <c r="F22" s="623"/>
      <c r="G22" s="623"/>
      <c r="H22" s="623"/>
      <c r="I22" s="623"/>
      <c r="J22" s="623"/>
      <c r="K22" s="623"/>
      <c r="L22" s="623"/>
      <c r="M22" s="623"/>
      <c r="N22" s="623"/>
      <c r="O22" s="623"/>
      <c r="P22" s="623"/>
      <c r="Q22" s="624"/>
      <c r="R22" s="625">
        <v>46580</v>
      </c>
      <c r="S22" s="626"/>
      <c r="T22" s="626"/>
      <c r="U22" s="626"/>
      <c r="V22" s="626"/>
      <c r="W22" s="626"/>
      <c r="X22" s="626"/>
      <c r="Y22" s="627"/>
      <c r="Z22" s="628">
        <v>0.6</v>
      </c>
      <c r="AA22" s="628"/>
      <c r="AB22" s="628"/>
      <c r="AC22" s="628"/>
      <c r="AD22" s="629" t="s">
        <v>111</v>
      </c>
      <c r="AE22" s="629"/>
      <c r="AF22" s="629"/>
      <c r="AG22" s="629"/>
      <c r="AH22" s="629"/>
      <c r="AI22" s="629"/>
      <c r="AJ22" s="629"/>
      <c r="AK22" s="629"/>
      <c r="AL22" s="630" t="s">
        <v>111</v>
      </c>
      <c r="AM22" s="631"/>
      <c r="AN22" s="631"/>
      <c r="AO22" s="632"/>
      <c r="AP22" s="642" t="s">
        <v>260</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261</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262</v>
      </c>
      <c r="C23" s="623"/>
      <c r="D23" s="623"/>
      <c r="E23" s="623"/>
      <c r="F23" s="623"/>
      <c r="G23" s="623"/>
      <c r="H23" s="623"/>
      <c r="I23" s="623"/>
      <c r="J23" s="623"/>
      <c r="K23" s="623"/>
      <c r="L23" s="623"/>
      <c r="M23" s="623"/>
      <c r="N23" s="623"/>
      <c r="O23" s="623"/>
      <c r="P23" s="623"/>
      <c r="Q23" s="624"/>
      <c r="R23" s="625">
        <v>140105</v>
      </c>
      <c r="S23" s="626"/>
      <c r="T23" s="626"/>
      <c r="U23" s="626"/>
      <c r="V23" s="626"/>
      <c r="W23" s="626"/>
      <c r="X23" s="626"/>
      <c r="Y23" s="627"/>
      <c r="Z23" s="628">
        <v>1.9</v>
      </c>
      <c r="AA23" s="628"/>
      <c r="AB23" s="628"/>
      <c r="AC23" s="628"/>
      <c r="AD23" s="629">
        <v>2757</v>
      </c>
      <c r="AE23" s="629"/>
      <c r="AF23" s="629"/>
      <c r="AG23" s="629"/>
      <c r="AH23" s="629"/>
      <c r="AI23" s="629"/>
      <c r="AJ23" s="629"/>
      <c r="AK23" s="629"/>
      <c r="AL23" s="630">
        <v>0.1</v>
      </c>
      <c r="AM23" s="631"/>
      <c r="AN23" s="631"/>
      <c r="AO23" s="632"/>
      <c r="AP23" s="642" t="s">
        <v>263</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202</v>
      </c>
      <c r="CE23" s="608"/>
      <c r="CF23" s="608"/>
      <c r="CG23" s="608"/>
      <c r="CH23" s="608"/>
      <c r="CI23" s="608"/>
      <c r="CJ23" s="608"/>
      <c r="CK23" s="608"/>
      <c r="CL23" s="608"/>
      <c r="CM23" s="608"/>
      <c r="CN23" s="608"/>
      <c r="CO23" s="608"/>
      <c r="CP23" s="608"/>
      <c r="CQ23" s="609"/>
      <c r="CR23" s="607" t="s">
        <v>264</v>
      </c>
      <c r="CS23" s="608"/>
      <c r="CT23" s="608"/>
      <c r="CU23" s="608"/>
      <c r="CV23" s="608"/>
      <c r="CW23" s="608"/>
      <c r="CX23" s="608"/>
      <c r="CY23" s="609"/>
      <c r="CZ23" s="607" t="s">
        <v>265</v>
      </c>
      <c r="DA23" s="608"/>
      <c r="DB23" s="608"/>
      <c r="DC23" s="609"/>
      <c r="DD23" s="607" t="s">
        <v>266</v>
      </c>
      <c r="DE23" s="608"/>
      <c r="DF23" s="608"/>
      <c r="DG23" s="608"/>
      <c r="DH23" s="608"/>
      <c r="DI23" s="608"/>
      <c r="DJ23" s="608"/>
      <c r="DK23" s="609"/>
      <c r="DL23" s="648" t="s">
        <v>267</v>
      </c>
      <c r="DM23" s="649"/>
      <c r="DN23" s="649"/>
      <c r="DO23" s="649"/>
      <c r="DP23" s="649"/>
      <c r="DQ23" s="649"/>
      <c r="DR23" s="649"/>
      <c r="DS23" s="649"/>
      <c r="DT23" s="649"/>
      <c r="DU23" s="649"/>
      <c r="DV23" s="650"/>
      <c r="DW23" s="607" t="s">
        <v>268</v>
      </c>
      <c r="DX23" s="608"/>
      <c r="DY23" s="608"/>
      <c r="DZ23" s="608"/>
      <c r="EA23" s="608"/>
      <c r="EB23" s="608"/>
      <c r="EC23" s="609"/>
    </row>
    <row r="24" spans="2:133" ht="11.25" customHeight="1">
      <c r="B24" s="622" t="s">
        <v>269</v>
      </c>
      <c r="C24" s="623"/>
      <c r="D24" s="623"/>
      <c r="E24" s="623"/>
      <c r="F24" s="623"/>
      <c r="G24" s="623"/>
      <c r="H24" s="623"/>
      <c r="I24" s="623"/>
      <c r="J24" s="623"/>
      <c r="K24" s="623"/>
      <c r="L24" s="623"/>
      <c r="M24" s="623"/>
      <c r="N24" s="623"/>
      <c r="O24" s="623"/>
      <c r="P24" s="623"/>
      <c r="Q24" s="624"/>
      <c r="R24" s="625">
        <v>8561</v>
      </c>
      <c r="S24" s="626"/>
      <c r="T24" s="626"/>
      <c r="U24" s="626"/>
      <c r="V24" s="626"/>
      <c r="W24" s="626"/>
      <c r="X24" s="626"/>
      <c r="Y24" s="627"/>
      <c r="Z24" s="628">
        <v>0.1</v>
      </c>
      <c r="AA24" s="628"/>
      <c r="AB24" s="628"/>
      <c r="AC24" s="628"/>
      <c r="AD24" s="629" t="s">
        <v>111</v>
      </c>
      <c r="AE24" s="629"/>
      <c r="AF24" s="629"/>
      <c r="AG24" s="629"/>
      <c r="AH24" s="629"/>
      <c r="AI24" s="629"/>
      <c r="AJ24" s="629"/>
      <c r="AK24" s="629"/>
      <c r="AL24" s="630" t="s">
        <v>111</v>
      </c>
      <c r="AM24" s="631"/>
      <c r="AN24" s="631"/>
      <c r="AO24" s="632"/>
      <c r="AP24" s="642" t="s">
        <v>270</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271</v>
      </c>
      <c r="CE24" s="637"/>
      <c r="CF24" s="637"/>
      <c r="CG24" s="637"/>
      <c r="CH24" s="637"/>
      <c r="CI24" s="637"/>
      <c r="CJ24" s="637"/>
      <c r="CK24" s="637"/>
      <c r="CL24" s="637"/>
      <c r="CM24" s="637"/>
      <c r="CN24" s="637"/>
      <c r="CO24" s="637"/>
      <c r="CP24" s="637"/>
      <c r="CQ24" s="638"/>
      <c r="CR24" s="614">
        <v>3086912</v>
      </c>
      <c r="CS24" s="615"/>
      <c r="CT24" s="615"/>
      <c r="CU24" s="615"/>
      <c r="CV24" s="615"/>
      <c r="CW24" s="615"/>
      <c r="CX24" s="615"/>
      <c r="CY24" s="616"/>
      <c r="CZ24" s="652">
        <v>43.2</v>
      </c>
      <c r="DA24" s="653"/>
      <c r="DB24" s="653"/>
      <c r="DC24" s="654"/>
      <c r="DD24" s="651">
        <v>2151424</v>
      </c>
      <c r="DE24" s="615"/>
      <c r="DF24" s="615"/>
      <c r="DG24" s="615"/>
      <c r="DH24" s="615"/>
      <c r="DI24" s="615"/>
      <c r="DJ24" s="615"/>
      <c r="DK24" s="616"/>
      <c r="DL24" s="651">
        <v>2149150</v>
      </c>
      <c r="DM24" s="615"/>
      <c r="DN24" s="615"/>
      <c r="DO24" s="615"/>
      <c r="DP24" s="615"/>
      <c r="DQ24" s="615"/>
      <c r="DR24" s="615"/>
      <c r="DS24" s="615"/>
      <c r="DT24" s="615"/>
      <c r="DU24" s="615"/>
      <c r="DV24" s="616"/>
      <c r="DW24" s="619">
        <v>46.1</v>
      </c>
      <c r="DX24" s="620"/>
      <c r="DY24" s="620"/>
      <c r="DZ24" s="620"/>
      <c r="EA24" s="620"/>
      <c r="EB24" s="620"/>
      <c r="EC24" s="621"/>
    </row>
    <row r="25" spans="2:133" ht="11.25" customHeight="1">
      <c r="B25" s="622" t="s">
        <v>272</v>
      </c>
      <c r="C25" s="623"/>
      <c r="D25" s="623"/>
      <c r="E25" s="623"/>
      <c r="F25" s="623"/>
      <c r="G25" s="623"/>
      <c r="H25" s="623"/>
      <c r="I25" s="623"/>
      <c r="J25" s="623"/>
      <c r="K25" s="623"/>
      <c r="L25" s="623"/>
      <c r="M25" s="623"/>
      <c r="N25" s="623"/>
      <c r="O25" s="623"/>
      <c r="P25" s="623"/>
      <c r="Q25" s="624"/>
      <c r="R25" s="625">
        <v>929256</v>
      </c>
      <c r="S25" s="626"/>
      <c r="T25" s="626"/>
      <c r="U25" s="626"/>
      <c r="V25" s="626"/>
      <c r="W25" s="626"/>
      <c r="X25" s="626"/>
      <c r="Y25" s="627"/>
      <c r="Z25" s="628">
        <v>12.5</v>
      </c>
      <c r="AA25" s="628"/>
      <c r="AB25" s="628"/>
      <c r="AC25" s="628"/>
      <c r="AD25" s="629" t="s">
        <v>111</v>
      </c>
      <c r="AE25" s="629"/>
      <c r="AF25" s="629"/>
      <c r="AG25" s="629"/>
      <c r="AH25" s="629"/>
      <c r="AI25" s="629"/>
      <c r="AJ25" s="629"/>
      <c r="AK25" s="629"/>
      <c r="AL25" s="630" t="s">
        <v>111</v>
      </c>
      <c r="AM25" s="631"/>
      <c r="AN25" s="631"/>
      <c r="AO25" s="632"/>
      <c r="AP25" s="642" t="s">
        <v>273</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274</v>
      </c>
      <c r="CE25" s="640"/>
      <c r="CF25" s="640"/>
      <c r="CG25" s="640"/>
      <c r="CH25" s="640"/>
      <c r="CI25" s="640"/>
      <c r="CJ25" s="640"/>
      <c r="CK25" s="640"/>
      <c r="CL25" s="640"/>
      <c r="CM25" s="640"/>
      <c r="CN25" s="640"/>
      <c r="CO25" s="640"/>
      <c r="CP25" s="640"/>
      <c r="CQ25" s="641"/>
      <c r="CR25" s="625">
        <v>1211891</v>
      </c>
      <c r="CS25" s="657"/>
      <c r="CT25" s="657"/>
      <c r="CU25" s="657"/>
      <c r="CV25" s="657"/>
      <c r="CW25" s="657"/>
      <c r="CX25" s="657"/>
      <c r="CY25" s="658"/>
      <c r="CZ25" s="659">
        <v>17</v>
      </c>
      <c r="DA25" s="660"/>
      <c r="DB25" s="660"/>
      <c r="DC25" s="661"/>
      <c r="DD25" s="634">
        <v>1186313</v>
      </c>
      <c r="DE25" s="657"/>
      <c r="DF25" s="657"/>
      <c r="DG25" s="657"/>
      <c r="DH25" s="657"/>
      <c r="DI25" s="657"/>
      <c r="DJ25" s="657"/>
      <c r="DK25" s="658"/>
      <c r="DL25" s="634">
        <v>1184576</v>
      </c>
      <c r="DM25" s="657"/>
      <c r="DN25" s="657"/>
      <c r="DO25" s="657"/>
      <c r="DP25" s="657"/>
      <c r="DQ25" s="657"/>
      <c r="DR25" s="657"/>
      <c r="DS25" s="657"/>
      <c r="DT25" s="657"/>
      <c r="DU25" s="657"/>
      <c r="DV25" s="658"/>
      <c r="DW25" s="630">
        <v>25.4</v>
      </c>
      <c r="DX25" s="655"/>
      <c r="DY25" s="655"/>
      <c r="DZ25" s="655"/>
      <c r="EA25" s="655"/>
      <c r="EB25" s="655"/>
      <c r="EC25" s="656"/>
    </row>
    <row r="26" spans="2:133" ht="11.25" customHeight="1">
      <c r="B26" s="662" t="s">
        <v>275</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276</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277</v>
      </c>
      <c r="CE26" s="640"/>
      <c r="CF26" s="640"/>
      <c r="CG26" s="640"/>
      <c r="CH26" s="640"/>
      <c r="CI26" s="640"/>
      <c r="CJ26" s="640"/>
      <c r="CK26" s="640"/>
      <c r="CL26" s="640"/>
      <c r="CM26" s="640"/>
      <c r="CN26" s="640"/>
      <c r="CO26" s="640"/>
      <c r="CP26" s="640"/>
      <c r="CQ26" s="641"/>
      <c r="CR26" s="625">
        <v>744468</v>
      </c>
      <c r="CS26" s="626"/>
      <c r="CT26" s="626"/>
      <c r="CU26" s="626"/>
      <c r="CV26" s="626"/>
      <c r="CW26" s="626"/>
      <c r="CX26" s="626"/>
      <c r="CY26" s="627"/>
      <c r="CZ26" s="659">
        <v>10.4</v>
      </c>
      <c r="DA26" s="660"/>
      <c r="DB26" s="660"/>
      <c r="DC26" s="661"/>
      <c r="DD26" s="634">
        <v>722799</v>
      </c>
      <c r="DE26" s="626"/>
      <c r="DF26" s="626"/>
      <c r="DG26" s="626"/>
      <c r="DH26" s="626"/>
      <c r="DI26" s="626"/>
      <c r="DJ26" s="626"/>
      <c r="DK26" s="627"/>
      <c r="DL26" s="634" t="s">
        <v>208</v>
      </c>
      <c r="DM26" s="626"/>
      <c r="DN26" s="626"/>
      <c r="DO26" s="626"/>
      <c r="DP26" s="626"/>
      <c r="DQ26" s="626"/>
      <c r="DR26" s="626"/>
      <c r="DS26" s="626"/>
      <c r="DT26" s="626"/>
      <c r="DU26" s="626"/>
      <c r="DV26" s="627"/>
      <c r="DW26" s="630" t="s">
        <v>208</v>
      </c>
      <c r="DX26" s="655"/>
      <c r="DY26" s="655"/>
      <c r="DZ26" s="655"/>
      <c r="EA26" s="655"/>
      <c r="EB26" s="655"/>
      <c r="EC26" s="656"/>
    </row>
    <row r="27" spans="2:133" ht="11.25" customHeight="1">
      <c r="B27" s="622" t="s">
        <v>278</v>
      </c>
      <c r="C27" s="623"/>
      <c r="D27" s="623"/>
      <c r="E27" s="623"/>
      <c r="F27" s="623"/>
      <c r="G27" s="623"/>
      <c r="H27" s="623"/>
      <c r="I27" s="623"/>
      <c r="J27" s="623"/>
      <c r="K27" s="623"/>
      <c r="L27" s="623"/>
      <c r="M27" s="623"/>
      <c r="N27" s="623"/>
      <c r="O27" s="623"/>
      <c r="P27" s="623"/>
      <c r="Q27" s="624"/>
      <c r="R27" s="625">
        <v>638038</v>
      </c>
      <c r="S27" s="626"/>
      <c r="T27" s="626"/>
      <c r="U27" s="626"/>
      <c r="V27" s="626"/>
      <c r="W27" s="626"/>
      <c r="X27" s="626"/>
      <c r="Y27" s="627"/>
      <c r="Z27" s="628">
        <v>8.6</v>
      </c>
      <c r="AA27" s="628"/>
      <c r="AB27" s="628"/>
      <c r="AC27" s="628"/>
      <c r="AD27" s="629" t="s">
        <v>111</v>
      </c>
      <c r="AE27" s="629"/>
      <c r="AF27" s="629"/>
      <c r="AG27" s="629"/>
      <c r="AH27" s="629"/>
      <c r="AI27" s="629"/>
      <c r="AJ27" s="629"/>
      <c r="AK27" s="629"/>
      <c r="AL27" s="630" t="s">
        <v>111</v>
      </c>
      <c r="AM27" s="631"/>
      <c r="AN27" s="631"/>
      <c r="AO27" s="632"/>
      <c r="AP27" s="622" t="s">
        <v>279</v>
      </c>
      <c r="AQ27" s="623"/>
      <c r="AR27" s="623"/>
      <c r="AS27" s="623"/>
      <c r="AT27" s="623"/>
      <c r="AU27" s="623"/>
      <c r="AV27" s="623"/>
      <c r="AW27" s="623"/>
      <c r="AX27" s="623"/>
      <c r="AY27" s="623"/>
      <c r="AZ27" s="623"/>
      <c r="BA27" s="623"/>
      <c r="BB27" s="623"/>
      <c r="BC27" s="623"/>
      <c r="BD27" s="623"/>
      <c r="BE27" s="623"/>
      <c r="BF27" s="624"/>
      <c r="BG27" s="625">
        <v>954852</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280</v>
      </c>
      <c r="CE27" s="640"/>
      <c r="CF27" s="640"/>
      <c r="CG27" s="640"/>
      <c r="CH27" s="640"/>
      <c r="CI27" s="640"/>
      <c r="CJ27" s="640"/>
      <c r="CK27" s="640"/>
      <c r="CL27" s="640"/>
      <c r="CM27" s="640"/>
      <c r="CN27" s="640"/>
      <c r="CO27" s="640"/>
      <c r="CP27" s="640"/>
      <c r="CQ27" s="641"/>
      <c r="CR27" s="625">
        <v>1039902</v>
      </c>
      <c r="CS27" s="657"/>
      <c r="CT27" s="657"/>
      <c r="CU27" s="657"/>
      <c r="CV27" s="657"/>
      <c r="CW27" s="657"/>
      <c r="CX27" s="657"/>
      <c r="CY27" s="658"/>
      <c r="CZ27" s="659">
        <v>14.6</v>
      </c>
      <c r="DA27" s="660"/>
      <c r="DB27" s="660"/>
      <c r="DC27" s="661"/>
      <c r="DD27" s="634">
        <v>227765</v>
      </c>
      <c r="DE27" s="657"/>
      <c r="DF27" s="657"/>
      <c r="DG27" s="657"/>
      <c r="DH27" s="657"/>
      <c r="DI27" s="657"/>
      <c r="DJ27" s="657"/>
      <c r="DK27" s="658"/>
      <c r="DL27" s="634">
        <v>227228</v>
      </c>
      <c r="DM27" s="657"/>
      <c r="DN27" s="657"/>
      <c r="DO27" s="657"/>
      <c r="DP27" s="657"/>
      <c r="DQ27" s="657"/>
      <c r="DR27" s="657"/>
      <c r="DS27" s="657"/>
      <c r="DT27" s="657"/>
      <c r="DU27" s="657"/>
      <c r="DV27" s="658"/>
      <c r="DW27" s="630">
        <v>4.9000000000000004</v>
      </c>
      <c r="DX27" s="655"/>
      <c r="DY27" s="655"/>
      <c r="DZ27" s="655"/>
      <c r="EA27" s="655"/>
      <c r="EB27" s="655"/>
      <c r="EC27" s="656"/>
    </row>
    <row r="28" spans="2:133" ht="11.25" customHeight="1">
      <c r="B28" s="622" t="s">
        <v>281</v>
      </c>
      <c r="C28" s="623"/>
      <c r="D28" s="623"/>
      <c r="E28" s="623"/>
      <c r="F28" s="623"/>
      <c r="G28" s="623"/>
      <c r="H28" s="623"/>
      <c r="I28" s="623"/>
      <c r="J28" s="623"/>
      <c r="K28" s="623"/>
      <c r="L28" s="623"/>
      <c r="M28" s="623"/>
      <c r="N28" s="623"/>
      <c r="O28" s="623"/>
      <c r="P28" s="623"/>
      <c r="Q28" s="624"/>
      <c r="R28" s="625">
        <v>44270</v>
      </c>
      <c r="S28" s="626"/>
      <c r="T28" s="626"/>
      <c r="U28" s="626"/>
      <c r="V28" s="626"/>
      <c r="W28" s="626"/>
      <c r="X28" s="626"/>
      <c r="Y28" s="627"/>
      <c r="Z28" s="628">
        <v>0.6</v>
      </c>
      <c r="AA28" s="628"/>
      <c r="AB28" s="628"/>
      <c r="AC28" s="628"/>
      <c r="AD28" s="629">
        <v>33729</v>
      </c>
      <c r="AE28" s="629"/>
      <c r="AF28" s="629"/>
      <c r="AG28" s="629"/>
      <c r="AH28" s="629"/>
      <c r="AI28" s="629"/>
      <c r="AJ28" s="629"/>
      <c r="AK28" s="629"/>
      <c r="AL28" s="630">
        <v>0.8</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282</v>
      </c>
      <c r="CE28" s="640"/>
      <c r="CF28" s="640"/>
      <c r="CG28" s="640"/>
      <c r="CH28" s="640"/>
      <c r="CI28" s="640"/>
      <c r="CJ28" s="640"/>
      <c r="CK28" s="640"/>
      <c r="CL28" s="640"/>
      <c r="CM28" s="640"/>
      <c r="CN28" s="640"/>
      <c r="CO28" s="640"/>
      <c r="CP28" s="640"/>
      <c r="CQ28" s="641"/>
      <c r="CR28" s="625">
        <v>835119</v>
      </c>
      <c r="CS28" s="626"/>
      <c r="CT28" s="626"/>
      <c r="CU28" s="626"/>
      <c r="CV28" s="626"/>
      <c r="CW28" s="626"/>
      <c r="CX28" s="626"/>
      <c r="CY28" s="627"/>
      <c r="CZ28" s="659">
        <v>11.7</v>
      </c>
      <c r="DA28" s="660"/>
      <c r="DB28" s="660"/>
      <c r="DC28" s="661"/>
      <c r="DD28" s="634">
        <v>737346</v>
      </c>
      <c r="DE28" s="626"/>
      <c r="DF28" s="626"/>
      <c r="DG28" s="626"/>
      <c r="DH28" s="626"/>
      <c r="DI28" s="626"/>
      <c r="DJ28" s="626"/>
      <c r="DK28" s="627"/>
      <c r="DL28" s="634">
        <v>737346</v>
      </c>
      <c r="DM28" s="626"/>
      <c r="DN28" s="626"/>
      <c r="DO28" s="626"/>
      <c r="DP28" s="626"/>
      <c r="DQ28" s="626"/>
      <c r="DR28" s="626"/>
      <c r="DS28" s="626"/>
      <c r="DT28" s="626"/>
      <c r="DU28" s="626"/>
      <c r="DV28" s="627"/>
      <c r="DW28" s="630">
        <v>15.8</v>
      </c>
      <c r="DX28" s="655"/>
      <c r="DY28" s="655"/>
      <c r="DZ28" s="655"/>
      <c r="EA28" s="655"/>
      <c r="EB28" s="655"/>
      <c r="EC28" s="656"/>
    </row>
    <row r="29" spans="2:133" ht="11.25" customHeight="1">
      <c r="B29" s="622" t="s">
        <v>283</v>
      </c>
      <c r="C29" s="623"/>
      <c r="D29" s="623"/>
      <c r="E29" s="623"/>
      <c r="F29" s="623"/>
      <c r="G29" s="623"/>
      <c r="H29" s="623"/>
      <c r="I29" s="623"/>
      <c r="J29" s="623"/>
      <c r="K29" s="623"/>
      <c r="L29" s="623"/>
      <c r="M29" s="623"/>
      <c r="N29" s="623"/>
      <c r="O29" s="623"/>
      <c r="P29" s="623"/>
      <c r="Q29" s="624"/>
      <c r="R29" s="625">
        <v>125067</v>
      </c>
      <c r="S29" s="626"/>
      <c r="T29" s="626"/>
      <c r="U29" s="626"/>
      <c r="V29" s="626"/>
      <c r="W29" s="626"/>
      <c r="X29" s="626"/>
      <c r="Y29" s="627"/>
      <c r="Z29" s="628">
        <v>1.7</v>
      </c>
      <c r="AA29" s="628"/>
      <c r="AB29" s="628"/>
      <c r="AC29" s="628"/>
      <c r="AD29" s="629" t="s">
        <v>111</v>
      </c>
      <c r="AE29" s="629"/>
      <c r="AF29" s="629"/>
      <c r="AG29" s="629"/>
      <c r="AH29" s="629"/>
      <c r="AI29" s="629"/>
      <c r="AJ29" s="629"/>
      <c r="AK29" s="629"/>
      <c r="AL29" s="630" t="s">
        <v>111</v>
      </c>
      <c r="AM29" s="631"/>
      <c r="AN29" s="631"/>
      <c r="AO29" s="632"/>
      <c r="AP29" s="604" t="s">
        <v>202</v>
      </c>
      <c r="AQ29" s="605"/>
      <c r="AR29" s="605"/>
      <c r="AS29" s="605"/>
      <c r="AT29" s="605"/>
      <c r="AU29" s="605"/>
      <c r="AV29" s="605"/>
      <c r="AW29" s="605"/>
      <c r="AX29" s="605"/>
      <c r="AY29" s="605"/>
      <c r="AZ29" s="605"/>
      <c r="BA29" s="605"/>
      <c r="BB29" s="605"/>
      <c r="BC29" s="605"/>
      <c r="BD29" s="605"/>
      <c r="BE29" s="605"/>
      <c r="BF29" s="606"/>
      <c r="BG29" s="604" t="s">
        <v>284</v>
      </c>
      <c r="BH29" s="666"/>
      <c r="BI29" s="666"/>
      <c r="BJ29" s="666"/>
      <c r="BK29" s="666"/>
      <c r="BL29" s="666"/>
      <c r="BM29" s="666"/>
      <c r="BN29" s="666"/>
      <c r="BO29" s="666"/>
      <c r="BP29" s="666"/>
      <c r="BQ29" s="667"/>
      <c r="BR29" s="604" t="s">
        <v>285</v>
      </c>
      <c r="BS29" s="666"/>
      <c r="BT29" s="666"/>
      <c r="BU29" s="666"/>
      <c r="BV29" s="666"/>
      <c r="BW29" s="666"/>
      <c r="BX29" s="666"/>
      <c r="BY29" s="666"/>
      <c r="BZ29" s="666"/>
      <c r="CA29" s="666"/>
      <c r="CB29" s="667"/>
      <c r="CD29" s="686" t="s">
        <v>286</v>
      </c>
      <c r="CE29" s="687"/>
      <c r="CF29" s="639" t="s">
        <v>58</v>
      </c>
      <c r="CG29" s="640"/>
      <c r="CH29" s="640"/>
      <c r="CI29" s="640"/>
      <c r="CJ29" s="640"/>
      <c r="CK29" s="640"/>
      <c r="CL29" s="640"/>
      <c r="CM29" s="640"/>
      <c r="CN29" s="640"/>
      <c r="CO29" s="640"/>
      <c r="CP29" s="640"/>
      <c r="CQ29" s="641"/>
      <c r="CR29" s="625">
        <v>833389</v>
      </c>
      <c r="CS29" s="657"/>
      <c r="CT29" s="657"/>
      <c r="CU29" s="657"/>
      <c r="CV29" s="657"/>
      <c r="CW29" s="657"/>
      <c r="CX29" s="657"/>
      <c r="CY29" s="658"/>
      <c r="CZ29" s="659">
        <v>11.7</v>
      </c>
      <c r="DA29" s="660"/>
      <c r="DB29" s="660"/>
      <c r="DC29" s="661"/>
      <c r="DD29" s="634">
        <v>735616</v>
      </c>
      <c r="DE29" s="657"/>
      <c r="DF29" s="657"/>
      <c r="DG29" s="657"/>
      <c r="DH29" s="657"/>
      <c r="DI29" s="657"/>
      <c r="DJ29" s="657"/>
      <c r="DK29" s="658"/>
      <c r="DL29" s="634">
        <v>735616</v>
      </c>
      <c r="DM29" s="657"/>
      <c r="DN29" s="657"/>
      <c r="DO29" s="657"/>
      <c r="DP29" s="657"/>
      <c r="DQ29" s="657"/>
      <c r="DR29" s="657"/>
      <c r="DS29" s="657"/>
      <c r="DT29" s="657"/>
      <c r="DU29" s="657"/>
      <c r="DV29" s="658"/>
      <c r="DW29" s="630">
        <v>15.8</v>
      </c>
      <c r="DX29" s="655"/>
      <c r="DY29" s="655"/>
      <c r="DZ29" s="655"/>
      <c r="EA29" s="655"/>
      <c r="EB29" s="655"/>
      <c r="EC29" s="656"/>
    </row>
    <row r="30" spans="2:133" ht="11.25" customHeight="1">
      <c r="B30" s="622" t="s">
        <v>287</v>
      </c>
      <c r="C30" s="623"/>
      <c r="D30" s="623"/>
      <c r="E30" s="623"/>
      <c r="F30" s="623"/>
      <c r="G30" s="623"/>
      <c r="H30" s="623"/>
      <c r="I30" s="623"/>
      <c r="J30" s="623"/>
      <c r="K30" s="623"/>
      <c r="L30" s="623"/>
      <c r="M30" s="623"/>
      <c r="N30" s="623"/>
      <c r="O30" s="623"/>
      <c r="P30" s="623"/>
      <c r="Q30" s="624"/>
      <c r="R30" s="625">
        <v>52382</v>
      </c>
      <c r="S30" s="626"/>
      <c r="T30" s="626"/>
      <c r="U30" s="626"/>
      <c r="V30" s="626"/>
      <c r="W30" s="626"/>
      <c r="X30" s="626"/>
      <c r="Y30" s="627"/>
      <c r="Z30" s="628">
        <v>0.7</v>
      </c>
      <c r="AA30" s="628"/>
      <c r="AB30" s="628"/>
      <c r="AC30" s="628"/>
      <c r="AD30" s="629" t="s">
        <v>111</v>
      </c>
      <c r="AE30" s="629"/>
      <c r="AF30" s="629"/>
      <c r="AG30" s="629"/>
      <c r="AH30" s="629"/>
      <c r="AI30" s="629"/>
      <c r="AJ30" s="629"/>
      <c r="AK30" s="629"/>
      <c r="AL30" s="630" t="s">
        <v>111</v>
      </c>
      <c r="AM30" s="631"/>
      <c r="AN30" s="631"/>
      <c r="AO30" s="632"/>
      <c r="AP30" s="671" t="s">
        <v>288</v>
      </c>
      <c r="AQ30" s="672"/>
      <c r="AR30" s="672"/>
      <c r="AS30" s="672"/>
      <c r="AT30" s="677" t="s">
        <v>289</v>
      </c>
      <c r="AU30" s="184"/>
      <c r="AV30" s="184"/>
      <c r="AW30" s="184"/>
      <c r="AX30" s="611" t="s">
        <v>168</v>
      </c>
      <c r="AY30" s="612"/>
      <c r="AZ30" s="612"/>
      <c r="BA30" s="612"/>
      <c r="BB30" s="612"/>
      <c r="BC30" s="612"/>
      <c r="BD30" s="612"/>
      <c r="BE30" s="612"/>
      <c r="BF30" s="613"/>
      <c r="BG30" s="683">
        <v>97.6</v>
      </c>
      <c r="BH30" s="684"/>
      <c r="BI30" s="684"/>
      <c r="BJ30" s="684"/>
      <c r="BK30" s="684"/>
      <c r="BL30" s="684"/>
      <c r="BM30" s="620">
        <v>89.6</v>
      </c>
      <c r="BN30" s="684"/>
      <c r="BO30" s="684"/>
      <c r="BP30" s="684"/>
      <c r="BQ30" s="685"/>
      <c r="BR30" s="683">
        <v>98</v>
      </c>
      <c r="BS30" s="684"/>
      <c r="BT30" s="684"/>
      <c r="BU30" s="684"/>
      <c r="BV30" s="684"/>
      <c r="BW30" s="684"/>
      <c r="BX30" s="620">
        <v>89.9</v>
      </c>
      <c r="BY30" s="684"/>
      <c r="BZ30" s="684"/>
      <c r="CA30" s="684"/>
      <c r="CB30" s="685"/>
      <c r="CD30" s="688"/>
      <c r="CE30" s="689"/>
      <c r="CF30" s="639" t="s">
        <v>290</v>
      </c>
      <c r="CG30" s="640"/>
      <c r="CH30" s="640"/>
      <c r="CI30" s="640"/>
      <c r="CJ30" s="640"/>
      <c r="CK30" s="640"/>
      <c r="CL30" s="640"/>
      <c r="CM30" s="640"/>
      <c r="CN30" s="640"/>
      <c r="CO30" s="640"/>
      <c r="CP30" s="640"/>
      <c r="CQ30" s="641"/>
      <c r="CR30" s="625">
        <v>755969</v>
      </c>
      <c r="CS30" s="626"/>
      <c r="CT30" s="626"/>
      <c r="CU30" s="626"/>
      <c r="CV30" s="626"/>
      <c r="CW30" s="626"/>
      <c r="CX30" s="626"/>
      <c r="CY30" s="627"/>
      <c r="CZ30" s="659">
        <v>10.6</v>
      </c>
      <c r="DA30" s="660"/>
      <c r="DB30" s="660"/>
      <c r="DC30" s="661"/>
      <c r="DD30" s="634">
        <v>658196</v>
      </c>
      <c r="DE30" s="626"/>
      <c r="DF30" s="626"/>
      <c r="DG30" s="626"/>
      <c r="DH30" s="626"/>
      <c r="DI30" s="626"/>
      <c r="DJ30" s="626"/>
      <c r="DK30" s="627"/>
      <c r="DL30" s="634">
        <v>658196</v>
      </c>
      <c r="DM30" s="626"/>
      <c r="DN30" s="626"/>
      <c r="DO30" s="626"/>
      <c r="DP30" s="626"/>
      <c r="DQ30" s="626"/>
      <c r="DR30" s="626"/>
      <c r="DS30" s="626"/>
      <c r="DT30" s="626"/>
      <c r="DU30" s="626"/>
      <c r="DV30" s="627"/>
      <c r="DW30" s="630">
        <v>14.1</v>
      </c>
      <c r="DX30" s="655"/>
      <c r="DY30" s="655"/>
      <c r="DZ30" s="655"/>
      <c r="EA30" s="655"/>
      <c r="EB30" s="655"/>
      <c r="EC30" s="656"/>
    </row>
    <row r="31" spans="2:133" ht="11.25" customHeight="1">
      <c r="B31" s="622" t="s">
        <v>291</v>
      </c>
      <c r="C31" s="623"/>
      <c r="D31" s="623"/>
      <c r="E31" s="623"/>
      <c r="F31" s="623"/>
      <c r="G31" s="623"/>
      <c r="H31" s="623"/>
      <c r="I31" s="623"/>
      <c r="J31" s="623"/>
      <c r="K31" s="623"/>
      <c r="L31" s="623"/>
      <c r="M31" s="623"/>
      <c r="N31" s="623"/>
      <c r="O31" s="623"/>
      <c r="P31" s="623"/>
      <c r="Q31" s="624"/>
      <c r="R31" s="625">
        <v>215409</v>
      </c>
      <c r="S31" s="626"/>
      <c r="T31" s="626"/>
      <c r="U31" s="626"/>
      <c r="V31" s="626"/>
      <c r="W31" s="626"/>
      <c r="X31" s="626"/>
      <c r="Y31" s="627"/>
      <c r="Z31" s="628">
        <v>2.9</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292</v>
      </c>
      <c r="AV31" s="183"/>
      <c r="AW31" s="183"/>
      <c r="AX31" s="622" t="s">
        <v>293</v>
      </c>
      <c r="AY31" s="623"/>
      <c r="AZ31" s="623"/>
      <c r="BA31" s="623"/>
      <c r="BB31" s="623"/>
      <c r="BC31" s="623"/>
      <c r="BD31" s="623"/>
      <c r="BE31" s="623"/>
      <c r="BF31" s="624"/>
      <c r="BG31" s="680">
        <v>98.3</v>
      </c>
      <c r="BH31" s="657"/>
      <c r="BI31" s="657"/>
      <c r="BJ31" s="657"/>
      <c r="BK31" s="657"/>
      <c r="BL31" s="657"/>
      <c r="BM31" s="631">
        <v>94.4</v>
      </c>
      <c r="BN31" s="681"/>
      <c r="BO31" s="681"/>
      <c r="BP31" s="681"/>
      <c r="BQ31" s="682"/>
      <c r="BR31" s="680">
        <v>98.7</v>
      </c>
      <c r="BS31" s="657"/>
      <c r="BT31" s="657"/>
      <c r="BU31" s="657"/>
      <c r="BV31" s="657"/>
      <c r="BW31" s="657"/>
      <c r="BX31" s="631">
        <v>96</v>
      </c>
      <c r="BY31" s="681"/>
      <c r="BZ31" s="681"/>
      <c r="CA31" s="681"/>
      <c r="CB31" s="682"/>
      <c r="CD31" s="688"/>
      <c r="CE31" s="689"/>
      <c r="CF31" s="639" t="s">
        <v>294</v>
      </c>
      <c r="CG31" s="640"/>
      <c r="CH31" s="640"/>
      <c r="CI31" s="640"/>
      <c r="CJ31" s="640"/>
      <c r="CK31" s="640"/>
      <c r="CL31" s="640"/>
      <c r="CM31" s="640"/>
      <c r="CN31" s="640"/>
      <c r="CO31" s="640"/>
      <c r="CP31" s="640"/>
      <c r="CQ31" s="641"/>
      <c r="CR31" s="625">
        <v>77420</v>
      </c>
      <c r="CS31" s="657"/>
      <c r="CT31" s="657"/>
      <c r="CU31" s="657"/>
      <c r="CV31" s="657"/>
      <c r="CW31" s="657"/>
      <c r="CX31" s="657"/>
      <c r="CY31" s="658"/>
      <c r="CZ31" s="659">
        <v>1.1000000000000001</v>
      </c>
      <c r="DA31" s="660"/>
      <c r="DB31" s="660"/>
      <c r="DC31" s="661"/>
      <c r="DD31" s="634">
        <v>77420</v>
      </c>
      <c r="DE31" s="657"/>
      <c r="DF31" s="657"/>
      <c r="DG31" s="657"/>
      <c r="DH31" s="657"/>
      <c r="DI31" s="657"/>
      <c r="DJ31" s="657"/>
      <c r="DK31" s="658"/>
      <c r="DL31" s="634">
        <v>77420</v>
      </c>
      <c r="DM31" s="657"/>
      <c r="DN31" s="657"/>
      <c r="DO31" s="657"/>
      <c r="DP31" s="657"/>
      <c r="DQ31" s="657"/>
      <c r="DR31" s="657"/>
      <c r="DS31" s="657"/>
      <c r="DT31" s="657"/>
      <c r="DU31" s="657"/>
      <c r="DV31" s="658"/>
      <c r="DW31" s="630">
        <v>1.7</v>
      </c>
      <c r="DX31" s="655"/>
      <c r="DY31" s="655"/>
      <c r="DZ31" s="655"/>
      <c r="EA31" s="655"/>
      <c r="EB31" s="655"/>
      <c r="EC31" s="656"/>
    </row>
    <row r="32" spans="2:133" ht="11.25" customHeight="1">
      <c r="B32" s="622" t="s">
        <v>295</v>
      </c>
      <c r="C32" s="623"/>
      <c r="D32" s="623"/>
      <c r="E32" s="623"/>
      <c r="F32" s="623"/>
      <c r="G32" s="623"/>
      <c r="H32" s="623"/>
      <c r="I32" s="623"/>
      <c r="J32" s="623"/>
      <c r="K32" s="623"/>
      <c r="L32" s="623"/>
      <c r="M32" s="623"/>
      <c r="N32" s="623"/>
      <c r="O32" s="623"/>
      <c r="P32" s="623"/>
      <c r="Q32" s="624"/>
      <c r="R32" s="625">
        <v>95826</v>
      </c>
      <c r="S32" s="626"/>
      <c r="T32" s="626"/>
      <c r="U32" s="626"/>
      <c r="V32" s="626"/>
      <c r="W32" s="626"/>
      <c r="X32" s="626"/>
      <c r="Y32" s="627"/>
      <c r="Z32" s="628">
        <v>1.3</v>
      </c>
      <c r="AA32" s="628"/>
      <c r="AB32" s="628"/>
      <c r="AC32" s="628"/>
      <c r="AD32" s="629" t="s">
        <v>111</v>
      </c>
      <c r="AE32" s="629"/>
      <c r="AF32" s="629"/>
      <c r="AG32" s="629"/>
      <c r="AH32" s="629"/>
      <c r="AI32" s="629"/>
      <c r="AJ32" s="629"/>
      <c r="AK32" s="629"/>
      <c r="AL32" s="630" t="s">
        <v>111</v>
      </c>
      <c r="AM32" s="631"/>
      <c r="AN32" s="631"/>
      <c r="AO32" s="632"/>
      <c r="AP32" s="675"/>
      <c r="AQ32" s="676"/>
      <c r="AR32" s="676"/>
      <c r="AS32" s="676"/>
      <c r="AT32" s="679"/>
      <c r="AU32" s="185"/>
      <c r="AV32" s="185"/>
      <c r="AW32" s="185"/>
      <c r="AX32" s="668" t="s">
        <v>296</v>
      </c>
      <c r="AY32" s="669"/>
      <c r="AZ32" s="669"/>
      <c r="BA32" s="669"/>
      <c r="BB32" s="669"/>
      <c r="BC32" s="669"/>
      <c r="BD32" s="669"/>
      <c r="BE32" s="669"/>
      <c r="BF32" s="670"/>
      <c r="BG32" s="692">
        <v>96.6</v>
      </c>
      <c r="BH32" s="693"/>
      <c r="BI32" s="693"/>
      <c r="BJ32" s="693"/>
      <c r="BK32" s="693"/>
      <c r="BL32" s="693"/>
      <c r="BM32" s="694">
        <v>83.6</v>
      </c>
      <c r="BN32" s="693"/>
      <c r="BO32" s="693"/>
      <c r="BP32" s="693"/>
      <c r="BQ32" s="695"/>
      <c r="BR32" s="692">
        <v>97</v>
      </c>
      <c r="BS32" s="693"/>
      <c r="BT32" s="693"/>
      <c r="BU32" s="693"/>
      <c r="BV32" s="693"/>
      <c r="BW32" s="693"/>
      <c r="BX32" s="694">
        <v>83</v>
      </c>
      <c r="BY32" s="693"/>
      <c r="BZ32" s="693"/>
      <c r="CA32" s="693"/>
      <c r="CB32" s="695"/>
      <c r="CD32" s="690"/>
      <c r="CE32" s="691"/>
      <c r="CF32" s="639" t="s">
        <v>297</v>
      </c>
      <c r="CG32" s="640"/>
      <c r="CH32" s="640"/>
      <c r="CI32" s="640"/>
      <c r="CJ32" s="640"/>
      <c r="CK32" s="640"/>
      <c r="CL32" s="640"/>
      <c r="CM32" s="640"/>
      <c r="CN32" s="640"/>
      <c r="CO32" s="640"/>
      <c r="CP32" s="640"/>
      <c r="CQ32" s="641"/>
      <c r="CR32" s="625">
        <v>1730</v>
      </c>
      <c r="CS32" s="626"/>
      <c r="CT32" s="626"/>
      <c r="CU32" s="626"/>
      <c r="CV32" s="626"/>
      <c r="CW32" s="626"/>
      <c r="CX32" s="626"/>
      <c r="CY32" s="627"/>
      <c r="CZ32" s="659">
        <v>0</v>
      </c>
      <c r="DA32" s="660"/>
      <c r="DB32" s="660"/>
      <c r="DC32" s="661"/>
      <c r="DD32" s="634">
        <v>1730</v>
      </c>
      <c r="DE32" s="626"/>
      <c r="DF32" s="626"/>
      <c r="DG32" s="626"/>
      <c r="DH32" s="626"/>
      <c r="DI32" s="626"/>
      <c r="DJ32" s="626"/>
      <c r="DK32" s="627"/>
      <c r="DL32" s="634">
        <v>1730</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298</v>
      </c>
      <c r="C33" s="623"/>
      <c r="D33" s="623"/>
      <c r="E33" s="623"/>
      <c r="F33" s="623"/>
      <c r="G33" s="623"/>
      <c r="H33" s="623"/>
      <c r="I33" s="623"/>
      <c r="J33" s="623"/>
      <c r="K33" s="623"/>
      <c r="L33" s="623"/>
      <c r="M33" s="623"/>
      <c r="N33" s="623"/>
      <c r="O33" s="623"/>
      <c r="P33" s="623"/>
      <c r="Q33" s="624"/>
      <c r="R33" s="625">
        <v>529426</v>
      </c>
      <c r="S33" s="626"/>
      <c r="T33" s="626"/>
      <c r="U33" s="626"/>
      <c r="V33" s="626"/>
      <c r="W33" s="626"/>
      <c r="X33" s="626"/>
      <c r="Y33" s="627"/>
      <c r="Z33" s="628">
        <v>7.1</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299</v>
      </c>
      <c r="CE33" s="640"/>
      <c r="CF33" s="640"/>
      <c r="CG33" s="640"/>
      <c r="CH33" s="640"/>
      <c r="CI33" s="640"/>
      <c r="CJ33" s="640"/>
      <c r="CK33" s="640"/>
      <c r="CL33" s="640"/>
      <c r="CM33" s="640"/>
      <c r="CN33" s="640"/>
      <c r="CO33" s="640"/>
      <c r="CP33" s="640"/>
      <c r="CQ33" s="641"/>
      <c r="CR33" s="625">
        <v>3230315</v>
      </c>
      <c r="CS33" s="657"/>
      <c r="CT33" s="657"/>
      <c r="CU33" s="657"/>
      <c r="CV33" s="657"/>
      <c r="CW33" s="657"/>
      <c r="CX33" s="657"/>
      <c r="CY33" s="658"/>
      <c r="CZ33" s="659">
        <v>45.2</v>
      </c>
      <c r="DA33" s="660"/>
      <c r="DB33" s="660"/>
      <c r="DC33" s="661"/>
      <c r="DD33" s="634">
        <v>2520234</v>
      </c>
      <c r="DE33" s="657"/>
      <c r="DF33" s="657"/>
      <c r="DG33" s="657"/>
      <c r="DH33" s="657"/>
      <c r="DI33" s="657"/>
      <c r="DJ33" s="657"/>
      <c r="DK33" s="658"/>
      <c r="DL33" s="634">
        <v>1973704</v>
      </c>
      <c r="DM33" s="657"/>
      <c r="DN33" s="657"/>
      <c r="DO33" s="657"/>
      <c r="DP33" s="657"/>
      <c r="DQ33" s="657"/>
      <c r="DR33" s="657"/>
      <c r="DS33" s="657"/>
      <c r="DT33" s="657"/>
      <c r="DU33" s="657"/>
      <c r="DV33" s="658"/>
      <c r="DW33" s="630">
        <v>42.3</v>
      </c>
      <c r="DX33" s="655"/>
      <c r="DY33" s="655"/>
      <c r="DZ33" s="655"/>
      <c r="EA33" s="655"/>
      <c r="EB33" s="655"/>
      <c r="EC33" s="656"/>
    </row>
    <row r="34" spans="2:133" ht="11.25" customHeight="1">
      <c r="B34" s="622" t="s">
        <v>300</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301</v>
      </c>
      <c r="AR34" s="605"/>
      <c r="AS34" s="605"/>
      <c r="AT34" s="605"/>
      <c r="AU34" s="605"/>
      <c r="AV34" s="605"/>
      <c r="AW34" s="605"/>
      <c r="AX34" s="605"/>
      <c r="AY34" s="605"/>
      <c r="AZ34" s="605"/>
      <c r="BA34" s="605"/>
      <c r="BB34" s="605"/>
      <c r="BC34" s="605"/>
      <c r="BD34" s="605"/>
      <c r="BE34" s="605"/>
      <c r="BF34" s="606"/>
      <c r="BG34" s="604" t="s">
        <v>302</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303</v>
      </c>
      <c r="CE34" s="640"/>
      <c r="CF34" s="640"/>
      <c r="CG34" s="640"/>
      <c r="CH34" s="640"/>
      <c r="CI34" s="640"/>
      <c r="CJ34" s="640"/>
      <c r="CK34" s="640"/>
      <c r="CL34" s="640"/>
      <c r="CM34" s="640"/>
      <c r="CN34" s="640"/>
      <c r="CO34" s="640"/>
      <c r="CP34" s="640"/>
      <c r="CQ34" s="641"/>
      <c r="CR34" s="625">
        <v>982555</v>
      </c>
      <c r="CS34" s="626"/>
      <c r="CT34" s="626"/>
      <c r="CU34" s="626"/>
      <c r="CV34" s="626"/>
      <c r="CW34" s="626"/>
      <c r="CX34" s="626"/>
      <c r="CY34" s="627"/>
      <c r="CZ34" s="659">
        <v>13.8</v>
      </c>
      <c r="DA34" s="660"/>
      <c r="DB34" s="660"/>
      <c r="DC34" s="661"/>
      <c r="DD34" s="634">
        <v>790528</v>
      </c>
      <c r="DE34" s="626"/>
      <c r="DF34" s="626"/>
      <c r="DG34" s="626"/>
      <c r="DH34" s="626"/>
      <c r="DI34" s="626"/>
      <c r="DJ34" s="626"/>
      <c r="DK34" s="627"/>
      <c r="DL34" s="634">
        <v>610086</v>
      </c>
      <c r="DM34" s="626"/>
      <c r="DN34" s="626"/>
      <c r="DO34" s="626"/>
      <c r="DP34" s="626"/>
      <c r="DQ34" s="626"/>
      <c r="DR34" s="626"/>
      <c r="DS34" s="626"/>
      <c r="DT34" s="626"/>
      <c r="DU34" s="626"/>
      <c r="DV34" s="627"/>
      <c r="DW34" s="630">
        <v>13.1</v>
      </c>
      <c r="DX34" s="655"/>
      <c r="DY34" s="655"/>
      <c r="DZ34" s="655"/>
      <c r="EA34" s="655"/>
      <c r="EB34" s="655"/>
      <c r="EC34" s="656"/>
    </row>
    <row r="35" spans="2:133" ht="11.25" customHeight="1">
      <c r="B35" s="622" t="s">
        <v>304</v>
      </c>
      <c r="C35" s="623"/>
      <c r="D35" s="623"/>
      <c r="E35" s="623"/>
      <c r="F35" s="623"/>
      <c r="G35" s="623"/>
      <c r="H35" s="623"/>
      <c r="I35" s="623"/>
      <c r="J35" s="623"/>
      <c r="K35" s="623"/>
      <c r="L35" s="623"/>
      <c r="M35" s="623"/>
      <c r="N35" s="623"/>
      <c r="O35" s="623"/>
      <c r="P35" s="623"/>
      <c r="Q35" s="624"/>
      <c r="R35" s="625">
        <v>186526</v>
      </c>
      <c r="S35" s="626"/>
      <c r="T35" s="626"/>
      <c r="U35" s="626"/>
      <c r="V35" s="626"/>
      <c r="W35" s="626"/>
      <c r="X35" s="626"/>
      <c r="Y35" s="627"/>
      <c r="Z35" s="628">
        <v>2.5</v>
      </c>
      <c r="AA35" s="628"/>
      <c r="AB35" s="628"/>
      <c r="AC35" s="628"/>
      <c r="AD35" s="629" t="s">
        <v>111</v>
      </c>
      <c r="AE35" s="629"/>
      <c r="AF35" s="629"/>
      <c r="AG35" s="629"/>
      <c r="AH35" s="629"/>
      <c r="AI35" s="629"/>
      <c r="AJ35" s="629"/>
      <c r="AK35" s="629"/>
      <c r="AL35" s="630" t="s">
        <v>111</v>
      </c>
      <c r="AM35" s="631"/>
      <c r="AN35" s="631"/>
      <c r="AO35" s="632"/>
      <c r="AP35" s="188"/>
      <c r="AQ35" s="636" t="s">
        <v>305</v>
      </c>
      <c r="AR35" s="637"/>
      <c r="AS35" s="637"/>
      <c r="AT35" s="637"/>
      <c r="AU35" s="637"/>
      <c r="AV35" s="637"/>
      <c r="AW35" s="637"/>
      <c r="AX35" s="637"/>
      <c r="AY35" s="638"/>
      <c r="AZ35" s="614">
        <v>885638</v>
      </c>
      <c r="BA35" s="615"/>
      <c r="BB35" s="615"/>
      <c r="BC35" s="615"/>
      <c r="BD35" s="615"/>
      <c r="BE35" s="615"/>
      <c r="BF35" s="696"/>
      <c r="BG35" s="636" t="s">
        <v>306</v>
      </c>
      <c r="BH35" s="637"/>
      <c r="BI35" s="637"/>
      <c r="BJ35" s="637"/>
      <c r="BK35" s="637"/>
      <c r="BL35" s="637"/>
      <c r="BM35" s="637"/>
      <c r="BN35" s="637"/>
      <c r="BO35" s="637"/>
      <c r="BP35" s="637"/>
      <c r="BQ35" s="637"/>
      <c r="BR35" s="637"/>
      <c r="BS35" s="637"/>
      <c r="BT35" s="637"/>
      <c r="BU35" s="638"/>
      <c r="BV35" s="614">
        <v>27089</v>
      </c>
      <c r="BW35" s="615"/>
      <c r="BX35" s="615"/>
      <c r="BY35" s="615"/>
      <c r="BZ35" s="615"/>
      <c r="CA35" s="615"/>
      <c r="CB35" s="696"/>
      <c r="CD35" s="639" t="s">
        <v>307</v>
      </c>
      <c r="CE35" s="640"/>
      <c r="CF35" s="640"/>
      <c r="CG35" s="640"/>
      <c r="CH35" s="640"/>
      <c r="CI35" s="640"/>
      <c r="CJ35" s="640"/>
      <c r="CK35" s="640"/>
      <c r="CL35" s="640"/>
      <c r="CM35" s="640"/>
      <c r="CN35" s="640"/>
      <c r="CO35" s="640"/>
      <c r="CP35" s="640"/>
      <c r="CQ35" s="641"/>
      <c r="CR35" s="625">
        <v>19164</v>
      </c>
      <c r="CS35" s="657"/>
      <c r="CT35" s="657"/>
      <c r="CU35" s="657"/>
      <c r="CV35" s="657"/>
      <c r="CW35" s="657"/>
      <c r="CX35" s="657"/>
      <c r="CY35" s="658"/>
      <c r="CZ35" s="659">
        <v>0.3</v>
      </c>
      <c r="DA35" s="660"/>
      <c r="DB35" s="660"/>
      <c r="DC35" s="661"/>
      <c r="DD35" s="634">
        <v>16187</v>
      </c>
      <c r="DE35" s="657"/>
      <c r="DF35" s="657"/>
      <c r="DG35" s="657"/>
      <c r="DH35" s="657"/>
      <c r="DI35" s="657"/>
      <c r="DJ35" s="657"/>
      <c r="DK35" s="658"/>
      <c r="DL35" s="634">
        <v>16187</v>
      </c>
      <c r="DM35" s="657"/>
      <c r="DN35" s="657"/>
      <c r="DO35" s="657"/>
      <c r="DP35" s="657"/>
      <c r="DQ35" s="657"/>
      <c r="DR35" s="657"/>
      <c r="DS35" s="657"/>
      <c r="DT35" s="657"/>
      <c r="DU35" s="657"/>
      <c r="DV35" s="658"/>
      <c r="DW35" s="630">
        <v>0.3</v>
      </c>
      <c r="DX35" s="655"/>
      <c r="DY35" s="655"/>
      <c r="DZ35" s="655"/>
      <c r="EA35" s="655"/>
      <c r="EB35" s="655"/>
      <c r="EC35" s="656"/>
    </row>
    <row r="36" spans="2:133" ht="11.25" customHeight="1">
      <c r="B36" s="668" t="s">
        <v>308</v>
      </c>
      <c r="C36" s="669"/>
      <c r="D36" s="669"/>
      <c r="E36" s="669"/>
      <c r="F36" s="669"/>
      <c r="G36" s="669"/>
      <c r="H36" s="669"/>
      <c r="I36" s="669"/>
      <c r="J36" s="669"/>
      <c r="K36" s="669"/>
      <c r="L36" s="669"/>
      <c r="M36" s="669"/>
      <c r="N36" s="669"/>
      <c r="O36" s="669"/>
      <c r="P36" s="669"/>
      <c r="Q36" s="670"/>
      <c r="R36" s="697">
        <v>7429500</v>
      </c>
      <c r="S36" s="698"/>
      <c r="T36" s="698"/>
      <c r="U36" s="698"/>
      <c r="V36" s="698"/>
      <c r="W36" s="698"/>
      <c r="X36" s="698"/>
      <c r="Y36" s="699"/>
      <c r="Z36" s="700">
        <v>100</v>
      </c>
      <c r="AA36" s="700"/>
      <c r="AB36" s="700"/>
      <c r="AC36" s="700"/>
      <c r="AD36" s="701">
        <v>4478177</v>
      </c>
      <c r="AE36" s="701"/>
      <c r="AF36" s="701"/>
      <c r="AG36" s="701"/>
      <c r="AH36" s="701"/>
      <c r="AI36" s="701"/>
      <c r="AJ36" s="701"/>
      <c r="AK36" s="701"/>
      <c r="AL36" s="702">
        <v>100</v>
      </c>
      <c r="AM36" s="694"/>
      <c r="AN36" s="694"/>
      <c r="AO36" s="703"/>
      <c r="AQ36" s="704" t="s">
        <v>309</v>
      </c>
      <c r="AR36" s="705"/>
      <c r="AS36" s="705"/>
      <c r="AT36" s="705"/>
      <c r="AU36" s="705"/>
      <c r="AV36" s="705"/>
      <c r="AW36" s="705"/>
      <c r="AX36" s="705"/>
      <c r="AY36" s="706"/>
      <c r="AZ36" s="625">
        <v>154068</v>
      </c>
      <c r="BA36" s="626"/>
      <c r="BB36" s="626"/>
      <c r="BC36" s="626"/>
      <c r="BD36" s="657"/>
      <c r="BE36" s="657"/>
      <c r="BF36" s="682"/>
      <c r="BG36" s="639" t="s">
        <v>310</v>
      </c>
      <c r="BH36" s="640"/>
      <c r="BI36" s="640"/>
      <c r="BJ36" s="640"/>
      <c r="BK36" s="640"/>
      <c r="BL36" s="640"/>
      <c r="BM36" s="640"/>
      <c r="BN36" s="640"/>
      <c r="BO36" s="640"/>
      <c r="BP36" s="640"/>
      <c r="BQ36" s="640"/>
      <c r="BR36" s="640"/>
      <c r="BS36" s="640"/>
      <c r="BT36" s="640"/>
      <c r="BU36" s="641"/>
      <c r="BV36" s="625">
        <v>-313843</v>
      </c>
      <c r="BW36" s="626"/>
      <c r="BX36" s="626"/>
      <c r="BY36" s="626"/>
      <c r="BZ36" s="626"/>
      <c r="CA36" s="626"/>
      <c r="CB36" s="635"/>
      <c r="CD36" s="639" t="s">
        <v>311</v>
      </c>
      <c r="CE36" s="640"/>
      <c r="CF36" s="640"/>
      <c r="CG36" s="640"/>
      <c r="CH36" s="640"/>
      <c r="CI36" s="640"/>
      <c r="CJ36" s="640"/>
      <c r="CK36" s="640"/>
      <c r="CL36" s="640"/>
      <c r="CM36" s="640"/>
      <c r="CN36" s="640"/>
      <c r="CO36" s="640"/>
      <c r="CP36" s="640"/>
      <c r="CQ36" s="641"/>
      <c r="CR36" s="625">
        <v>1068144</v>
      </c>
      <c r="CS36" s="626"/>
      <c r="CT36" s="626"/>
      <c r="CU36" s="626"/>
      <c r="CV36" s="626"/>
      <c r="CW36" s="626"/>
      <c r="CX36" s="626"/>
      <c r="CY36" s="627"/>
      <c r="CZ36" s="659">
        <v>15</v>
      </c>
      <c r="DA36" s="660"/>
      <c r="DB36" s="660"/>
      <c r="DC36" s="661"/>
      <c r="DD36" s="634">
        <v>791889</v>
      </c>
      <c r="DE36" s="626"/>
      <c r="DF36" s="626"/>
      <c r="DG36" s="626"/>
      <c r="DH36" s="626"/>
      <c r="DI36" s="626"/>
      <c r="DJ36" s="626"/>
      <c r="DK36" s="627"/>
      <c r="DL36" s="634">
        <v>671342</v>
      </c>
      <c r="DM36" s="626"/>
      <c r="DN36" s="626"/>
      <c r="DO36" s="626"/>
      <c r="DP36" s="626"/>
      <c r="DQ36" s="626"/>
      <c r="DR36" s="626"/>
      <c r="DS36" s="626"/>
      <c r="DT36" s="626"/>
      <c r="DU36" s="626"/>
      <c r="DV36" s="627"/>
      <c r="DW36" s="630">
        <v>14.4</v>
      </c>
      <c r="DX36" s="655"/>
      <c r="DY36" s="655"/>
      <c r="DZ36" s="655"/>
      <c r="EA36" s="655"/>
      <c r="EB36" s="655"/>
      <c r="EC36" s="656"/>
    </row>
    <row r="37" spans="2:133" ht="11.25" customHeight="1">
      <c r="AQ37" s="704" t="s">
        <v>312</v>
      </c>
      <c r="AR37" s="705"/>
      <c r="AS37" s="705"/>
      <c r="AT37" s="705"/>
      <c r="AU37" s="705"/>
      <c r="AV37" s="705"/>
      <c r="AW37" s="705"/>
      <c r="AX37" s="705"/>
      <c r="AY37" s="706"/>
      <c r="AZ37" s="625">
        <v>48271</v>
      </c>
      <c r="BA37" s="626"/>
      <c r="BB37" s="626"/>
      <c r="BC37" s="626"/>
      <c r="BD37" s="657"/>
      <c r="BE37" s="657"/>
      <c r="BF37" s="682"/>
      <c r="BG37" s="639" t="s">
        <v>313</v>
      </c>
      <c r="BH37" s="640"/>
      <c r="BI37" s="640"/>
      <c r="BJ37" s="640"/>
      <c r="BK37" s="640"/>
      <c r="BL37" s="640"/>
      <c r="BM37" s="640"/>
      <c r="BN37" s="640"/>
      <c r="BO37" s="640"/>
      <c r="BP37" s="640"/>
      <c r="BQ37" s="640"/>
      <c r="BR37" s="640"/>
      <c r="BS37" s="640"/>
      <c r="BT37" s="640"/>
      <c r="BU37" s="641"/>
      <c r="BV37" s="625">
        <v>2388</v>
      </c>
      <c r="BW37" s="626"/>
      <c r="BX37" s="626"/>
      <c r="BY37" s="626"/>
      <c r="BZ37" s="626"/>
      <c r="CA37" s="626"/>
      <c r="CB37" s="635"/>
      <c r="CD37" s="639" t="s">
        <v>314</v>
      </c>
      <c r="CE37" s="640"/>
      <c r="CF37" s="640"/>
      <c r="CG37" s="640"/>
      <c r="CH37" s="640"/>
      <c r="CI37" s="640"/>
      <c r="CJ37" s="640"/>
      <c r="CK37" s="640"/>
      <c r="CL37" s="640"/>
      <c r="CM37" s="640"/>
      <c r="CN37" s="640"/>
      <c r="CO37" s="640"/>
      <c r="CP37" s="640"/>
      <c r="CQ37" s="641"/>
      <c r="CR37" s="625">
        <v>502929</v>
      </c>
      <c r="CS37" s="657"/>
      <c r="CT37" s="657"/>
      <c r="CU37" s="657"/>
      <c r="CV37" s="657"/>
      <c r="CW37" s="657"/>
      <c r="CX37" s="657"/>
      <c r="CY37" s="658"/>
      <c r="CZ37" s="659">
        <v>7</v>
      </c>
      <c r="DA37" s="660"/>
      <c r="DB37" s="660"/>
      <c r="DC37" s="661"/>
      <c r="DD37" s="634">
        <v>486324</v>
      </c>
      <c r="DE37" s="657"/>
      <c r="DF37" s="657"/>
      <c r="DG37" s="657"/>
      <c r="DH37" s="657"/>
      <c r="DI37" s="657"/>
      <c r="DJ37" s="657"/>
      <c r="DK37" s="658"/>
      <c r="DL37" s="634">
        <v>486194</v>
      </c>
      <c r="DM37" s="657"/>
      <c r="DN37" s="657"/>
      <c r="DO37" s="657"/>
      <c r="DP37" s="657"/>
      <c r="DQ37" s="657"/>
      <c r="DR37" s="657"/>
      <c r="DS37" s="657"/>
      <c r="DT37" s="657"/>
      <c r="DU37" s="657"/>
      <c r="DV37" s="658"/>
      <c r="DW37" s="630">
        <v>10.4</v>
      </c>
      <c r="DX37" s="655"/>
      <c r="DY37" s="655"/>
      <c r="DZ37" s="655"/>
      <c r="EA37" s="655"/>
      <c r="EB37" s="655"/>
      <c r="EC37" s="656"/>
    </row>
    <row r="38" spans="2:133" ht="11.25" customHeight="1">
      <c r="AQ38" s="704" t="s">
        <v>315</v>
      </c>
      <c r="AR38" s="705"/>
      <c r="AS38" s="705"/>
      <c r="AT38" s="705"/>
      <c r="AU38" s="705"/>
      <c r="AV38" s="705"/>
      <c r="AW38" s="705"/>
      <c r="AX38" s="705"/>
      <c r="AY38" s="706"/>
      <c r="AZ38" s="625">
        <v>15654</v>
      </c>
      <c r="BA38" s="626"/>
      <c r="BB38" s="626"/>
      <c r="BC38" s="626"/>
      <c r="BD38" s="657"/>
      <c r="BE38" s="657"/>
      <c r="BF38" s="682"/>
      <c r="BG38" s="639" t="s">
        <v>316</v>
      </c>
      <c r="BH38" s="640"/>
      <c r="BI38" s="640"/>
      <c r="BJ38" s="640"/>
      <c r="BK38" s="640"/>
      <c r="BL38" s="640"/>
      <c r="BM38" s="640"/>
      <c r="BN38" s="640"/>
      <c r="BO38" s="640"/>
      <c r="BP38" s="640"/>
      <c r="BQ38" s="640"/>
      <c r="BR38" s="640"/>
      <c r="BS38" s="640"/>
      <c r="BT38" s="640"/>
      <c r="BU38" s="641"/>
      <c r="BV38" s="625">
        <v>3929</v>
      </c>
      <c r="BW38" s="626"/>
      <c r="BX38" s="626"/>
      <c r="BY38" s="626"/>
      <c r="BZ38" s="626"/>
      <c r="CA38" s="626"/>
      <c r="CB38" s="635"/>
      <c r="CD38" s="639" t="s">
        <v>317</v>
      </c>
      <c r="CE38" s="640"/>
      <c r="CF38" s="640"/>
      <c r="CG38" s="640"/>
      <c r="CH38" s="640"/>
      <c r="CI38" s="640"/>
      <c r="CJ38" s="640"/>
      <c r="CK38" s="640"/>
      <c r="CL38" s="640"/>
      <c r="CM38" s="640"/>
      <c r="CN38" s="640"/>
      <c r="CO38" s="640"/>
      <c r="CP38" s="640"/>
      <c r="CQ38" s="641"/>
      <c r="CR38" s="625">
        <v>869984</v>
      </c>
      <c r="CS38" s="626"/>
      <c r="CT38" s="626"/>
      <c r="CU38" s="626"/>
      <c r="CV38" s="626"/>
      <c r="CW38" s="626"/>
      <c r="CX38" s="626"/>
      <c r="CY38" s="627"/>
      <c r="CZ38" s="659">
        <v>12.2</v>
      </c>
      <c r="DA38" s="660"/>
      <c r="DB38" s="660"/>
      <c r="DC38" s="661"/>
      <c r="DD38" s="634">
        <v>755190</v>
      </c>
      <c r="DE38" s="626"/>
      <c r="DF38" s="626"/>
      <c r="DG38" s="626"/>
      <c r="DH38" s="626"/>
      <c r="DI38" s="626"/>
      <c r="DJ38" s="626"/>
      <c r="DK38" s="627"/>
      <c r="DL38" s="634">
        <v>676089</v>
      </c>
      <c r="DM38" s="626"/>
      <c r="DN38" s="626"/>
      <c r="DO38" s="626"/>
      <c r="DP38" s="626"/>
      <c r="DQ38" s="626"/>
      <c r="DR38" s="626"/>
      <c r="DS38" s="626"/>
      <c r="DT38" s="626"/>
      <c r="DU38" s="626"/>
      <c r="DV38" s="627"/>
      <c r="DW38" s="630">
        <v>14.5</v>
      </c>
      <c r="DX38" s="655"/>
      <c r="DY38" s="655"/>
      <c r="DZ38" s="655"/>
      <c r="EA38" s="655"/>
      <c r="EB38" s="655"/>
      <c r="EC38" s="656"/>
    </row>
    <row r="39" spans="2:133" ht="11.25" customHeight="1">
      <c r="AQ39" s="704" t="s">
        <v>318</v>
      </c>
      <c r="AR39" s="705"/>
      <c r="AS39" s="705"/>
      <c r="AT39" s="705"/>
      <c r="AU39" s="705"/>
      <c r="AV39" s="705"/>
      <c r="AW39" s="705"/>
      <c r="AX39" s="705"/>
      <c r="AY39" s="706"/>
      <c r="AZ39" s="625">
        <v>6852</v>
      </c>
      <c r="BA39" s="626"/>
      <c r="BB39" s="626"/>
      <c r="BC39" s="626"/>
      <c r="BD39" s="657"/>
      <c r="BE39" s="657"/>
      <c r="BF39" s="682"/>
      <c r="BG39" s="710" t="s">
        <v>319</v>
      </c>
      <c r="BH39" s="711"/>
      <c r="BI39" s="711"/>
      <c r="BJ39" s="711"/>
      <c r="BK39" s="711"/>
      <c r="BL39" s="189"/>
      <c r="BM39" s="640" t="s">
        <v>320</v>
      </c>
      <c r="BN39" s="640"/>
      <c r="BO39" s="640"/>
      <c r="BP39" s="640"/>
      <c r="BQ39" s="640"/>
      <c r="BR39" s="640"/>
      <c r="BS39" s="640"/>
      <c r="BT39" s="640"/>
      <c r="BU39" s="641"/>
      <c r="BV39" s="625">
        <v>50</v>
      </c>
      <c r="BW39" s="626"/>
      <c r="BX39" s="626"/>
      <c r="BY39" s="626"/>
      <c r="BZ39" s="626"/>
      <c r="CA39" s="626"/>
      <c r="CB39" s="635"/>
      <c r="CD39" s="639" t="s">
        <v>321</v>
      </c>
      <c r="CE39" s="640"/>
      <c r="CF39" s="640"/>
      <c r="CG39" s="640"/>
      <c r="CH39" s="640"/>
      <c r="CI39" s="640"/>
      <c r="CJ39" s="640"/>
      <c r="CK39" s="640"/>
      <c r="CL39" s="640"/>
      <c r="CM39" s="640"/>
      <c r="CN39" s="640"/>
      <c r="CO39" s="640"/>
      <c r="CP39" s="640"/>
      <c r="CQ39" s="641"/>
      <c r="CR39" s="625">
        <v>290468</v>
      </c>
      <c r="CS39" s="657"/>
      <c r="CT39" s="657"/>
      <c r="CU39" s="657"/>
      <c r="CV39" s="657"/>
      <c r="CW39" s="657"/>
      <c r="CX39" s="657"/>
      <c r="CY39" s="658"/>
      <c r="CZ39" s="659">
        <v>4.0999999999999996</v>
      </c>
      <c r="DA39" s="660"/>
      <c r="DB39" s="660"/>
      <c r="DC39" s="661"/>
      <c r="DD39" s="634">
        <v>166440</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323</v>
      </c>
      <c r="AR40" s="705"/>
      <c r="AS40" s="705"/>
      <c r="AT40" s="705"/>
      <c r="AU40" s="705"/>
      <c r="AV40" s="705"/>
      <c r="AW40" s="705"/>
      <c r="AX40" s="705"/>
      <c r="AY40" s="706"/>
      <c r="AZ40" s="625">
        <v>290573</v>
      </c>
      <c r="BA40" s="626"/>
      <c r="BB40" s="626"/>
      <c r="BC40" s="626"/>
      <c r="BD40" s="657"/>
      <c r="BE40" s="657"/>
      <c r="BF40" s="682"/>
      <c r="BG40" s="710"/>
      <c r="BH40" s="711"/>
      <c r="BI40" s="711"/>
      <c r="BJ40" s="711"/>
      <c r="BK40" s="711"/>
      <c r="BL40" s="189"/>
      <c r="BM40" s="640" t="s">
        <v>324</v>
      </c>
      <c r="BN40" s="640"/>
      <c r="BO40" s="640"/>
      <c r="BP40" s="640"/>
      <c r="BQ40" s="640"/>
      <c r="BR40" s="640"/>
      <c r="BS40" s="640"/>
      <c r="BT40" s="640"/>
      <c r="BU40" s="641"/>
      <c r="BV40" s="625">
        <v>170</v>
      </c>
      <c r="BW40" s="626"/>
      <c r="BX40" s="626"/>
      <c r="BY40" s="626"/>
      <c r="BZ40" s="626"/>
      <c r="CA40" s="626"/>
      <c r="CB40" s="635"/>
      <c r="CD40" s="639" t="s">
        <v>325</v>
      </c>
      <c r="CE40" s="640"/>
      <c r="CF40" s="640"/>
      <c r="CG40" s="640"/>
      <c r="CH40" s="640"/>
      <c r="CI40" s="640"/>
      <c r="CJ40" s="640"/>
      <c r="CK40" s="640"/>
      <c r="CL40" s="640"/>
      <c r="CM40" s="640"/>
      <c r="CN40" s="640"/>
      <c r="CO40" s="640"/>
      <c r="CP40" s="640"/>
      <c r="CQ40" s="641"/>
      <c r="CR40" s="625" t="s">
        <v>322</v>
      </c>
      <c r="CS40" s="626"/>
      <c r="CT40" s="626"/>
      <c r="CU40" s="626"/>
      <c r="CV40" s="626"/>
      <c r="CW40" s="626"/>
      <c r="CX40" s="626"/>
      <c r="CY40" s="627"/>
      <c r="CZ40" s="659" t="s">
        <v>322</v>
      </c>
      <c r="DA40" s="660"/>
      <c r="DB40" s="660"/>
      <c r="DC40" s="661"/>
      <c r="DD40" s="634" t="s">
        <v>322</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326</v>
      </c>
      <c r="AR41" s="646"/>
      <c r="AS41" s="646"/>
      <c r="AT41" s="646"/>
      <c r="AU41" s="646"/>
      <c r="AV41" s="646"/>
      <c r="AW41" s="646"/>
      <c r="AX41" s="646"/>
      <c r="AY41" s="647"/>
      <c r="AZ41" s="697">
        <v>370220</v>
      </c>
      <c r="BA41" s="698"/>
      <c r="BB41" s="698"/>
      <c r="BC41" s="698"/>
      <c r="BD41" s="693"/>
      <c r="BE41" s="693"/>
      <c r="BF41" s="695"/>
      <c r="BG41" s="712"/>
      <c r="BH41" s="713"/>
      <c r="BI41" s="713"/>
      <c r="BJ41" s="713"/>
      <c r="BK41" s="713"/>
      <c r="BL41" s="191"/>
      <c r="BM41" s="646" t="s">
        <v>327</v>
      </c>
      <c r="BN41" s="646"/>
      <c r="BO41" s="646"/>
      <c r="BP41" s="646"/>
      <c r="BQ41" s="646"/>
      <c r="BR41" s="646"/>
      <c r="BS41" s="646"/>
      <c r="BT41" s="646"/>
      <c r="BU41" s="647"/>
      <c r="BV41" s="697">
        <v>276</v>
      </c>
      <c r="BW41" s="698"/>
      <c r="BX41" s="698"/>
      <c r="BY41" s="698"/>
      <c r="BZ41" s="698"/>
      <c r="CA41" s="698"/>
      <c r="CB41" s="707"/>
      <c r="CD41" s="639" t="s">
        <v>328</v>
      </c>
      <c r="CE41" s="640"/>
      <c r="CF41" s="640"/>
      <c r="CG41" s="640"/>
      <c r="CH41" s="640"/>
      <c r="CI41" s="640"/>
      <c r="CJ41" s="640"/>
      <c r="CK41" s="640"/>
      <c r="CL41" s="640"/>
      <c r="CM41" s="640"/>
      <c r="CN41" s="640"/>
      <c r="CO41" s="640"/>
      <c r="CP41" s="640"/>
      <c r="CQ41" s="641"/>
      <c r="CR41" s="625" t="s">
        <v>329</v>
      </c>
      <c r="CS41" s="657"/>
      <c r="CT41" s="657"/>
      <c r="CU41" s="657"/>
      <c r="CV41" s="657"/>
      <c r="CW41" s="657"/>
      <c r="CX41" s="657"/>
      <c r="CY41" s="658"/>
      <c r="CZ41" s="659" t="s">
        <v>329</v>
      </c>
      <c r="DA41" s="660"/>
      <c r="DB41" s="660"/>
      <c r="DC41" s="661"/>
      <c r="DD41" s="634" t="s">
        <v>329</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331</v>
      </c>
      <c r="CE42" s="623"/>
      <c r="CF42" s="623"/>
      <c r="CG42" s="623"/>
      <c r="CH42" s="623"/>
      <c r="CI42" s="623"/>
      <c r="CJ42" s="623"/>
      <c r="CK42" s="623"/>
      <c r="CL42" s="623"/>
      <c r="CM42" s="623"/>
      <c r="CN42" s="623"/>
      <c r="CO42" s="623"/>
      <c r="CP42" s="623"/>
      <c r="CQ42" s="624"/>
      <c r="CR42" s="625">
        <v>825329</v>
      </c>
      <c r="CS42" s="626"/>
      <c r="CT42" s="626"/>
      <c r="CU42" s="626"/>
      <c r="CV42" s="626"/>
      <c r="CW42" s="626"/>
      <c r="CX42" s="626"/>
      <c r="CY42" s="627"/>
      <c r="CZ42" s="659">
        <v>11.6</v>
      </c>
      <c r="DA42" s="708"/>
      <c r="DB42" s="708"/>
      <c r="DC42" s="709"/>
      <c r="DD42" s="634">
        <v>212518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333</v>
      </c>
      <c r="CE43" s="623"/>
      <c r="CF43" s="623"/>
      <c r="CG43" s="623"/>
      <c r="CH43" s="623"/>
      <c r="CI43" s="623"/>
      <c r="CJ43" s="623"/>
      <c r="CK43" s="623"/>
      <c r="CL43" s="623"/>
      <c r="CM43" s="623"/>
      <c r="CN43" s="623"/>
      <c r="CO43" s="623"/>
      <c r="CP43" s="623"/>
      <c r="CQ43" s="624"/>
      <c r="CR43" s="625">
        <v>7730</v>
      </c>
      <c r="CS43" s="657"/>
      <c r="CT43" s="657"/>
      <c r="CU43" s="657"/>
      <c r="CV43" s="657"/>
      <c r="CW43" s="657"/>
      <c r="CX43" s="657"/>
      <c r="CY43" s="658"/>
      <c r="CZ43" s="659">
        <v>0.1</v>
      </c>
      <c r="DA43" s="660"/>
      <c r="DB43" s="660"/>
      <c r="DC43" s="661"/>
      <c r="DD43" s="634">
        <v>7730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334</v>
      </c>
      <c r="CD44" s="731" t="s">
        <v>286</v>
      </c>
      <c r="CE44" s="732"/>
      <c r="CF44" s="622" t="s">
        <v>335</v>
      </c>
      <c r="CG44" s="623"/>
      <c r="CH44" s="623"/>
      <c r="CI44" s="623"/>
      <c r="CJ44" s="623"/>
      <c r="CK44" s="623"/>
      <c r="CL44" s="623"/>
      <c r="CM44" s="623"/>
      <c r="CN44" s="623"/>
      <c r="CO44" s="623"/>
      <c r="CP44" s="623"/>
      <c r="CQ44" s="624"/>
      <c r="CR44" s="625">
        <v>705306</v>
      </c>
      <c r="CS44" s="626"/>
      <c r="CT44" s="626"/>
      <c r="CU44" s="626"/>
      <c r="CV44" s="626"/>
      <c r="CW44" s="626"/>
      <c r="CX44" s="626"/>
      <c r="CY44" s="627"/>
      <c r="CZ44" s="659">
        <v>9.9</v>
      </c>
      <c r="DA44" s="708"/>
      <c r="DB44" s="708"/>
      <c r="DC44" s="709"/>
      <c r="DD44" s="634">
        <v>200931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336</v>
      </c>
      <c r="CG45" s="623"/>
      <c r="CH45" s="623"/>
      <c r="CI45" s="623"/>
      <c r="CJ45" s="623"/>
      <c r="CK45" s="623"/>
      <c r="CL45" s="623"/>
      <c r="CM45" s="623"/>
      <c r="CN45" s="623"/>
      <c r="CO45" s="623"/>
      <c r="CP45" s="623"/>
      <c r="CQ45" s="624"/>
      <c r="CR45" s="625">
        <v>423867</v>
      </c>
      <c r="CS45" s="657"/>
      <c r="CT45" s="657"/>
      <c r="CU45" s="657"/>
      <c r="CV45" s="657"/>
      <c r="CW45" s="657"/>
      <c r="CX45" s="657"/>
      <c r="CY45" s="658"/>
      <c r="CZ45" s="659">
        <v>5.9</v>
      </c>
      <c r="DA45" s="660"/>
      <c r="DB45" s="660"/>
      <c r="DC45" s="661"/>
      <c r="DD45" s="634">
        <v>29051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337</v>
      </c>
      <c r="CG46" s="623"/>
      <c r="CH46" s="623"/>
      <c r="CI46" s="623"/>
      <c r="CJ46" s="623"/>
      <c r="CK46" s="623"/>
      <c r="CL46" s="623"/>
      <c r="CM46" s="623"/>
      <c r="CN46" s="623"/>
      <c r="CO46" s="623"/>
      <c r="CP46" s="623"/>
      <c r="CQ46" s="624"/>
      <c r="CR46" s="625">
        <v>206889</v>
      </c>
      <c r="CS46" s="626"/>
      <c r="CT46" s="626"/>
      <c r="CU46" s="626"/>
      <c r="CV46" s="626"/>
      <c r="CW46" s="626"/>
      <c r="CX46" s="626"/>
      <c r="CY46" s="627"/>
      <c r="CZ46" s="659">
        <v>2.9</v>
      </c>
      <c r="DA46" s="708"/>
      <c r="DB46" s="708"/>
      <c r="DC46" s="709"/>
      <c r="DD46" s="634">
        <v>145592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338</v>
      </c>
      <c r="CG47" s="623"/>
      <c r="CH47" s="623"/>
      <c r="CI47" s="623"/>
      <c r="CJ47" s="623"/>
      <c r="CK47" s="623"/>
      <c r="CL47" s="623"/>
      <c r="CM47" s="623"/>
      <c r="CN47" s="623"/>
      <c r="CO47" s="623"/>
      <c r="CP47" s="623"/>
      <c r="CQ47" s="624"/>
      <c r="CR47" s="625">
        <v>120023</v>
      </c>
      <c r="CS47" s="657"/>
      <c r="CT47" s="657"/>
      <c r="CU47" s="657"/>
      <c r="CV47" s="657"/>
      <c r="CW47" s="657"/>
      <c r="CX47" s="657"/>
      <c r="CY47" s="658"/>
      <c r="CZ47" s="659">
        <v>1.7</v>
      </c>
      <c r="DA47" s="660"/>
      <c r="DB47" s="660"/>
      <c r="DC47" s="661"/>
      <c r="DD47" s="634">
        <v>11587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339</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340</v>
      </c>
      <c r="CE49" s="669"/>
      <c r="CF49" s="669"/>
      <c r="CG49" s="669"/>
      <c r="CH49" s="669"/>
      <c r="CI49" s="669"/>
      <c r="CJ49" s="669"/>
      <c r="CK49" s="669"/>
      <c r="CL49" s="669"/>
      <c r="CM49" s="669"/>
      <c r="CN49" s="669"/>
      <c r="CO49" s="669"/>
      <c r="CP49" s="669"/>
      <c r="CQ49" s="670"/>
      <c r="CR49" s="697">
        <v>7142556</v>
      </c>
      <c r="CS49" s="693"/>
      <c r="CT49" s="693"/>
      <c r="CU49" s="693"/>
      <c r="CV49" s="693"/>
      <c r="CW49" s="693"/>
      <c r="CX49" s="693"/>
      <c r="CY49" s="720"/>
      <c r="CZ49" s="721">
        <v>100</v>
      </c>
      <c r="DA49" s="722"/>
      <c r="DB49" s="722"/>
      <c r="DC49" s="723"/>
      <c r="DD49" s="724">
        <v>4884176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Z33" sqref="AZ33:BD33"/>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342</v>
      </c>
      <c r="DK2" s="767"/>
      <c r="DL2" s="767"/>
      <c r="DM2" s="767"/>
      <c r="DN2" s="767"/>
      <c r="DO2" s="768"/>
      <c r="DP2" s="202"/>
      <c r="DQ2" s="766" t="s">
        <v>343</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344</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346</v>
      </c>
      <c r="B5" s="761"/>
      <c r="C5" s="761"/>
      <c r="D5" s="761"/>
      <c r="E5" s="761"/>
      <c r="F5" s="761"/>
      <c r="G5" s="761"/>
      <c r="H5" s="761"/>
      <c r="I5" s="761"/>
      <c r="J5" s="761"/>
      <c r="K5" s="761"/>
      <c r="L5" s="761"/>
      <c r="M5" s="761"/>
      <c r="N5" s="761"/>
      <c r="O5" s="761"/>
      <c r="P5" s="762"/>
      <c r="Q5" s="737" t="s">
        <v>347</v>
      </c>
      <c r="R5" s="738"/>
      <c r="S5" s="738"/>
      <c r="T5" s="738"/>
      <c r="U5" s="739"/>
      <c r="V5" s="737" t="s">
        <v>348</v>
      </c>
      <c r="W5" s="738"/>
      <c r="X5" s="738"/>
      <c r="Y5" s="738"/>
      <c r="Z5" s="739"/>
      <c r="AA5" s="737" t="s">
        <v>349</v>
      </c>
      <c r="AB5" s="738"/>
      <c r="AC5" s="738"/>
      <c r="AD5" s="738"/>
      <c r="AE5" s="738"/>
      <c r="AF5" s="770" t="s">
        <v>350</v>
      </c>
      <c r="AG5" s="738"/>
      <c r="AH5" s="738"/>
      <c r="AI5" s="738"/>
      <c r="AJ5" s="749"/>
      <c r="AK5" s="738" t="s">
        <v>351</v>
      </c>
      <c r="AL5" s="738"/>
      <c r="AM5" s="738"/>
      <c r="AN5" s="738"/>
      <c r="AO5" s="739"/>
      <c r="AP5" s="737" t="s">
        <v>352</v>
      </c>
      <c r="AQ5" s="738"/>
      <c r="AR5" s="738"/>
      <c r="AS5" s="738"/>
      <c r="AT5" s="739"/>
      <c r="AU5" s="737" t="s">
        <v>353</v>
      </c>
      <c r="AV5" s="738"/>
      <c r="AW5" s="738"/>
      <c r="AX5" s="738"/>
      <c r="AY5" s="749"/>
      <c r="AZ5" s="209"/>
      <c r="BA5" s="209"/>
      <c r="BB5" s="209"/>
      <c r="BC5" s="209"/>
      <c r="BD5" s="209"/>
      <c r="BE5" s="210"/>
      <c r="BF5" s="210"/>
      <c r="BG5" s="210"/>
      <c r="BH5" s="210"/>
      <c r="BI5" s="210"/>
      <c r="BJ5" s="210"/>
      <c r="BK5" s="210"/>
      <c r="BL5" s="210"/>
      <c r="BM5" s="210"/>
      <c r="BN5" s="210"/>
      <c r="BO5" s="210"/>
      <c r="BP5" s="210"/>
      <c r="BQ5" s="760" t="s">
        <v>354</v>
      </c>
      <c r="BR5" s="761"/>
      <c r="BS5" s="761"/>
      <c r="BT5" s="761"/>
      <c r="BU5" s="761"/>
      <c r="BV5" s="761"/>
      <c r="BW5" s="761"/>
      <c r="BX5" s="761"/>
      <c r="BY5" s="761"/>
      <c r="BZ5" s="761"/>
      <c r="CA5" s="761"/>
      <c r="CB5" s="761"/>
      <c r="CC5" s="761"/>
      <c r="CD5" s="761"/>
      <c r="CE5" s="761"/>
      <c r="CF5" s="761"/>
      <c r="CG5" s="762"/>
      <c r="CH5" s="737" t="s">
        <v>355</v>
      </c>
      <c r="CI5" s="738"/>
      <c r="CJ5" s="738"/>
      <c r="CK5" s="738"/>
      <c r="CL5" s="739"/>
      <c r="CM5" s="737" t="s">
        <v>356</v>
      </c>
      <c r="CN5" s="738"/>
      <c r="CO5" s="738"/>
      <c r="CP5" s="738"/>
      <c r="CQ5" s="739"/>
      <c r="CR5" s="737" t="s">
        <v>357</v>
      </c>
      <c r="CS5" s="738"/>
      <c r="CT5" s="738"/>
      <c r="CU5" s="738"/>
      <c r="CV5" s="739"/>
      <c r="CW5" s="737" t="s">
        <v>358</v>
      </c>
      <c r="CX5" s="738"/>
      <c r="CY5" s="738"/>
      <c r="CZ5" s="738"/>
      <c r="DA5" s="739"/>
      <c r="DB5" s="737" t="s">
        <v>359</v>
      </c>
      <c r="DC5" s="738"/>
      <c r="DD5" s="738"/>
      <c r="DE5" s="738"/>
      <c r="DF5" s="739"/>
      <c r="DG5" s="743" t="s">
        <v>360</v>
      </c>
      <c r="DH5" s="744"/>
      <c r="DI5" s="744"/>
      <c r="DJ5" s="744"/>
      <c r="DK5" s="745"/>
      <c r="DL5" s="743" t="s">
        <v>361</v>
      </c>
      <c r="DM5" s="744"/>
      <c r="DN5" s="744"/>
      <c r="DO5" s="744"/>
      <c r="DP5" s="745"/>
      <c r="DQ5" s="737" t="s">
        <v>362</v>
      </c>
      <c r="DR5" s="738"/>
      <c r="DS5" s="738"/>
      <c r="DT5" s="738"/>
      <c r="DU5" s="739"/>
      <c r="DV5" s="737" t="s">
        <v>353</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363</v>
      </c>
      <c r="C7" s="752"/>
      <c r="D7" s="752"/>
      <c r="E7" s="752"/>
      <c r="F7" s="752"/>
      <c r="G7" s="752"/>
      <c r="H7" s="752"/>
      <c r="I7" s="752"/>
      <c r="J7" s="752"/>
      <c r="K7" s="752"/>
      <c r="L7" s="752"/>
      <c r="M7" s="752"/>
      <c r="N7" s="752"/>
      <c r="O7" s="752"/>
      <c r="P7" s="753"/>
      <c r="Q7" s="754">
        <v>7430</v>
      </c>
      <c r="R7" s="755"/>
      <c r="S7" s="755"/>
      <c r="T7" s="755"/>
      <c r="U7" s="755"/>
      <c r="V7" s="755">
        <v>7143</v>
      </c>
      <c r="W7" s="755"/>
      <c r="X7" s="755"/>
      <c r="Y7" s="755"/>
      <c r="Z7" s="755"/>
      <c r="AA7" s="755">
        <v>287</v>
      </c>
      <c r="AB7" s="755"/>
      <c r="AC7" s="755"/>
      <c r="AD7" s="755"/>
      <c r="AE7" s="756"/>
      <c r="AF7" s="757">
        <v>275</v>
      </c>
      <c r="AG7" s="758"/>
      <c r="AH7" s="758"/>
      <c r="AI7" s="758"/>
      <c r="AJ7" s="759"/>
      <c r="AK7" s="794">
        <v>52</v>
      </c>
      <c r="AL7" s="795"/>
      <c r="AM7" s="795"/>
      <c r="AN7" s="795"/>
      <c r="AO7" s="795"/>
      <c r="AP7" s="795">
        <v>8043</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364</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365</v>
      </c>
      <c r="B23" s="810" t="s">
        <v>366</v>
      </c>
      <c r="C23" s="811"/>
      <c r="D23" s="811"/>
      <c r="E23" s="811"/>
      <c r="F23" s="811"/>
      <c r="G23" s="811"/>
      <c r="H23" s="811"/>
      <c r="I23" s="811"/>
      <c r="J23" s="811"/>
      <c r="K23" s="811"/>
      <c r="L23" s="811"/>
      <c r="M23" s="811"/>
      <c r="N23" s="811"/>
      <c r="O23" s="811"/>
      <c r="P23" s="812"/>
      <c r="Q23" s="813">
        <v>7430</v>
      </c>
      <c r="R23" s="814"/>
      <c r="S23" s="814"/>
      <c r="T23" s="814"/>
      <c r="U23" s="814"/>
      <c r="V23" s="814">
        <v>7143</v>
      </c>
      <c r="W23" s="814"/>
      <c r="X23" s="814"/>
      <c r="Y23" s="814"/>
      <c r="Z23" s="814"/>
      <c r="AA23" s="814">
        <v>287</v>
      </c>
      <c r="AB23" s="814"/>
      <c r="AC23" s="814"/>
      <c r="AD23" s="814"/>
      <c r="AE23" s="815"/>
      <c r="AF23" s="816">
        <v>275</v>
      </c>
      <c r="AG23" s="814"/>
      <c r="AH23" s="814"/>
      <c r="AI23" s="814"/>
      <c r="AJ23" s="817"/>
      <c r="AK23" s="818"/>
      <c r="AL23" s="819"/>
      <c r="AM23" s="819"/>
      <c r="AN23" s="819"/>
      <c r="AO23" s="819"/>
      <c r="AP23" s="814">
        <v>8043</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367</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368</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346</v>
      </c>
      <c r="B26" s="761"/>
      <c r="C26" s="761"/>
      <c r="D26" s="761"/>
      <c r="E26" s="761"/>
      <c r="F26" s="761"/>
      <c r="G26" s="761"/>
      <c r="H26" s="761"/>
      <c r="I26" s="761"/>
      <c r="J26" s="761"/>
      <c r="K26" s="761"/>
      <c r="L26" s="761"/>
      <c r="M26" s="761"/>
      <c r="N26" s="761"/>
      <c r="O26" s="761"/>
      <c r="P26" s="762"/>
      <c r="Q26" s="737" t="s">
        <v>369</v>
      </c>
      <c r="R26" s="738"/>
      <c r="S26" s="738"/>
      <c r="T26" s="738"/>
      <c r="U26" s="739"/>
      <c r="V26" s="737" t="s">
        <v>370</v>
      </c>
      <c r="W26" s="738"/>
      <c r="X26" s="738"/>
      <c r="Y26" s="738"/>
      <c r="Z26" s="739"/>
      <c r="AA26" s="737" t="s">
        <v>371</v>
      </c>
      <c r="AB26" s="738"/>
      <c r="AC26" s="738"/>
      <c r="AD26" s="738"/>
      <c r="AE26" s="738"/>
      <c r="AF26" s="832" t="s">
        <v>372</v>
      </c>
      <c r="AG26" s="833"/>
      <c r="AH26" s="833"/>
      <c r="AI26" s="833"/>
      <c r="AJ26" s="834"/>
      <c r="AK26" s="738" t="s">
        <v>373</v>
      </c>
      <c r="AL26" s="738"/>
      <c r="AM26" s="738"/>
      <c r="AN26" s="738"/>
      <c r="AO26" s="739"/>
      <c r="AP26" s="737" t="s">
        <v>374</v>
      </c>
      <c r="AQ26" s="738"/>
      <c r="AR26" s="738"/>
      <c r="AS26" s="738"/>
      <c r="AT26" s="739"/>
      <c r="AU26" s="737" t="s">
        <v>375</v>
      </c>
      <c r="AV26" s="738"/>
      <c r="AW26" s="738"/>
      <c r="AX26" s="738"/>
      <c r="AY26" s="739"/>
      <c r="AZ26" s="737" t="s">
        <v>376</v>
      </c>
      <c r="BA26" s="738"/>
      <c r="BB26" s="738"/>
      <c r="BC26" s="738"/>
      <c r="BD26" s="739"/>
      <c r="BE26" s="737" t="s">
        <v>353</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377</v>
      </c>
      <c r="C28" s="752"/>
      <c r="D28" s="752"/>
      <c r="E28" s="752"/>
      <c r="F28" s="752"/>
      <c r="G28" s="752"/>
      <c r="H28" s="752"/>
      <c r="I28" s="752"/>
      <c r="J28" s="752"/>
      <c r="K28" s="752"/>
      <c r="L28" s="752"/>
      <c r="M28" s="752"/>
      <c r="N28" s="752"/>
      <c r="O28" s="752"/>
      <c r="P28" s="753"/>
      <c r="Q28" s="842">
        <v>2096</v>
      </c>
      <c r="R28" s="843"/>
      <c r="S28" s="843"/>
      <c r="T28" s="843"/>
      <c r="U28" s="843"/>
      <c r="V28" s="843">
        <v>2069</v>
      </c>
      <c r="W28" s="843"/>
      <c r="X28" s="843"/>
      <c r="Y28" s="843"/>
      <c r="Z28" s="843"/>
      <c r="AA28" s="843">
        <v>27</v>
      </c>
      <c r="AB28" s="843"/>
      <c r="AC28" s="843"/>
      <c r="AD28" s="843"/>
      <c r="AE28" s="844"/>
      <c r="AF28" s="845">
        <v>27</v>
      </c>
      <c r="AG28" s="843"/>
      <c r="AH28" s="843"/>
      <c r="AI28" s="843"/>
      <c r="AJ28" s="846"/>
      <c r="AK28" s="847">
        <v>268</v>
      </c>
      <c r="AL28" s="838"/>
      <c r="AM28" s="838"/>
      <c r="AN28" s="838"/>
      <c r="AO28" s="838"/>
      <c r="AP28" s="838" t="s">
        <v>537</v>
      </c>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378</v>
      </c>
      <c r="C29" s="776"/>
      <c r="D29" s="776"/>
      <c r="E29" s="776"/>
      <c r="F29" s="776"/>
      <c r="G29" s="776"/>
      <c r="H29" s="776"/>
      <c r="I29" s="776"/>
      <c r="J29" s="776"/>
      <c r="K29" s="776"/>
      <c r="L29" s="776"/>
      <c r="M29" s="776"/>
      <c r="N29" s="776"/>
      <c r="O29" s="776"/>
      <c r="P29" s="777"/>
      <c r="Q29" s="778">
        <v>1105</v>
      </c>
      <c r="R29" s="779"/>
      <c r="S29" s="779"/>
      <c r="T29" s="779"/>
      <c r="U29" s="779"/>
      <c r="V29" s="779">
        <v>1072</v>
      </c>
      <c r="W29" s="779"/>
      <c r="X29" s="779"/>
      <c r="Y29" s="779"/>
      <c r="Z29" s="779"/>
      <c r="AA29" s="779">
        <v>33</v>
      </c>
      <c r="AB29" s="779"/>
      <c r="AC29" s="779"/>
      <c r="AD29" s="779"/>
      <c r="AE29" s="780"/>
      <c r="AF29" s="781">
        <v>33</v>
      </c>
      <c r="AG29" s="782"/>
      <c r="AH29" s="782"/>
      <c r="AI29" s="782"/>
      <c r="AJ29" s="783"/>
      <c r="AK29" s="850">
        <v>155</v>
      </c>
      <c r="AL29" s="851"/>
      <c r="AM29" s="851"/>
      <c r="AN29" s="851"/>
      <c r="AO29" s="851"/>
      <c r="AP29" s="851" t="s">
        <v>537</v>
      </c>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379</v>
      </c>
      <c r="C30" s="776"/>
      <c r="D30" s="776"/>
      <c r="E30" s="776"/>
      <c r="F30" s="776"/>
      <c r="G30" s="776"/>
      <c r="H30" s="776"/>
      <c r="I30" s="776"/>
      <c r="J30" s="776"/>
      <c r="K30" s="776"/>
      <c r="L30" s="776"/>
      <c r="M30" s="776"/>
      <c r="N30" s="776"/>
      <c r="O30" s="776"/>
      <c r="P30" s="777"/>
      <c r="Q30" s="778">
        <v>111</v>
      </c>
      <c r="R30" s="779"/>
      <c r="S30" s="779"/>
      <c r="T30" s="779"/>
      <c r="U30" s="779"/>
      <c r="V30" s="779">
        <v>109</v>
      </c>
      <c r="W30" s="779"/>
      <c r="X30" s="779"/>
      <c r="Y30" s="779"/>
      <c r="Z30" s="779"/>
      <c r="AA30" s="779">
        <v>2</v>
      </c>
      <c r="AB30" s="779"/>
      <c r="AC30" s="779"/>
      <c r="AD30" s="779"/>
      <c r="AE30" s="780"/>
      <c r="AF30" s="781">
        <v>2</v>
      </c>
      <c r="AG30" s="782"/>
      <c r="AH30" s="782"/>
      <c r="AI30" s="782"/>
      <c r="AJ30" s="783"/>
      <c r="AK30" s="850">
        <v>56</v>
      </c>
      <c r="AL30" s="851"/>
      <c r="AM30" s="851"/>
      <c r="AN30" s="851"/>
      <c r="AO30" s="851"/>
      <c r="AP30" s="851" t="s">
        <v>537</v>
      </c>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380</v>
      </c>
      <c r="C31" s="776"/>
      <c r="D31" s="776"/>
      <c r="E31" s="776"/>
      <c r="F31" s="776"/>
      <c r="G31" s="776"/>
      <c r="H31" s="776"/>
      <c r="I31" s="776"/>
      <c r="J31" s="776"/>
      <c r="K31" s="776"/>
      <c r="L31" s="776"/>
      <c r="M31" s="776"/>
      <c r="N31" s="776"/>
      <c r="O31" s="776"/>
      <c r="P31" s="777"/>
      <c r="Q31" s="778">
        <v>1</v>
      </c>
      <c r="R31" s="779"/>
      <c r="S31" s="779"/>
      <c r="T31" s="779"/>
      <c r="U31" s="779"/>
      <c r="V31" s="779">
        <v>1</v>
      </c>
      <c r="W31" s="779"/>
      <c r="X31" s="779"/>
      <c r="Y31" s="779"/>
      <c r="Z31" s="779"/>
      <c r="AA31" s="779" t="s">
        <v>537</v>
      </c>
      <c r="AB31" s="779"/>
      <c r="AC31" s="779"/>
      <c r="AD31" s="779"/>
      <c r="AE31" s="780"/>
      <c r="AF31" s="781" t="s">
        <v>111</v>
      </c>
      <c r="AG31" s="782"/>
      <c r="AH31" s="782"/>
      <c r="AI31" s="782"/>
      <c r="AJ31" s="783"/>
      <c r="AK31" s="850" t="s">
        <v>546</v>
      </c>
      <c r="AL31" s="851"/>
      <c r="AM31" s="851"/>
      <c r="AN31" s="851"/>
      <c r="AO31" s="851"/>
      <c r="AP31" s="851" t="s">
        <v>537</v>
      </c>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381</v>
      </c>
      <c r="C32" s="776"/>
      <c r="D32" s="776"/>
      <c r="E32" s="776"/>
      <c r="F32" s="776"/>
      <c r="G32" s="776"/>
      <c r="H32" s="776"/>
      <c r="I32" s="776"/>
      <c r="J32" s="776"/>
      <c r="K32" s="776"/>
      <c r="L32" s="776"/>
      <c r="M32" s="776"/>
      <c r="N32" s="776"/>
      <c r="O32" s="776"/>
      <c r="P32" s="777"/>
      <c r="Q32" s="778">
        <v>166</v>
      </c>
      <c r="R32" s="779"/>
      <c r="S32" s="779"/>
      <c r="T32" s="779"/>
      <c r="U32" s="779"/>
      <c r="V32" s="779">
        <v>160</v>
      </c>
      <c r="W32" s="779"/>
      <c r="X32" s="779"/>
      <c r="Y32" s="779"/>
      <c r="Z32" s="779"/>
      <c r="AA32" s="779">
        <v>6</v>
      </c>
      <c r="AB32" s="779"/>
      <c r="AC32" s="779"/>
      <c r="AD32" s="779"/>
      <c r="AE32" s="780"/>
      <c r="AF32" s="781">
        <v>193</v>
      </c>
      <c r="AG32" s="782"/>
      <c r="AH32" s="782"/>
      <c r="AI32" s="782"/>
      <c r="AJ32" s="783"/>
      <c r="AK32" s="850">
        <v>16</v>
      </c>
      <c r="AL32" s="851"/>
      <c r="AM32" s="851"/>
      <c r="AN32" s="851"/>
      <c r="AO32" s="851"/>
      <c r="AP32" s="851">
        <v>650</v>
      </c>
      <c r="AQ32" s="851"/>
      <c r="AR32" s="851"/>
      <c r="AS32" s="851"/>
      <c r="AT32" s="851"/>
      <c r="AU32" s="851">
        <v>106</v>
      </c>
      <c r="AV32" s="851"/>
      <c r="AW32" s="851"/>
      <c r="AX32" s="851"/>
      <c r="AY32" s="851"/>
      <c r="AZ32" s="852"/>
      <c r="BA32" s="852"/>
      <c r="BB32" s="852"/>
      <c r="BC32" s="852"/>
      <c r="BD32" s="852"/>
      <c r="BE32" s="848" t="s">
        <v>382</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383</v>
      </c>
      <c r="C33" s="776"/>
      <c r="D33" s="776"/>
      <c r="E33" s="776"/>
      <c r="F33" s="776"/>
      <c r="G33" s="776"/>
      <c r="H33" s="776"/>
      <c r="I33" s="776"/>
      <c r="J33" s="776"/>
      <c r="K33" s="776"/>
      <c r="L33" s="776"/>
      <c r="M33" s="776"/>
      <c r="N33" s="776"/>
      <c r="O33" s="776"/>
      <c r="P33" s="777"/>
      <c r="Q33" s="778">
        <v>414</v>
      </c>
      <c r="R33" s="779"/>
      <c r="S33" s="779"/>
      <c r="T33" s="779"/>
      <c r="U33" s="779"/>
      <c r="V33" s="779">
        <v>413</v>
      </c>
      <c r="W33" s="779"/>
      <c r="X33" s="779"/>
      <c r="Y33" s="779"/>
      <c r="Z33" s="779"/>
      <c r="AA33" s="779">
        <v>1</v>
      </c>
      <c r="AB33" s="779"/>
      <c r="AC33" s="779"/>
      <c r="AD33" s="779"/>
      <c r="AE33" s="780"/>
      <c r="AF33" s="781">
        <v>1</v>
      </c>
      <c r="AG33" s="782"/>
      <c r="AH33" s="782"/>
      <c r="AI33" s="782"/>
      <c r="AJ33" s="783"/>
      <c r="AK33" s="850">
        <v>48</v>
      </c>
      <c r="AL33" s="851"/>
      <c r="AM33" s="851"/>
      <c r="AN33" s="851"/>
      <c r="AO33" s="851"/>
      <c r="AP33" s="851">
        <v>983</v>
      </c>
      <c r="AQ33" s="851"/>
      <c r="AR33" s="851"/>
      <c r="AS33" s="851"/>
      <c r="AT33" s="851"/>
      <c r="AU33" s="851">
        <v>709</v>
      </c>
      <c r="AV33" s="851"/>
      <c r="AW33" s="851"/>
      <c r="AX33" s="851"/>
      <c r="AY33" s="851"/>
      <c r="AZ33" s="852"/>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385</v>
      </c>
      <c r="C34" s="776"/>
      <c r="D34" s="776"/>
      <c r="E34" s="776"/>
      <c r="F34" s="776"/>
      <c r="G34" s="776"/>
      <c r="H34" s="776"/>
      <c r="I34" s="776"/>
      <c r="J34" s="776"/>
      <c r="K34" s="776"/>
      <c r="L34" s="776"/>
      <c r="M34" s="776"/>
      <c r="N34" s="776"/>
      <c r="O34" s="776"/>
      <c r="P34" s="777"/>
      <c r="Q34" s="778">
        <v>180</v>
      </c>
      <c r="R34" s="779"/>
      <c r="S34" s="779"/>
      <c r="T34" s="779"/>
      <c r="U34" s="779"/>
      <c r="V34" s="779">
        <v>179</v>
      </c>
      <c r="W34" s="779"/>
      <c r="X34" s="779"/>
      <c r="Y34" s="779"/>
      <c r="Z34" s="779"/>
      <c r="AA34" s="779">
        <v>0</v>
      </c>
      <c r="AB34" s="779"/>
      <c r="AC34" s="779"/>
      <c r="AD34" s="779"/>
      <c r="AE34" s="780"/>
      <c r="AF34" s="781">
        <v>0</v>
      </c>
      <c r="AG34" s="782"/>
      <c r="AH34" s="782"/>
      <c r="AI34" s="782"/>
      <c r="AJ34" s="783"/>
      <c r="AK34" s="850">
        <v>144</v>
      </c>
      <c r="AL34" s="851"/>
      <c r="AM34" s="851"/>
      <c r="AN34" s="851"/>
      <c r="AO34" s="851"/>
      <c r="AP34" s="851">
        <v>1188</v>
      </c>
      <c r="AQ34" s="851"/>
      <c r="AR34" s="851"/>
      <c r="AS34" s="851"/>
      <c r="AT34" s="851"/>
      <c r="AU34" s="851">
        <v>1152</v>
      </c>
      <c r="AV34" s="851"/>
      <c r="AW34" s="851"/>
      <c r="AX34" s="851"/>
      <c r="AY34" s="851"/>
      <c r="AZ34" s="852"/>
      <c r="BA34" s="852"/>
      <c r="BB34" s="852"/>
      <c r="BC34" s="852"/>
      <c r="BD34" s="852"/>
      <c r="BE34" s="848" t="s">
        <v>384</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386</v>
      </c>
      <c r="C35" s="776"/>
      <c r="D35" s="776"/>
      <c r="E35" s="776"/>
      <c r="F35" s="776"/>
      <c r="G35" s="776"/>
      <c r="H35" s="776"/>
      <c r="I35" s="776"/>
      <c r="J35" s="776"/>
      <c r="K35" s="776"/>
      <c r="L35" s="776"/>
      <c r="M35" s="776"/>
      <c r="N35" s="776"/>
      <c r="O35" s="776"/>
      <c r="P35" s="777"/>
      <c r="Q35" s="778">
        <v>14</v>
      </c>
      <c r="R35" s="779"/>
      <c r="S35" s="779"/>
      <c r="T35" s="779"/>
      <c r="U35" s="779"/>
      <c r="V35" s="779">
        <v>13</v>
      </c>
      <c r="W35" s="779"/>
      <c r="X35" s="779"/>
      <c r="Y35" s="779"/>
      <c r="Z35" s="779"/>
      <c r="AA35" s="779">
        <v>0</v>
      </c>
      <c r="AB35" s="779"/>
      <c r="AC35" s="779"/>
      <c r="AD35" s="779"/>
      <c r="AE35" s="780"/>
      <c r="AF35" s="781">
        <v>0</v>
      </c>
      <c r="AG35" s="782"/>
      <c r="AH35" s="782"/>
      <c r="AI35" s="782"/>
      <c r="AJ35" s="783"/>
      <c r="AK35" s="850">
        <v>12</v>
      </c>
      <c r="AL35" s="851"/>
      <c r="AM35" s="851"/>
      <c r="AN35" s="851"/>
      <c r="AO35" s="851"/>
      <c r="AP35" s="851">
        <v>45</v>
      </c>
      <c r="AQ35" s="851"/>
      <c r="AR35" s="851"/>
      <c r="AS35" s="851"/>
      <c r="AT35" s="851"/>
      <c r="AU35" s="851">
        <v>45</v>
      </c>
      <c r="AV35" s="851"/>
      <c r="AW35" s="851"/>
      <c r="AX35" s="851"/>
      <c r="AY35" s="851"/>
      <c r="AZ35" s="852"/>
      <c r="BA35" s="852"/>
      <c r="BB35" s="852"/>
      <c r="BC35" s="852"/>
      <c r="BD35" s="852"/>
      <c r="BE35" s="848" t="s">
        <v>384</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365</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256</v>
      </c>
      <c r="AG63" s="862"/>
      <c r="AH63" s="862"/>
      <c r="AI63" s="862"/>
      <c r="AJ63" s="863"/>
      <c r="AK63" s="864"/>
      <c r="AL63" s="859"/>
      <c r="AM63" s="859"/>
      <c r="AN63" s="859"/>
      <c r="AO63" s="859"/>
      <c r="AP63" s="862">
        <v>2867</v>
      </c>
      <c r="AQ63" s="862"/>
      <c r="AR63" s="862"/>
      <c r="AS63" s="862"/>
      <c r="AT63" s="862"/>
      <c r="AU63" s="862">
        <v>2013</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369</v>
      </c>
      <c r="R66" s="738"/>
      <c r="S66" s="738"/>
      <c r="T66" s="738"/>
      <c r="U66" s="739"/>
      <c r="V66" s="737" t="s">
        <v>370</v>
      </c>
      <c r="W66" s="738"/>
      <c r="X66" s="738"/>
      <c r="Y66" s="738"/>
      <c r="Z66" s="739"/>
      <c r="AA66" s="737" t="s">
        <v>371</v>
      </c>
      <c r="AB66" s="738"/>
      <c r="AC66" s="738"/>
      <c r="AD66" s="738"/>
      <c r="AE66" s="739"/>
      <c r="AF66" s="872" t="s">
        <v>372</v>
      </c>
      <c r="AG66" s="833"/>
      <c r="AH66" s="833"/>
      <c r="AI66" s="833"/>
      <c r="AJ66" s="873"/>
      <c r="AK66" s="737" t="s">
        <v>373</v>
      </c>
      <c r="AL66" s="761"/>
      <c r="AM66" s="761"/>
      <c r="AN66" s="761"/>
      <c r="AO66" s="762"/>
      <c r="AP66" s="737" t="s">
        <v>374</v>
      </c>
      <c r="AQ66" s="738"/>
      <c r="AR66" s="738"/>
      <c r="AS66" s="738"/>
      <c r="AT66" s="739"/>
      <c r="AU66" s="737" t="s">
        <v>391</v>
      </c>
      <c r="AV66" s="738"/>
      <c r="AW66" s="738"/>
      <c r="AX66" s="738"/>
      <c r="AY66" s="739"/>
      <c r="AZ66" s="737" t="s">
        <v>353</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538</v>
      </c>
      <c r="C68" s="890"/>
      <c r="D68" s="890"/>
      <c r="E68" s="890"/>
      <c r="F68" s="890"/>
      <c r="G68" s="890"/>
      <c r="H68" s="890"/>
      <c r="I68" s="890"/>
      <c r="J68" s="890"/>
      <c r="K68" s="890"/>
      <c r="L68" s="890"/>
      <c r="M68" s="890"/>
      <c r="N68" s="890"/>
      <c r="O68" s="890"/>
      <c r="P68" s="891"/>
      <c r="Q68" s="892">
        <v>14254</v>
      </c>
      <c r="R68" s="886"/>
      <c r="S68" s="886"/>
      <c r="T68" s="886"/>
      <c r="U68" s="886"/>
      <c r="V68" s="886">
        <v>12809</v>
      </c>
      <c r="W68" s="886"/>
      <c r="X68" s="886"/>
      <c r="Y68" s="886"/>
      <c r="Z68" s="886"/>
      <c r="AA68" s="886">
        <v>1445</v>
      </c>
      <c r="AB68" s="886"/>
      <c r="AC68" s="886"/>
      <c r="AD68" s="886"/>
      <c r="AE68" s="886"/>
      <c r="AF68" s="886">
        <v>1445</v>
      </c>
      <c r="AG68" s="886"/>
      <c r="AH68" s="886"/>
      <c r="AI68" s="886"/>
      <c r="AJ68" s="886"/>
      <c r="AK68" s="886">
        <v>310</v>
      </c>
      <c r="AL68" s="886"/>
      <c r="AM68" s="886"/>
      <c r="AN68" s="886"/>
      <c r="AO68" s="886"/>
      <c r="AP68" s="886">
        <v>0</v>
      </c>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539</v>
      </c>
      <c r="C69" s="894"/>
      <c r="D69" s="894"/>
      <c r="E69" s="894"/>
      <c r="F69" s="894"/>
      <c r="G69" s="894"/>
      <c r="H69" s="894"/>
      <c r="I69" s="894"/>
      <c r="J69" s="894"/>
      <c r="K69" s="894"/>
      <c r="L69" s="894"/>
      <c r="M69" s="894"/>
      <c r="N69" s="894"/>
      <c r="O69" s="894"/>
      <c r="P69" s="895"/>
      <c r="Q69" s="896">
        <v>478</v>
      </c>
      <c r="R69" s="851"/>
      <c r="S69" s="851"/>
      <c r="T69" s="851"/>
      <c r="U69" s="851"/>
      <c r="V69" s="851">
        <v>473</v>
      </c>
      <c r="W69" s="851"/>
      <c r="X69" s="851"/>
      <c r="Y69" s="851"/>
      <c r="Z69" s="851"/>
      <c r="AA69" s="851">
        <v>5</v>
      </c>
      <c r="AB69" s="851"/>
      <c r="AC69" s="851"/>
      <c r="AD69" s="851"/>
      <c r="AE69" s="851"/>
      <c r="AF69" s="851">
        <v>5</v>
      </c>
      <c r="AG69" s="851"/>
      <c r="AH69" s="851"/>
      <c r="AI69" s="851"/>
      <c r="AJ69" s="851"/>
      <c r="AK69" s="851">
        <v>1</v>
      </c>
      <c r="AL69" s="851"/>
      <c r="AM69" s="851"/>
      <c r="AN69" s="851"/>
      <c r="AO69" s="851"/>
      <c r="AP69" s="851">
        <v>393</v>
      </c>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540</v>
      </c>
      <c r="C70" s="894"/>
      <c r="D70" s="894"/>
      <c r="E70" s="894"/>
      <c r="F70" s="894"/>
      <c r="G70" s="894"/>
      <c r="H70" s="894"/>
      <c r="I70" s="894"/>
      <c r="J70" s="894"/>
      <c r="K70" s="894"/>
      <c r="L70" s="894"/>
      <c r="M70" s="894"/>
      <c r="N70" s="894"/>
      <c r="O70" s="894"/>
      <c r="P70" s="895"/>
      <c r="Q70" s="896">
        <v>465</v>
      </c>
      <c r="R70" s="851"/>
      <c r="S70" s="851"/>
      <c r="T70" s="851"/>
      <c r="U70" s="851"/>
      <c r="V70" s="851">
        <v>450</v>
      </c>
      <c r="W70" s="851"/>
      <c r="X70" s="851"/>
      <c r="Y70" s="851"/>
      <c r="Z70" s="851"/>
      <c r="AA70" s="851">
        <v>15</v>
      </c>
      <c r="AB70" s="851"/>
      <c r="AC70" s="851"/>
      <c r="AD70" s="851"/>
      <c r="AE70" s="851"/>
      <c r="AF70" s="851">
        <v>15</v>
      </c>
      <c r="AG70" s="851"/>
      <c r="AH70" s="851"/>
      <c r="AI70" s="851"/>
      <c r="AJ70" s="851"/>
      <c r="AK70" s="851">
        <v>6</v>
      </c>
      <c r="AL70" s="851"/>
      <c r="AM70" s="851"/>
      <c r="AN70" s="851"/>
      <c r="AO70" s="851"/>
      <c r="AP70" s="851">
        <v>0</v>
      </c>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541</v>
      </c>
      <c r="C71" s="894"/>
      <c r="D71" s="894"/>
      <c r="E71" s="894"/>
      <c r="F71" s="894"/>
      <c r="G71" s="894"/>
      <c r="H71" s="894"/>
      <c r="I71" s="894"/>
      <c r="J71" s="894"/>
      <c r="K71" s="894"/>
      <c r="L71" s="894"/>
      <c r="M71" s="894"/>
      <c r="N71" s="894"/>
      <c r="O71" s="894"/>
      <c r="P71" s="895"/>
      <c r="Q71" s="896">
        <v>43</v>
      </c>
      <c r="R71" s="851"/>
      <c r="S71" s="851"/>
      <c r="T71" s="851"/>
      <c r="U71" s="851"/>
      <c r="V71" s="851">
        <v>36</v>
      </c>
      <c r="W71" s="851"/>
      <c r="X71" s="851"/>
      <c r="Y71" s="851"/>
      <c r="Z71" s="851"/>
      <c r="AA71" s="851">
        <v>6</v>
      </c>
      <c r="AB71" s="851"/>
      <c r="AC71" s="851"/>
      <c r="AD71" s="851"/>
      <c r="AE71" s="851"/>
      <c r="AF71" s="851">
        <v>6</v>
      </c>
      <c r="AG71" s="851"/>
      <c r="AH71" s="851"/>
      <c r="AI71" s="851"/>
      <c r="AJ71" s="851"/>
      <c r="AK71" s="851">
        <v>0</v>
      </c>
      <c r="AL71" s="851"/>
      <c r="AM71" s="851"/>
      <c r="AN71" s="851"/>
      <c r="AO71" s="851"/>
      <c r="AP71" s="851">
        <v>0</v>
      </c>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542</v>
      </c>
      <c r="C72" s="894"/>
      <c r="D72" s="894"/>
      <c r="E72" s="894"/>
      <c r="F72" s="894"/>
      <c r="G72" s="894"/>
      <c r="H72" s="894"/>
      <c r="I72" s="894"/>
      <c r="J72" s="894"/>
      <c r="K72" s="894"/>
      <c r="L72" s="894"/>
      <c r="M72" s="894"/>
      <c r="N72" s="894"/>
      <c r="O72" s="894"/>
      <c r="P72" s="895"/>
      <c r="Q72" s="896">
        <v>762</v>
      </c>
      <c r="R72" s="851"/>
      <c r="S72" s="851"/>
      <c r="T72" s="851"/>
      <c r="U72" s="851"/>
      <c r="V72" s="851">
        <v>739</v>
      </c>
      <c r="W72" s="851"/>
      <c r="X72" s="851"/>
      <c r="Y72" s="851"/>
      <c r="Z72" s="851"/>
      <c r="AA72" s="851">
        <v>24</v>
      </c>
      <c r="AB72" s="851"/>
      <c r="AC72" s="851"/>
      <c r="AD72" s="851"/>
      <c r="AE72" s="851"/>
      <c r="AF72" s="851">
        <v>24</v>
      </c>
      <c r="AG72" s="851"/>
      <c r="AH72" s="851"/>
      <c r="AI72" s="851"/>
      <c r="AJ72" s="851"/>
      <c r="AK72" s="851">
        <v>0</v>
      </c>
      <c r="AL72" s="851"/>
      <c r="AM72" s="851"/>
      <c r="AN72" s="851"/>
      <c r="AO72" s="851"/>
      <c r="AP72" s="851">
        <v>217</v>
      </c>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543</v>
      </c>
      <c r="C73" s="894"/>
      <c r="D73" s="894"/>
      <c r="E73" s="894"/>
      <c r="F73" s="894"/>
      <c r="G73" s="894"/>
      <c r="H73" s="894"/>
      <c r="I73" s="894"/>
      <c r="J73" s="894"/>
      <c r="K73" s="894"/>
      <c r="L73" s="894"/>
      <c r="M73" s="894"/>
      <c r="N73" s="894"/>
      <c r="O73" s="894"/>
      <c r="P73" s="895"/>
      <c r="Q73" s="896">
        <v>19</v>
      </c>
      <c r="R73" s="851"/>
      <c r="S73" s="851"/>
      <c r="T73" s="851"/>
      <c r="U73" s="851"/>
      <c r="V73" s="851">
        <v>18</v>
      </c>
      <c r="W73" s="851"/>
      <c r="X73" s="851"/>
      <c r="Y73" s="851"/>
      <c r="Z73" s="851"/>
      <c r="AA73" s="851">
        <v>1</v>
      </c>
      <c r="AB73" s="851"/>
      <c r="AC73" s="851"/>
      <c r="AD73" s="851"/>
      <c r="AE73" s="851"/>
      <c r="AF73" s="851">
        <v>1</v>
      </c>
      <c r="AG73" s="851"/>
      <c r="AH73" s="851"/>
      <c r="AI73" s="851"/>
      <c r="AJ73" s="851"/>
      <c r="AK73" s="851" t="s">
        <v>546</v>
      </c>
      <c r="AL73" s="851"/>
      <c r="AM73" s="851"/>
      <c r="AN73" s="851"/>
      <c r="AO73" s="851"/>
      <c r="AP73" s="851">
        <v>120</v>
      </c>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544</v>
      </c>
      <c r="C74" s="894"/>
      <c r="D74" s="894"/>
      <c r="E74" s="894"/>
      <c r="F74" s="894"/>
      <c r="G74" s="894"/>
      <c r="H74" s="894"/>
      <c r="I74" s="894"/>
      <c r="J74" s="894"/>
      <c r="K74" s="894"/>
      <c r="L74" s="894"/>
      <c r="M74" s="894"/>
      <c r="N74" s="894"/>
      <c r="O74" s="894"/>
      <c r="P74" s="895"/>
      <c r="Q74" s="896">
        <v>1973</v>
      </c>
      <c r="R74" s="851"/>
      <c r="S74" s="851"/>
      <c r="T74" s="851"/>
      <c r="U74" s="851"/>
      <c r="V74" s="851">
        <v>1969</v>
      </c>
      <c r="W74" s="851"/>
      <c r="X74" s="851"/>
      <c r="Y74" s="851"/>
      <c r="Z74" s="851"/>
      <c r="AA74" s="851">
        <v>4</v>
      </c>
      <c r="AB74" s="851"/>
      <c r="AC74" s="851"/>
      <c r="AD74" s="851"/>
      <c r="AE74" s="851"/>
      <c r="AF74" s="851">
        <v>4</v>
      </c>
      <c r="AG74" s="851"/>
      <c r="AH74" s="851"/>
      <c r="AI74" s="851"/>
      <c r="AJ74" s="851"/>
      <c r="AK74" s="851">
        <v>0</v>
      </c>
      <c r="AL74" s="851"/>
      <c r="AM74" s="851"/>
      <c r="AN74" s="851"/>
      <c r="AO74" s="851"/>
      <c r="AP74" s="851">
        <v>0</v>
      </c>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545</v>
      </c>
      <c r="C75" s="894"/>
      <c r="D75" s="894"/>
      <c r="E75" s="894"/>
      <c r="F75" s="894"/>
      <c r="G75" s="894"/>
      <c r="H75" s="894"/>
      <c r="I75" s="894"/>
      <c r="J75" s="894"/>
      <c r="K75" s="894"/>
      <c r="L75" s="894"/>
      <c r="M75" s="894"/>
      <c r="N75" s="894"/>
      <c r="O75" s="894"/>
      <c r="P75" s="895"/>
      <c r="Q75" s="899">
        <v>277097</v>
      </c>
      <c r="R75" s="900"/>
      <c r="S75" s="900"/>
      <c r="T75" s="900"/>
      <c r="U75" s="850"/>
      <c r="V75" s="901">
        <v>265172</v>
      </c>
      <c r="W75" s="900"/>
      <c r="X75" s="900"/>
      <c r="Y75" s="900"/>
      <c r="Z75" s="850"/>
      <c r="AA75" s="901">
        <v>11924</v>
      </c>
      <c r="AB75" s="900"/>
      <c r="AC75" s="900"/>
      <c r="AD75" s="900"/>
      <c r="AE75" s="850"/>
      <c r="AF75" s="901">
        <v>11924</v>
      </c>
      <c r="AG75" s="900"/>
      <c r="AH75" s="900"/>
      <c r="AI75" s="900"/>
      <c r="AJ75" s="850"/>
      <c r="AK75" s="901">
        <v>1891</v>
      </c>
      <c r="AL75" s="900"/>
      <c r="AM75" s="900"/>
      <c r="AN75" s="900"/>
      <c r="AO75" s="850"/>
      <c r="AP75" s="901">
        <v>0</v>
      </c>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365</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13424</v>
      </c>
      <c r="AG88" s="862"/>
      <c r="AH88" s="862"/>
      <c r="AI88" s="862"/>
      <c r="AJ88" s="862"/>
      <c r="AK88" s="859"/>
      <c r="AL88" s="859"/>
      <c r="AM88" s="859"/>
      <c r="AN88" s="859"/>
      <c r="AO88" s="859"/>
      <c r="AP88" s="862">
        <v>730</v>
      </c>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365</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285</v>
      </c>
      <c r="AG109" s="915"/>
      <c r="AH109" s="915"/>
      <c r="AI109" s="915"/>
      <c r="AJ109" s="916"/>
      <c r="AK109" s="914" t="s">
        <v>284</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285</v>
      </c>
      <c r="BW109" s="915"/>
      <c r="BX109" s="915"/>
      <c r="BY109" s="915"/>
      <c r="BZ109" s="916"/>
      <c r="CA109" s="914" t="s">
        <v>284</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285</v>
      </c>
      <c r="DM109" s="915"/>
      <c r="DN109" s="915"/>
      <c r="DO109" s="915"/>
      <c r="DP109" s="916"/>
      <c r="DQ109" s="914" t="s">
        <v>284</v>
      </c>
      <c r="DR109" s="915"/>
      <c r="DS109" s="915"/>
      <c r="DT109" s="915"/>
      <c r="DU109" s="916"/>
      <c r="DV109" s="914" t="s">
        <v>402</v>
      </c>
      <c r="DW109" s="915"/>
      <c r="DX109" s="915"/>
      <c r="DY109" s="915"/>
      <c r="DZ109" s="917"/>
    </row>
    <row r="110" spans="1:131" s="199" customFormat="1" ht="26.25" customHeight="1">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966193</v>
      </c>
      <c r="AB110" s="922"/>
      <c r="AC110" s="922"/>
      <c r="AD110" s="922"/>
      <c r="AE110" s="923"/>
      <c r="AF110" s="924">
        <v>958958</v>
      </c>
      <c r="AG110" s="922"/>
      <c r="AH110" s="922"/>
      <c r="AI110" s="922"/>
      <c r="AJ110" s="923"/>
      <c r="AK110" s="924">
        <v>833389</v>
      </c>
      <c r="AL110" s="922"/>
      <c r="AM110" s="922"/>
      <c r="AN110" s="922"/>
      <c r="AO110" s="923"/>
      <c r="AP110" s="925">
        <v>21.1</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8338407</v>
      </c>
      <c r="BR110" s="957"/>
      <c r="BS110" s="957"/>
      <c r="BT110" s="957"/>
      <c r="BU110" s="957"/>
      <c r="BV110" s="957">
        <v>8269755</v>
      </c>
      <c r="BW110" s="957"/>
      <c r="BX110" s="957"/>
      <c r="BY110" s="957"/>
      <c r="BZ110" s="957"/>
      <c r="CA110" s="957">
        <v>8043212</v>
      </c>
      <c r="CB110" s="957"/>
      <c r="CC110" s="957"/>
      <c r="CD110" s="957"/>
      <c r="CE110" s="957"/>
      <c r="CF110" s="971">
        <v>203.3</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v>600000</v>
      </c>
      <c r="BR111" s="950"/>
      <c r="BS111" s="950"/>
      <c r="BT111" s="950"/>
      <c r="BU111" s="950"/>
      <c r="BV111" s="950">
        <v>585133</v>
      </c>
      <c r="BW111" s="950"/>
      <c r="BX111" s="950"/>
      <c r="BY111" s="950"/>
      <c r="BZ111" s="950"/>
      <c r="CA111" s="950">
        <v>584863</v>
      </c>
      <c r="CB111" s="950"/>
      <c r="CC111" s="950"/>
      <c r="CD111" s="950"/>
      <c r="CE111" s="950"/>
      <c r="CF111" s="944">
        <v>14.8</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2115415</v>
      </c>
      <c r="BR112" s="950"/>
      <c r="BS112" s="950"/>
      <c r="BT112" s="950"/>
      <c r="BU112" s="950"/>
      <c r="BV112" s="950">
        <v>2037151</v>
      </c>
      <c r="BW112" s="950"/>
      <c r="BX112" s="950"/>
      <c r="BY112" s="950"/>
      <c r="BZ112" s="950"/>
      <c r="CA112" s="950">
        <v>2013256</v>
      </c>
      <c r="CB112" s="950"/>
      <c r="CC112" s="950"/>
      <c r="CD112" s="950"/>
      <c r="CE112" s="950"/>
      <c r="CF112" s="944">
        <v>50.9</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600000</v>
      </c>
      <c r="DH112" s="950"/>
      <c r="DI112" s="950"/>
      <c r="DJ112" s="950"/>
      <c r="DK112" s="950"/>
      <c r="DL112" s="950">
        <v>580000</v>
      </c>
      <c r="DM112" s="950"/>
      <c r="DN112" s="950"/>
      <c r="DO112" s="950"/>
      <c r="DP112" s="950"/>
      <c r="DQ112" s="950">
        <v>580000</v>
      </c>
      <c r="DR112" s="950"/>
      <c r="DS112" s="950"/>
      <c r="DT112" s="950"/>
      <c r="DU112" s="950"/>
      <c r="DV112" s="951">
        <v>14.7</v>
      </c>
      <c r="DW112" s="951"/>
      <c r="DX112" s="951"/>
      <c r="DY112" s="951"/>
      <c r="DZ112" s="952"/>
    </row>
    <row r="113" spans="1:130" s="199" customFormat="1" ht="26.25" customHeight="1">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137077</v>
      </c>
      <c r="AB113" s="964"/>
      <c r="AC113" s="964"/>
      <c r="AD113" s="964"/>
      <c r="AE113" s="965"/>
      <c r="AF113" s="966">
        <v>150602</v>
      </c>
      <c r="AG113" s="964"/>
      <c r="AH113" s="964"/>
      <c r="AI113" s="964"/>
      <c r="AJ113" s="965"/>
      <c r="AK113" s="966">
        <v>154423</v>
      </c>
      <c r="AL113" s="964"/>
      <c r="AM113" s="964"/>
      <c r="AN113" s="964"/>
      <c r="AO113" s="965"/>
      <c r="AP113" s="967">
        <v>3.9</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592670</v>
      </c>
      <c r="BR113" s="950"/>
      <c r="BS113" s="950"/>
      <c r="BT113" s="950"/>
      <c r="BU113" s="950"/>
      <c r="BV113" s="950">
        <v>429506</v>
      </c>
      <c r="BW113" s="950"/>
      <c r="BX113" s="950"/>
      <c r="BY113" s="950"/>
      <c r="BZ113" s="950"/>
      <c r="CA113" s="950">
        <v>265842</v>
      </c>
      <c r="CB113" s="950"/>
      <c r="CC113" s="950"/>
      <c r="CD113" s="950"/>
      <c r="CE113" s="950"/>
      <c r="CF113" s="944">
        <v>6.7</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141627</v>
      </c>
      <c r="AB114" s="989"/>
      <c r="AC114" s="989"/>
      <c r="AD114" s="989"/>
      <c r="AE114" s="990"/>
      <c r="AF114" s="991">
        <v>170886</v>
      </c>
      <c r="AG114" s="989"/>
      <c r="AH114" s="989"/>
      <c r="AI114" s="989"/>
      <c r="AJ114" s="990"/>
      <c r="AK114" s="991">
        <v>168943</v>
      </c>
      <c r="AL114" s="989"/>
      <c r="AM114" s="989"/>
      <c r="AN114" s="989"/>
      <c r="AO114" s="990"/>
      <c r="AP114" s="992">
        <v>4.3</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597785</v>
      </c>
      <c r="BR114" s="950"/>
      <c r="BS114" s="950"/>
      <c r="BT114" s="950"/>
      <c r="BU114" s="950"/>
      <c r="BV114" s="950">
        <v>653993</v>
      </c>
      <c r="BW114" s="950"/>
      <c r="BX114" s="950"/>
      <c r="BY114" s="950"/>
      <c r="BZ114" s="950"/>
      <c r="CA114" s="950">
        <v>564562</v>
      </c>
      <c r="CB114" s="950"/>
      <c r="CC114" s="950"/>
      <c r="CD114" s="950"/>
      <c r="CE114" s="950"/>
      <c r="CF114" s="944">
        <v>14.3</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1420</v>
      </c>
      <c r="AB115" s="964"/>
      <c r="AC115" s="964"/>
      <c r="AD115" s="964"/>
      <c r="AE115" s="965"/>
      <c r="AF115" s="966">
        <v>1116</v>
      </c>
      <c r="AG115" s="964"/>
      <c r="AH115" s="964"/>
      <c r="AI115" s="964"/>
      <c r="AJ115" s="965"/>
      <c r="AK115" s="966">
        <v>904</v>
      </c>
      <c r="AL115" s="964"/>
      <c r="AM115" s="964"/>
      <c r="AN115" s="964"/>
      <c r="AO115" s="965"/>
      <c r="AP115" s="967">
        <v>0</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221</v>
      </c>
      <c r="AB116" s="989"/>
      <c r="AC116" s="989"/>
      <c r="AD116" s="989"/>
      <c r="AE116" s="990"/>
      <c r="AF116" s="991" t="s">
        <v>111</v>
      </c>
      <c r="AG116" s="989"/>
      <c r="AH116" s="989"/>
      <c r="AI116" s="989"/>
      <c r="AJ116" s="990"/>
      <c r="AK116" s="991">
        <v>125</v>
      </c>
      <c r="AL116" s="989"/>
      <c r="AM116" s="989"/>
      <c r="AN116" s="989"/>
      <c r="AO116" s="990"/>
      <c r="AP116" s="992">
        <v>0</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c r="A117" s="934" t="s">
        <v>168</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1246538</v>
      </c>
      <c r="AB117" s="1007"/>
      <c r="AC117" s="1007"/>
      <c r="AD117" s="1007"/>
      <c r="AE117" s="1008"/>
      <c r="AF117" s="1009">
        <v>1281562</v>
      </c>
      <c r="AG117" s="1007"/>
      <c r="AH117" s="1007"/>
      <c r="AI117" s="1007"/>
      <c r="AJ117" s="1008"/>
      <c r="AK117" s="1009">
        <v>1157784</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285</v>
      </c>
      <c r="AG118" s="915"/>
      <c r="AH118" s="915"/>
      <c r="AI118" s="915"/>
      <c r="AJ118" s="916"/>
      <c r="AK118" s="914" t="s">
        <v>284</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168</v>
      </c>
      <c r="BA119" s="230"/>
      <c r="BB119" s="230"/>
      <c r="BC119" s="230"/>
      <c r="BD119" s="230"/>
      <c r="BE119" s="230"/>
      <c r="BF119" s="230"/>
      <c r="BG119" s="230"/>
      <c r="BH119" s="230"/>
      <c r="BI119" s="230"/>
      <c r="BJ119" s="230"/>
      <c r="BK119" s="230"/>
      <c r="BL119" s="230"/>
      <c r="BM119" s="230"/>
      <c r="BN119" s="230"/>
      <c r="BO119" s="1005" t="s">
        <v>432</v>
      </c>
      <c r="BP119" s="1036"/>
      <c r="BQ119" s="1027">
        <v>12244277</v>
      </c>
      <c r="BR119" s="1028"/>
      <c r="BS119" s="1028"/>
      <c r="BT119" s="1028"/>
      <c r="BU119" s="1028"/>
      <c r="BV119" s="1028">
        <v>11975538</v>
      </c>
      <c r="BW119" s="1028"/>
      <c r="BX119" s="1028"/>
      <c r="BY119" s="1028"/>
      <c r="BZ119" s="1028"/>
      <c r="CA119" s="1028">
        <v>11471735</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v>5133</v>
      </c>
      <c r="DM119" s="1014"/>
      <c r="DN119" s="1014"/>
      <c r="DO119" s="1014"/>
      <c r="DP119" s="1015"/>
      <c r="DQ119" s="1013">
        <v>4863</v>
      </c>
      <c r="DR119" s="1014"/>
      <c r="DS119" s="1014"/>
      <c r="DT119" s="1014"/>
      <c r="DU119" s="1015"/>
      <c r="DV119" s="1016">
        <v>0.1</v>
      </c>
      <c r="DW119" s="1017"/>
      <c r="DX119" s="1017"/>
      <c r="DY119" s="1017"/>
      <c r="DZ119" s="1018"/>
    </row>
    <row r="120" spans="1:130" s="199" customFormat="1" ht="26.25" customHeight="1">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1662789</v>
      </c>
      <c r="BR120" s="957"/>
      <c r="BS120" s="957"/>
      <c r="BT120" s="957"/>
      <c r="BU120" s="957"/>
      <c r="BV120" s="957">
        <v>1821448</v>
      </c>
      <c r="BW120" s="957"/>
      <c r="BX120" s="957"/>
      <c r="BY120" s="957"/>
      <c r="BZ120" s="957"/>
      <c r="CA120" s="957">
        <v>2278341</v>
      </c>
      <c r="CB120" s="957"/>
      <c r="CC120" s="957"/>
      <c r="CD120" s="957"/>
      <c r="CE120" s="957"/>
      <c r="CF120" s="971">
        <v>57.6</v>
      </c>
      <c r="CG120" s="972"/>
      <c r="CH120" s="972"/>
      <c r="CI120" s="972"/>
      <c r="CJ120" s="972"/>
      <c r="CK120" s="1037" t="s">
        <v>436</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1320121</v>
      </c>
      <c r="DH120" s="957"/>
      <c r="DI120" s="957"/>
      <c r="DJ120" s="957"/>
      <c r="DK120" s="957"/>
      <c r="DL120" s="957">
        <v>1220916</v>
      </c>
      <c r="DM120" s="957"/>
      <c r="DN120" s="957"/>
      <c r="DO120" s="957"/>
      <c r="DP120" s="957"/>
      <c r="DQ120" s="957">
        <v>1151600</v>
      </c>
      <c r="DR120" s="957"/>
      <c r="DS120" s="957"/>
      <c r="DT120" s="957"/>
      <c r="DU120" s="957"/>
      <c r="DV120" s="958">
        <v>29.1</v>
      </c>
      <c r="DW120" s="958"/>
      <c r="DX120" s="958"/>
      <c r="DY120" s="958"/>
      <c r="DZ120" s="959"/>
    </row>
    <row r="121" spans="1:130" s="199" customFormat="1" ht="26.25" customHeight="1">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v>1137395</v>
      </c>
      <c r="BR121" s="950"/>
      <c r="BS121" s="950"/>
      <c r="BT121" s="950"/>
      <c r="BU121" s="950"/>
      <c r="BV121" s="950">
        <v>978169</v>
      </c>
      <c r="BW121" s="950"/>
      <c r="BX121" s="950"/>
      <c r="BY121" s="950"/>
      <c r="BZ121" s="950"/>
      <c r="CA121" s="950">
        <v>965854</v>
      </c>
      <c r="CB121" s="950"/>
      <c r="CC121" s="950"/>
      <c r="CD121" s="950"/>
      <c r="CE121" s="950"/>
      <c r="CF121" s="944">
        <v>24.4</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v>465437</v>
      </c>
      <c r="DH121" s="950"/>
      <c r="DI121" s="950"/>
      <c r="DJ121" s="950"/>
      <c r="DK121" s="950"/>
      <c r="DL121" s="950">
        <v>567059</v>
      </c>
      <c r="DM121" s="950"/>
      <c r="DN121" s="950"/>
      <c r="DO121" s="950"/>
      <c r="DP121" s="950"/>
      <c r="DQ121" s="950">
        <v>709790</v>
      </c>
      <c r="DR121" s="950"/>
      <c r="DS121" s="950"/>
      <c r="DT121" s="950"/>
      <c r="DU121" s="950"/>
      <c r="DV121" s="951">
        <v>17.899999999999999</v>
      </c>
      <c r="DW121" s="951"/>
      <c r="DX121" s="951"/>
      <c r="DY121" s="951"/>
      <c r="DZ121" s="952"/>
    </row>
    <row r="122" spans="1:130" s="199" customFormat="1" ht="26.25" customHeight="1">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6688475</v>
      </c>
      <c r="BR122" s="1028"/>
      <c r="BS122" s="1028"/>
      <c r="BT122" s="1028"/>
      <c r="BU122" s="1028"/>
      <c r="BV122" s="1028">
        <v>6612858</v>
      </c>
      <c r="BW122" s="1028"/>
      <c r="BX122" s="1028"/>
      <c r="BY122" s="1028"/>
      <c r="BZ122" s="1028"/>
      <c r="CA122" s="1028">
        <v>6417716</v>
      </c>
      <c r="CB122" s="1028"/>
      <c r="CC122" s="1028"/>
      <c r="CD122" s="1028"/>
      <c r="CE122" s="1028"/>
      <c r="CF122" s="1048">
        <v>162.19999999999999</v>
      </c>
      <c r="CG122" s="1049"/>
      <c r="CH122" s="1049"/>
      <c r="CI122" s="1049"/>
      <c r="CJ122" s="1049"/>
      <c r="CK122" s="1040"/>
      <c r="CL122" s="1041"/>
      <c r="CM122" s="1041"/>
      <c r="CN122" s="1041"/>
      <c r="CO122" s="1042"/>
      <c r="CP122" s="1050" t="s">
        <v>381</v>
      </c>
      <c r="CQ122" s="1051"/>
      <c r="CR122" s="1051"/>
      <c r="CS122" s="1051"/>
      <c r="CT122" s="1051"/>
      <c r="CU122" s="1051"/>
      <c r="CV122" s="1051"/>
      <c r="CW122" s="1051"/>
      <c r="CX122" s="1051"/>
      <c r="CY122" s="1051"/>
      <c r="CZ122" s="1051"/>
      <c r="DA122" s="1051"/>
      <c r="DB122" s="1051"/>
      <c r="DC122" s="1051"/>
      <c r="DD122" s="1051"/>
      <c r="DE122" s="1051"/>
      <c r="DF122" s="1052"/>
      <c r="DG122" s="949">
        <v>276694</v>
      </c>
      <c r="DH122" s="950"/>
      <c r="DI122" s="950"/>
      <c r="DJ122" s="950"/>
      <c r="DK122" s="950"/>
      <c r="DL122" s="950">
        <v>201066</v>
      </c>
      <c r="DM122" s="950"/>
      <c r="DN122" s="950"/>
      <c r="DO122" s="950"/>
      <c r="DP122" s="950"/>
      <c r="DQ122" s="950">
        <v>106619</v>
      </c>
      <c r="DR122" s="950"/>
      <c r="DS122" s="950"/>
      <c r="DT122" s="950"/>
      <c r="DU122" s="950"/>
      <c r="DV122" s="951">
        <v>2.7</v>
      </c>
      <c r="DW122" s="951"/>
      <c r="DX122" s="951"/>
      <c r="DY122" s="951"/>
      <c r="DZ122" s="952"/>
    </row>
    <row r="123" spans="1:130" s="199" customFormat="1" ht="26.25" customHeight="1">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168</v>
      </c>
      <c r="BA123" s="230"/>
      <c r="BB123" s="230"/>
      <c r="BC123" s="230"/>
      <c r="BD123" s="230"/>
      <c r="BE123" s="230"/>
      <c r="BF123" s="230"/>
      <c r="BG123" s="230"/>
      <c r="BH123" s="230"/>
      <c r="BI123" s="230"/>
      <c r="BJ123" s="230"/>
      <c r="BK123" s="230"/>
      <c r="BL123" s="230"/>
      <c r="BM123" s="230"/>
      <c r="BN123" s="230"/>
      <c r="BO123" s="1005" t="s">
        <v>440</v>
      </c>
      <c r="BP123" s="1036"/>
      <c r="BQ123" s="1095">
        <v>9488659</v>
      </c>
      <c r="BR123" s="1096"/>
      <c r="BS123" s="1096"/>
      <c r="BT123" s="1096"/>
      <c r="BU123" s="1096"/>
      <c r="BV123" s="1096">
        <v>9412475</v>
      </c>
      <c r="BW123" s="1096"/>
      <c r="BX123" s="1096"/>
      <c r="BY123" s="1096"/>
      <c r="BZ123" s="1096"/>
      <c r="CA123" s="1096">
        <v>9661911</v>
      </c>
      <c r="CB123" s="1096"/>
      <c r="CC123" s="1096"/>
      <c r="CD123" s="1096"/>
      <c r="CE123" s="1096"/>
      <c r="CF123" s="1029"/>
      <c r="CG123" s="1030"/>
      <c r="CH123" s="1030"/>
      <c r="CI123" s="1030"/>
      <c r="CJ123" s="1031"/>
      <c r="CK123" s="1040"/>
      <c r="CL123" s="1041"/>
      <c r="CM123" s="1041"/>
      <c r="CN123" s="1041"/>
      <c r="CO123" s="1042"/>
      <c r="CP123" s="1050" t="s">
        <v>386</v>
      </c>
      <c r="CQ123" s="1051"/>
      <c r="CR123" s="1051"/>
      <c r="CS123" s="1051"/>
      <c r="CT123" s="1051"/>
      <c r="CU123" s="1051"/>
      <c r="CV123" s="1051"/>
      <c r="CW123" s="1051"/>
      <c r="CX123" s="1051"/>
      <c r="CY123" s="1051"/>
      <c r="CZ123" s="1051"/>
      <c r="DA123" s="1051"/>
      <c r="DB123" s="1051"/>
      <c r="DC123" s="1051"/>
      <c r="DD123" s="1051"/>
      <c r="DE123" s="1051"/>
      <c r="DF123" s="1052"/>
      <c r="DG123" s="988">
        <v>53163</v>
      </c>
      <c r="DH123" s="989"/>
      <c r="DI123" s="989"/>
      <c r="DJ123" s="989"/>
      <c r="DK123" s="990"/>
      <c r="DL123" s="991">
        <v>48110</v>
      </c>
      <c r="DM123" s="989"/>
      <c r="DN123" s="989"/>
      <c r="DO123" s="989"/>
      <c r="DP123" s="990"/>
      <c r="DQ123" s="991">
        <v>45247</v>
      </c>
      <c r="DR123" s="989"/>
      <c r="DS123" s="989"/>
      <c r="DT123" s="989"/>
      <c r="DU123" s="990"/>
      <c r="DV123" s="992">
        <v>1.1000000000000001</v>
      </c>
      <c r="DW123" s="993"/>
      <c r="DX123" s="993"/>
      <c r="DY123" s="993"/>
      <c r="DZ123" s="994"/>
    </row>
    <row r="124" spans="1:130" s="199" customFormat="1" ht="26.25" customHeight="1" thickBot="1">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71.900000000000006</v>
      </c>
      <c r="BR124" s="1058"/>
      <c r="BS124" s="1058"/>
      <c r="BT124" s="1058"/>
      <c r="BU124" s="1058"/>
      <c r="BV124" s="1058">
        <v>64.5</v>
      </c>
      <c r="BW124" s="1058"/>
      <c r="BX124" s="1058"/>
      <c r="BY124" s="1058"/>
      <c r="BZ124" s="1058"/>
      <c r="CA124" s="1058">
        <v>45.7</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1420</v>
      </c>
      <c r="AB127" s="989"/>
      <c r="AC127" s="989"/>
      <c r="AD127" s="989"/>
      <c r="AE127" s="990"/>
      <c r="AF127" s="991">
        <v>1116</v>
      </c>
      <c r="AG127" s="989"/>
      <c r="AH127" s="989"/>
      <c r="AI127" s="989"/>
      <c r="AJ127" s="990"/>
      <c r="AK127" s="991">
        <v>904</v>
      </c>
      <c r="AL127" s="989"/>
      <c r="AM127" s="989"/>
      <c r="AN127" s="989"/>
      <c r="AO127" s="990"/>
      <c r="AP127" s="992">
        <v>0</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v>101552</v>
      </c>
      <c r="AB128" s="1078"/>
      <c r="AC128" s="1078"/>
      <c r="AD128" s="1078"/>
      <c r="AE128" s="1079"/>
      <c r="AF128" s="1080">
        <v>94000</v>
      </c>
      <c r="AG128" s="1078"/>
      <c r="AH128" s="1078"/>
      <c r="AI128" s="1078"/>
      <c r="AJ128" s="1079"/>
      <c r="AK128" s="1080">
        <v>97904</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4544537</v>
      </c>
      <c r="AB129" s="989"/>
      <c r="AC129" s="989"/>
      <c r="AD129" s="989"/>
      <c r="AE129" s="990"/>
      <c r="AF129" s="991">
        <v>4700422</v>
      </c>
      <c r="AG129" s="989"/>
      <c r="AH129" s="989"/>
      <c r="AI129" s="989"/>
      <c r="AJ129" s="990"/>
      <c r="AK129" s="991">
        <v>4656222</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715544</v>
      </c>
      <c r="AB130" s="989"/>
      <c r="AC130" s="989"/>
      <c r="AD130" s="989"/>
      <c r="AE130" s="990"/>
      <c r="AF130" s="991">
        <v>727964</v>
      </c>
      <c r="AG130" s="989"/>
      <c r="AH130" s="989"/>
      <c r="AI130" s="989"/>
      <c r="AJ130" s="990"/>
      <c r="AK130" s="991">
        <v>700506</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10.6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3828993</v>
      </c>
      <c r="AB131" s="1014"/>
      <c r="AC131" s="1014"/>
      <c r="AD131" s="1014"/>
      <c r="AE131" s="1015"/>
      <c r="AF131" s="1013">
        <v>3972458</v>
      </c>
      <c r="AG131" s="1014"/>
      <c r="AH131" s="1014"/>
      <c r="AI131" s="1014"/>
      <c r="AJ131" s="1015"/>
      <c r="AK131" s="1013">
        <v>3955716</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v>45.7</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11.215533690000001</v>
      </c>
      <c r="AB132" s="1130"/>
      <c r="AC132" s="1130"/>
      <c r="AD132" s="1130"/>
      <c r="AE132" s="1131"/>
      <c r="AF132" s="1132">
        <v>11.56961257</v>
      </c>
      <c r="AG132" s="1130"/>
      <c r="AH132" s="1130"/>
      <c r="AI132" s="1130"/>
      <c r="AJ132" s="1131"/>
      <c r="AK132" s="1132">
        <v>9.0849292520000002</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13.2</v>
      </c>
      <c r="AB133" s="1113"/>
      <c r="AC133" s="1113"/>
      <c r="AD133" s="1113"/>
      <c r="AE133" s="1114"/>
      <c r="AF133" s="1112">
        <v>12.1</v>
      </c>
      <c r="AG133" s="1113"/>
      <c r="AH133" s="1113"/>
      <c r="AI133" s="1113"/>
      <c r="AJ133" s="1114"/>
      <c r="AK133" s="1112">
        <v>10.6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0" t="s">
        <v>468</v>
      </c>
      <c r="L7" s="256"/>
      <c r="M7" s="257" t="s">
        <v>469</v>
      </c>
      <c r="N7" s="258"/>
    </row>
    <row r="8" spans="1:16">
      <c r="A8" s="250"/>
      <c r="B8" s="246"/>
      <c r="C8" s="246"/>
      <c r="D8" s="246"/>
      <c r="E8" s="246"/>
      <c r="F8" s="246"/>
      <c r="G8" s="259"/>
      <c r="H8" s="260"/>
      <c r="I8" s="260"/>
      <c r="J8" s="261"/>
      <c r="K8" s="1151"/>
      <c r="L8" s="262" t="s">
        <v>470</v>
      </c>
      <c r="M8" s="263" t="s">
        <v>471</v>
      </c>
      <c r="N8" s="264" t="s">
        <v>472</v>
      </c>
    </row>
    <row r="9" spans="1:16">
      <c r="A9" s="250"/>
      <c r="B9" s="246"/>
      <c r="C9" s="246"/>
      <c r="D9" s="246"/>
      <c r="E9" s="246"/>
      <c r="F9" s="246"/>
      <c r="G9" s="1152" t="s">
        <v>473</v>
      </c>
      <c r="H9" s="1153"/>
      <c r="I9" s="1153"/>
      <c r="J9" s="1154"/>
      <c r="K9" s="265">
        <v>1211891</v>
      </c>
      <c r="L9" s="266">
        <v>107409</v>
      </c>
      <c r="M9" s="267">
        <v>85687</v>
      </c>
      <c r="N9" s="268">
        <v>25.4</v>
      </c>
    </row>
    <row r="10" spans="1:16">
      <c r="A10" s="250"/>
      <c r="B10" s="246"/>
      <c r="C10" s="246"/>
      <c r="D10" s="246"/>
      <c r="E10" s="246"/>
      <c r="F10" s="246"/>
      <c r="G10" s="1152" t="s">
        <v>474</v>
      </c>
      <c r="H10" s="1153"/>
      <c r="I10" s="1153"/>
      <c r="J10" s="1154"/>
      <c r="K10" s="269">
        <v>141709</v>
      </c>
      <c r="L10" s="270">
        <v>12560</v>
      </c>
      <c r="M10" s="271">
        <v>10096</v>
      </c>
      <c r="N10" s="272">
        <v>24.4</v>
      </c>
    </row>
    <row r="11" spans="1:16" ht="13.5" customHeight="1">
      <c r="A11" s="250"/>
      <c r="B11" s="246"/>
      <c r="C11" s="246"/>
      <c r="D11" s="246"/>
      <c r="E11" s="246"/>
      <c r="F11" s="246"/>
      <c r="G11" s="1152" t="s">
        <v>475</v>
      </c>
      <c r="H11" s="1153"/>
      <c r="I11" s="1153"/>
      <c r="J11" s="1154"/>
      <c r="K11" s="269">
        <v>168317</v>
      </c>
      <c r="L11" s="270">
        <v>14918</v>
      </c>
      <c r="M11" s="271">
        <v>13592</v>
      </c>
      <c r="N11" s="272">
        <v>9.8000000000000007</v>
      </c>
    </row>
    <row r="12" spans="1:16" ht="13.5" customHeight="1">
      <c r="A12" s="250"/>
      <c r="B12" s="246"/>
      <c r="C12" s="246"/>
      <c r="D12" s="246"/>
      <c r="E12" s="246"/>
      <c r="F12" s="246"/>
      <c r="G12" s="1152" t="s">
        <v>476</v>
      </c>
      <c r="H12" s="1153"/>
      <c r="I12" s="1153"/>
      <c r="J12" s="1154"/>
      <c r="K12" s="269" t="s">
        <v>477</v>
      </c>
      <c r="L12" s="270" t="s">
        <v>477</v>
      </c>
      <c r="M12" s="271">
        <v>962</v>
      </c>
      <c r="N12" s="272" t="s">
        <v>477</v>
      </c>
    </row>
    <row r="13" spans="1:16" ht="13.5" customHeight="1">
      <c r="A13" s="250"/>
      <c r="B13" s="246"/>
      <c r="C13" s="246"/>
      <c r="D13" s="246"/>
      <c r="E13" s="246"/>
      <c r="F13" s="246"/>
      <c r="G13" s="1152" t="s">
        <v>478</v>
      </c>
      <c r="H13" s="1153"/>
      <c r="I13" s="1153"/>
      <c r="J13" s="1154"/>
      <c r="K13" s="269" t="s">
        <v>477</v>
      </c>
      <c r="L13" s="270" t="s">
        <v>477</v>
      </c>
      <c r="M13" s="271">
        <v>34</v>
      </c>
      <c r="N13" s="272" t="s">
        <v>477</v>
      </c>
    </row>
    <row r="14" spans="1:16" ht="13.5" customHeight="1">
      <c r="A14" s="250"/>
      <c r="B14" s="246"/>
      <c r="C14" s="246"/>
      <c r="D14" s="246"/>
      <c r="E14" s="246"/>
      <c r="F14" s="246"/>
      <c r="G14" s="1152" t="s">
        <v>479</v>
      </c>
      <c r="H14" s="1153"/>
      <c r="I14" s="1153"/>
      <c r="J14" s="1154"/>
      <c r="K14" s="269">
        <v>75524</v>
      </c>
      <c r="L14" s="270">
        <v>6694</v>
      </c>
      <c r="M14" s="271">
        <v>3922</v>
      </c>
      <c r="N14" s="272">
        <v>70.7</v>
      </c>
    </row>
    <row r="15" spans="1:16" ht="13.5" customHeight="1">
      <c r="A15" s="250"/>
      <c r="B15" s="246"/>
      <c r="C15" s="246"/>
      <c r="D15" s="246"/>
      <c r="E15" s="246"/>
      <c r="F15" s="246"/>
      <c r="G15" s="1152" t="s">
        <v>480</v>
      </c>
      <c r="H15" s="1153"/>
      <c r="I15" s="1153"/>
      <c r="J15" s="1154"/>
      <c r="K15" s="269">
        <v>7730</v>
      </c>
      <c r="L15" s="270">
        <v>685</v>
      </c>
      <c r="M15" s="271">
        <v>1815</v>
      </c>
      <c r="N15" s="272">
        <v>-62.3</v>
      </c>
    </row>
    <row r="16" spans="1:16">
      <c r="A16" s="250"/>
      <c r="B16" s="246"/>
      <c r="C16" s="246"/>
      <c r="D16" s="246"/>
      <c r="E16" s="246"/>
      <c r="F16" s="246"/>
      <c r="G16" s="1155" t="s">
        <v>481</v>
      </c>
      <c r="H16" s="1156"/>
      <c r="I16" s="1156"/>
      <c r="J16" s="1157"/>
      <c r="K16" s="270">
        <v>-181325</v>
      </c>
      <c r="L16" s="270">
        <v>-16071</v>
      </c>
      <c r="M16" s="271">
        <v>-9409</v>
      </c>
      <c r="N16" s="272">
        <v>70.8</v>
      </c>
    </row>
    <row r="17" spans="1:16">
      <c r="A17" s="250"/>
      <c r="B17" s="246"/>
      <c r="C17" s="246"/>
      <c r="D17" s="246"/>
      <c r="E17" s="246"/>
      <c r="F17" s="246"/>
      <c r="G17" s="1155" t="s">
        <v>168</v>
      </c>
      <c r="H17" s="1156"/>
      <c r="I17" s="1156"/>
      <c r="J17" s="1157"/>
      <c r="K17" s="270">
        <v>1423846</v>
      </c>
      <c r="L17" s="270">
        <v>126194</v>
      </c>
      <c r="M17" s="271">
        <v>106699</v>
      </c>
      <c r="N17" s="272">
        <v>18.3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47" t="s">
        <v>486</v>
      </c>
      <c r="H21" s="1148"/>
      <c r="I21" s="1148"/>
      <c r="J21" s="1149"/>
      <c r="K21" s="282">
        <v>13.91</v>
      </c>
      <c r="L21" s="283">
        <v>9.99</v>
      </c>
      <c r="M21" s="284">
        <v>3.92</v>
      </c>
      <c r="N21" s="251"/>
      <c r="O21" s="285"/>
      <c r="P21" s="281"/>
    </row>
    <row r="22" spans="1:16" s="286" customFormat="1">
      <c r="A22" s="281"/>
      <c r="B22" s="251"/>
      <c r="C22" s="251"/>
      <c r="D22" s="251"/>
      <c r="E22" s="251"/>
      <c r="F22" s="251"/>
      <c r="G22" s="1147" t="s">
        <v>487</v>
      </c>
      <c r="H22" s="1148"/>
      <c r="I22" s="1148"/>
      <c r="J22" s="1149"/>
      <c r="K22" s="287">
        <v>87.6</v>
      </c>
      <c r="L22" s="288">
        <v>96.4</v>
      </c>
      <c r="M22" s="289">
        <v>-8.8000000000000007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0" t="s">
        <v>468</v>
      </c>
      <c r="L30" s="256"/>
      <c r="M30" s="257" t="s">
        <v>469</v>
      </c>
      <c r="N30" s="258"/>
    </row>
    <row r="31" spans="1:16">
      <c r="A31" s="250"/>
      <c r="B31" s="246"/>
      <c r="C31" s="246"/>
      <c r="D31" s="246"/>
      <c r="E31" s="246"/>
      <c r="F31" s="246"/>
      <c r="G31" s="259"/>
      <c r="H31" s="260"/>
      <c r="I31" s="260"/>
      <c r="J31" s="261"/>
      <c r="K31" s="1151"/>
      <c r="L31" s="262" t="s">
        <v>470</v>
      </c>
      <c r="M31" s="263" t="s">
        <v>471</v>
      </c>
      <c r="N31" s="264" t="s">
        <v>472</v>
      </c>
    </row>
    <row r="32" spans="1:16" ht="27" customHeight="1">
      <c r="A32" s="250"/>
      <c r="B32" s="246"/>
      <c r="C32" s="246"/>
      <c r="D32" s="246"/>
      <c r="E32" s="246"/>
      <c r="F32" s="246"/>
      <c r="G32" s="1163" t="s">
        <v>491</v>
      </c>
      <c r="H32" s="1164"/>
      <c r="I32" s="1164"/>
      <c r="J32" s="1165"/>
      <c r="K32" s="296">
        <v>833389</v>
      </c>
      <c r="L32" s="296">
        <v>73862</v>
      </c>
      <c r="M32" s="297">
        <v>51894</v>
      </c>
      <c r="N32" s="298">
        <v>42.3</v>
      </c>
    </row>
    <row r="33" spans="1:16" ht="13.5" customHeight="1">
      <c r="A33" s="250"/>
      <c r="B33" s="246"/>
      <c r="C33" s="246"/>
      <c r="D33" s="246"/>
      <c r="E33" s="246"/>
      <c r="F33" s="246"/>
      <c r="G33" s="1163" t="s">
        <v>492</v>
      </c>
      <c r="H33" s="1164"/>
      <c r="I33" s="1164"/>
      <c r="J33" s="1165"/>
      <c r="K33" s="296" t="s">
        <v>477</v>
      </c>
      <c r="L33" s="296" t="s">
        <v>477</v>
      </c>
      <c r="M33" s="297" t="s">
        <v>477</v>
      </c>
      <c r="N33" s="298" t="s">
        <v>477</v>
      </c>
    </row>
    <row r="34" spans="1:16" ht="27" customHeight="1">
      <c r="A34" s="250"/>
      <c r="B34" s="246"/>
      <c r="C34" s="246"/>
      <c r="D34" s="246"/>
      <c r="E34" s="246"/>
      <c r="F34" s="246"/>
      <c r="G34" s="1163" t="s">
        <v>493</v>
      </c>
      <c r="H34" s="1164"/>
      <c r="I34" s="1164"/>
      <c r="J34" s="1165"/>
      <c r="K34" s="296" t="s">
        <v>477</v>
      </c>
      <c r="L34" s="296" t="s">
        <v>477</v>
      </c>
      <c r="M34" s="297">
        <v>10</v>
      </c>
      <c r="N34" s="298" t="s">
        <v>477</v>
      </c>
    </row>
    <row r="35" spans="1:16" ht="27" customHeight="1">
      <c r="A35" s="250"/>
      <c r="B35" s="246"/>
      <c r="C35" s="246"/>
      <c r="D35" s="246"/>
      <c r="E35" s="246"/>
      <c r="F35" s="246"/>
      <c r="G35" s="1163" t="s">
        <v>494</v>
      </c>
      <c r="H35" s="1164"/>
      <c r="I35" s="1164"/>
      <c r="J35" s="1165"/>
      <c r="K35" s="296">
        <v>154423</v>
      </c>
      <c r="L35" s="296">
        <v>13686</v>
      </c>
      <c r="M35" s="297">
        <v>15077</v>
      </c>
      <c r="N35" s="298">
        <v>-9.1999999999999993</v>
      </c>
    </row>
    <row r="36" spans="1:16" ht="27" customHeight="1">
      <c r="A36" s="250"/>
      <c r="B36" s="246"/>
      <c r="C36" s="246"/>
      <c r="D36" s="246"/>
      <c r="E36" s="246"/>
      <c r="F36" s="246"/>
      <c r="G36" s="1163" t="s">
        <v>495</v>
      </c>
      <c r="H36" s="1164"/>
      <c r="I36" s="1164"/>
      <c r="J36" s="1165"/>
      <c r="K36" s="296">
        <v>168943</v>
      </c>
      <c r="L36" s="296">
        <v>14973</v>
      </c>
      <c r="M36" s="297">
        <v>4066</v>
      </c>
      <c r="N36" s="298">
        <v>268.2</v>
      </c>
    </row>
    <row r="37" spans="1:16" ht="13.5" customHeight="1">
      <c r="A37" s="250"/>
      <c r="B37" s="246"/>
      <c r="C37" s="246"/>
      <c r="D37" s="246"/>
      <c r="E37" s="246"/>
      <c r="F37" s="246"/>
      <c r="G37" s="1163" t="s">
        <v>496</v>
      </c>
      <c r="H37" s="1164"/>
      <c r="I37" s="1164"/>
      <c r="J37" s="1165"/>
      <c r="K37" s="296">
        <v>904</v>
      </c>
      <c r="L37" s="296">
        <v>80</v>
      </c>
      <c r="M37" s="297">
        <v>901</v>
      </c>
      <c r="N37" s="298">
        <v>-91.1</v>
      </c>
    </row>
    <row r="38" spans="1:16" ht="27" customHeight="1">
      <c r="A38" s="250"/>
      <c r="B38" s="246"/>
      <c r="C38" s="246"/>
      <c r="D38" s="246"/>
      <c r="E38" s="246"/>
      <c r="F38" s="246"/>
      <c r="G38" s="1166" t="s">
        <v>497</v>
      </c>
      <c r="H38" s="1167"/>
      <c r="I38" s="1167"/>
      <c r="J38" s="1168"/>
      <c r="K38" s="299">
        <v>125</v>
      </c>
      <c r="L38" s="299">
        <v>11</v>
      </c>
      <c r="M38" s="300">
        <v>5</v>
      </c>
      <c r="N38" s="301">
        <v>120</v>
      </c>
      <c r="O38" s="295"/>
    </row>
    <row r="39" spans="1:16">
      <c r="A39" s="250"/>
      <c r="B39" s="246"/>
      <c r="C39" s="246"/>
      <c r="D39" s="246"/>
      <c r="E39" s="246"/>
      <c r="F39" s="246"/>
      <c r="G39" s="1166" t="s">
        <v>498</v>
      </c>
      <c r="H39" s="1167"/>
      <c r="I39" s="1167"/>
      <c r="J39" s="1168"/>
      <c r="K39" s="302">
        <v>-97904</v>
      </c>
      <c r="L39" s="302">
        <v>-8677</v>
      </c>
      <c r="M39" s="303">
        <v>-2383</v>
      </c>
      <c r="N39" s="304">
        <v>264.10000000000002</v>
      </c>
      <c r="O39" s="295"/>
    </row>
    <row r="40" spans="1:16" ht="27" customHeight="1">
      <c r="A40" s="250"/>
      <c r="B40" s="246"/>
      <c r="C40" s="246"/>
      <c r="D40" s="246"/>
      <c r="E40" s="246"/>
      <c r="F40" s="246"/>
      <c r="G40" s="1163" t="s">
        <v>499</v>
      </c>
      <c r="H40" s="1164"/>
      <c r="I40" s="1164"/>
      <c r="J40" s="1165"/>
      <c r="K40" s="302">
        <v>-700506</v>
      </c>
      <c r="L40" s="302">
        <v>-62085</v>
      </c>
      <c r="M40" s="303">
        <v>-48190</v>
      </c>
      <c r="N40" s="304">
        <v>28.8</v>
      </c>
      <c r="O40" s="295"/>
    </row>
    <row r="41" spans="1:16">
      <c r="A41" s="250"/>
      <c r="B41" s="246"/>
      <c r="C41" s="246"/>
      <c r="D41" s="246"/>
      <c r="E41" s="246"/>
      <c r="F41" s="246"/>
      <c r="G41" s="1169" t="s">
        <v>279</v>
      </c>
      <c r="H41" s="1170"/>
      <c r="I41" s="1170"/>
      <c r="J41" s="1171"/>
      <c r="K41" s="296">
        <v>359374</v>
      </c>
      <c r="L41" s="302">
        <v>31851</v>
      </c>
      <c r="M41" s="303">
        <v>21380</v>
      </c>
      <c r="N41" s="304">
        <v>49</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58" t="s">
        <v>468</v>
      </c>
      <c r="J49" s="1160" t="s">
        <v>503</v>
      </c>
      <c r="K49" s="1161"/>
      <c r="L49" s="1161"/>
      <c r="M49" s="1161"/>
      <c r="N49" s="1162"/>
    </row>
    <row r="50" spans="1:14">
      <c r="A50" s="250"/>
      <c r="B50" s="246"/>
      <c r="C50" s="246"/>
      <c r="D50" s="246"/>
      <c r="E50" s="246"/>
      <c r="F50" s="246"/>
      <c r="G50" s="314"/>
      <c r="H50" s="315"/>
      <c r="I50" s="1159"/>
      <c r="J50" s="316" t="s">
        <v>504</v>
      </c>
      <c r="K50" s="317" t="s">
        <v>505</v>
      </c>
      <c r="L50" s="318" t="s">
        <v>506</v>
      </c>
      <c r="M50" s="319" t="s">
        <v>507</v>
      </c>
      <c r="N50" s="320" t="s">
        <v>508</v>
      </c>
    </row>
    <row r="51" spans="1:14">
      <c r="A51" s="250"/>
      <c r="B51" s="246"/>
      <c r="C51" s="246"/>
      <c r="D51" s="246"/>
      <c r="E51" s="246"/>
      <c r="F51" s="246"/>
      <c r="G51" s="312" t="s">
        <v>509</v>
      </c>
      <c r="H51" s="313"/>
      <c r="I51" s="321">
        <v>1121758</v>
      </c>
      <c r="J51" s="322">
        <v>96024</v>
      </c>
      <c r="K51" s="323">
        <v>-24</v>
      </c>
      <c r="L51" s="324">
        <v>66496</v>
      </c>
      <c r="M51" s="325">
        <v>-6.2</v>
      </c>
      <c r="N51" s="326">
        <v>-17.8</v>
      </c>
    </row>
    <row r="52" spans="1:14">
      <c r="A52" s="250"/>
      <c r="B52" s="246"/>
      <c r="C52" s="246"/>
      <c r="D52" s="246"/>
      <c r="E52" s="246"/>
      <c r="F52" s="246"/>
      <c r="G52" s="327"/>
      <c r="H52" s="328" t="s">
        <v>510</v>
      </c>
      <c r="I52" s="329">
        <v>423819</v>
      </c>
      <c r="J52" s="330">
        <v>36280</v>
      </c>
      <c r="K52" s="331">
        <v>-7.8</v>
      </c>
      <c r="L52" s="332">
        <v>36530</v>
      </c>
      <c r="M52" s="333">
        <v>-8.4</v>
      </c>
      <c r="N52" s="334">
        <v>0.6</v>
      </c>
    </row>
    <row r="53" spans="1:14">
      <c r="A53" s="250"/>
      <c r="B53" s="246"/>
      <c r="C53" s="246"/>
      <c r="D53" s="246"/>
      <c r="E53" s="246"/>
      <c r="F53" s="246"/>
      <c r="G53" s="312" t="s">
        <v>511</v>
      </c>
      <c r="H53" s="313"/>
      <c r="I53" s="321">
        <v>1896152</v>
      </c>
      <c r="J53" s="322">
        <v>161169</v>
      </c>
      <c r="K53" s="323">
        <v>67.8</v>
      </c>
      <c r="L53" s="324">
        <v>82748</v>
      </c>
      <c r="M53" s="325">
        <v>24.4</v>
      </c>
      <c r="N53" s="326">
        <v>43.4</v>
      </c>
    </row>
    <row r="54" spans="1:14">
      <c r="A54" s="250"/>
      <c r="B54" s="246"/>
      <c r="C54" s="246"/>
      <c r="D54" s="246"/>
      <c r="E54" s="246"/>
      <c r="F54" s="246"/>
      <c r="G54" s="327"/>
      <c r="H54" s="328" t="s">
        <v>510</v>
      </c>
      <c r="I54" s="329">
        <v>636340</v>
      </c>
      <c r="J54" s="330">
        <v>54088</v>
      </c>
      <c r="K54" s="331">
        <v>49.1</v>
      </c>
      <c r="L54" s="332">
        <v>44732</v>
      </c>
      <c r="M54" s="333">
        <v>22.5</v>
      </c>
      <c r="N54" s="334">
        <v>26.6</v>
      </c>
    </row>
    <row r="55" spans="1:14">
      <c r="A55" s="250"/>
      <c r="B55" s="246"/>
      <c r="C55" s="246"/>
      <c r="D55" s="246"/>
      <c r="E55" s="246"/>
      <c r="F55" s="246"/>
      <c r="G55" s="312" t="s">
        <v>512</v>
      </c>
      <c r="H55" s="313"/>
      <c r="I55" s="321">
        <v>1784865</v>
      </c>
      <c r="J55" s="322">
        <v>153616</v>
      </c>
      <c r="K55" s="323">
        <v>-4.7</v>
      </c>
      <c r="L55" s="324">
        <v>91837</v>
      </c>
      <c r="M55" s="325">
        <v>11</v>
      </c>
      <c r="N55" s="326">
        <v>-15.7</v>
      </c>
    </row>
    <row r="56" spans="1:14">
      <c r="A56" s="250"/>
      <c r="B56" s="246"/>
      <c r="C56" s="246"/>
      <c r="D56" s="246"/>
      <c r="E56" s="246"/>
      <c r="F56" s="246"/>
      <c r="G56" s="327"/>
      <c r="H56" s="328" t="s">
        <v>510</v>
      </c>
      <c r="I56" s="329">
        <v>308247</v>
      </c>
      <c r="J56" s="330">
        <v>26530</v>
      </c>
      <c r="K56" s="331">
        <v>-51</v>
      </c>
      <c r="L56" s="332">
        <v>54439</v>
      </c>
      <c r="M56" s="333">
        <v>21.7</v>
      </c>
      <c r="N56" s="334">
        <v>-72.7</v>
      </c>
    </row>
    <row r="57" spans="1:14">
      <c r="A57" s="250"/>
      <c r="B57" s="246"/>
      <c r="C57" s="246"/>
      <c r="D57" s="246"/>
      <c r="E57" s="246"/>
      <c r="F57" s="246"/>
      <c r="G57" s="312" t="s">
        <v>513</v>
      </c>
      <c r="H57" s="313"/>
      <c r="I57" s="321">
        <v>1190008</v>
      </c>
      <c r="J57" s="322">
        <v>103795</v>
      </c>
      <c r="K57" s="323">
        <v>-32.4</v>
      </c>
      <c r="L57" s="324">
        <v>75972</v>
      </c>
      <c r="M57" s="325">
        <v>-17.3</v>
      </c>
      <c r="N57" s="326">
        <v>-15.1</v>
      </c>
    </row>
    <row r="58" spans="1:14">
      <c r="A58" s="250"/>
      <c r="B58" s="246"/>
      <c r="C58" s="246"/>
      <c r="D58" s="246"/>
      <c r="E58" s="246"/>
      <c r="F58" s="246"/>
      <c r="G58" s="327"/>
      <c r="H58" s="328" t="s">
        <v>510</v>
      </c>
      <c r="I58" s="329">
        <v>310406</v>
      </c>
      <c r="J58" s="330">
        <v>27074</v>
      </c>
      <c r="K58" s="331">
        <v>2.1</v>
      </c>
      <c r="L58" s="332">
        <v>40712</v>
      </c>
      <c r="M58" s="333">
        <v>-25.2</v>
      </c>
      <c r="N58" s="334">
        <v>27.3</v>
      </c>
    </row>
    <row r="59" spans="1:14">
      <c r="A59" s="250"/>
      <c r="B59" s="246"/>
      <c r="C59" s="246"/>
      <c r="D59" s="246"/>
      <c r="E59" s="246"/>
      <c r="F59" s="246"/>
      <c r="G59" s="312" t="s">
        <v>514</v>
      </c>
      <c r="H59" s="313"/>
      <c r="I59" s="321">
        <v>705306</v>
      </c>
      <c r="J59" s="322">
        <v>62511</v>
      </c>
      <c r="K59" s="323">
        <v>-39.799999999999997</v>
      </c>
      <c r="L59" s="324">
        <v>79466</v>
      </c>
      <c r="M59" s="325">
        <v>4.5999999999999996</v>
      </c>
      <c r="N59" s="326">
        <v>-44.4</v>
      </c>
    </row>
    <row r="60" spans="1:14">
      <c r="A60" s="250"/>
      <c r="B60" s="246"/>
      <c r="C60" s="246"/>
      <c r="D60" s="246"/>
      <c r="E60" s="246"/>
      <c r="F60" s="246"/>
      <c r="G60" s="327"/>
      <c r="H60" s="328" t="s">
        <v>510</v>
      </c>
      <c r="I60" s="335">
        <v>206889</v>
      </c>
      <c r="J60" s="330">
        <v>18336</v>
      </c>
      <c r="K60" s="331">
        <v>-32.299999999999997</v>
      </c>
      <c r="L60" s="332">
        <v>44645</v>
      </c>
      <c r="M60" s="333">
        <v>9.6999999999999993</v>
      </c>
      <c r="N60" s="334">
        <v>-42</v>
      </c>
    </row>
    <row r="61" spans="1:14">
      <c r="A61" s="250"/>
      <c r="B61" s="246"/>
      <c r="C61" s="246"/>
      <c r="D61" s="246"/>
      <c r="E61" s="246"/>
      <c r="F61" s="246"/>
      <c r="G61" s="312" t="s">
        <v>515</v>
      </c>
      <c r="H61" s="336"/>
      <c r="I61" s="337">
        <v>1339618</v>
      </c>
      <c r="J61" s="338">
        <v>115423</v>
      </c>
      <c r="K61" s="339">
        <v>-6.6</v>
      </c>
      <c r="L61" s="340">
        <v>79304</v>
      </c>
      <c r="M61" s="341">
        <v>3.3</v>
      </c>
      <c r="N61" s="326">
        <v>-9.9</v>
      </c>
    </row>
    <row r="62" spans="1:14">
      <c r="A62" s="250"/>
      <c r="B62" s="246"/>
      <c r="C62" s="246"/>
      <c r="D62" s="246"/>
      <c r="E62" s="246"/>
      <c r="F62" s="246"/>
      <c r="G62" s="327"/>
      <c r="H62" s="328" t="s">
        <v>510</v>
      </c>
      <c r="I62" s="329">
        <v>377140</v>
      </c>
      <c r="J62" s="330">
        <v>32462</v>
      </c>
      <c r="K62" s="331">
        <v>-8</v>
      </c>
      <c r="L62" s="332">
        <v>44212</v>
      </c>
      <c r="M62" s="333">
        <v>4.0999999999999996</v>
      </c>
      <c r="N62" s="334">
        <v>-12.1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10.89</v>
      </c>
      <c r="G47" s="12">
        <v>13.18</v>
      </c>
      <c r="H47" s="12">
        <v>12.52</v>
      </c>
      <c r="I47" s="12">
        <v>14.46</v>
      </c>
      <c r="J47" s="13">
        <v>19.57</v>
      </c>
    </row>
    <row r="48" spans="2:10" ht="57.75" customHeight="1">
      <c r="B48" s="14"/>
      <c r="C48" s="1174" t="s">
        <v>4</v>
      </c>
      <c r="D48" s="1174"/>
      <c r="E48" s="1175"/>
      <c r="F48" s="15">
        <v>6.76</v>
      </c>
      <c r="G48" s="16">
        <v>5.0599999999999996</v>
      </c>
      <c r="H48" s="16">
        <v>4.54</v>
      </c>
      <c r="I48" s="16">
        <v>8.66</v>
      </c>
      <c r="J48" s="17">
        <v>5.91</v>
      </c>
    </row>
    <row r="49" spans="2:10" ht="57.75" customHeight="1" thickBot="1">
      <c r="B49" s="18"/>
      <c r="C49" s="1176" t="s">
        <v>5</v>
      </c>
      <c r="D49" s="1176"/>
      <c r="E49" s="1177"/>
      <c r="F49" s="19" t="s">
        <v>522</v>
      </c>
      <c r="G49" s="20" t="s">
        <v>523</v>
      </c>
      <c r="H49" s="20" t="s">
        <v>524</v>
      </c>
      <c r="I49" s="20">
        <v>4.29</v>
      </c>
      <c r="J49" s="21" t="s">
        <v>525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2018-10-25T02:26:15Z</cp:lastPrinted>
  <dcterms:created xsi:type="dcterms:W3CDTF">2018-01-24T06:44:17Z</dcterms:created>
  <dcterms:modified xsi:type="dcterms:W3CDTF">2018-11-29T00:22:11Z</dcterms:modified>
  <cp:category/>
</cp:coreProperties>
</file>