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Nj300083\共有（小畑）\42 普通会計決算統計総括\H29\27-2  【国照会】平成28年度財政状況資料集の作成及び提出について\06 平成２８年度財政状況資料集の再分析\03-01 公表用様式\"/>
    </mc:Choice>
  </mc:AlternateContent>
  <bookViews>
    <workbookView xWindow="0" yWindow="0" windowWidth="20835" windowHeight="1210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62913"/>
</workbook>
</file>

<file path=xl/calcChain.xml><?xml version="1.0" encoding="utf-8"?>
<calcChain xmlns="http://schemas.openxmlformats.org/spreadsheetml/2006/main">
  <c r="BG36" i="9" l="1"/>
  <c r="BG35" i="9"/>
  <c r="BG34" i="9"/>
  <c r="AO35" i="9"/>
  <c r="AO34" i="9"/>
  <c r="W38"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C38" i="9"/>
  <c r="CO37" i="9"/>
  <c r="BE37" i="9"/>
  <c r="AM37" i="9"/>
  <c r="C37" i="9"/>
  <c r="CO36" i="9"/>
  <c r="AM36" i="9"/>
  <c r="C36" i="9"/>
  <c r="CO35" i="9"/>
  <c r="C35" i="9"/>
  <c r="C34" i="9"/>
  <c r="U34" i="9" l="1"/>
  <c r="U35" i="9" s="1"/>
  <c r="U36" i="9" s="1"/>
  <c r="U37" i="9" s="1"/>
  <c r="U38"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AM35" i="9" s="1"/>
  <c r="BE34" i="9"/>
  <c r="BE35" i="9" s="1"/>
  <c r="BE36" i="9" s="1"/>
  <c r="BW34" i="9" l="1"/>
  <c r="BW35" i="9" s="1"/>
  <c r="BW36" i="9" s="1"/>
  <c r="BW37" i="9" s="1"/>
  <c r="CO34" i="9" l="1"/>
</calcChain>
</file>

<file path=xl/sharedStrings.xml><?xml version="1.0" encoding="utf-8"?>
<sst xmlns="http://schemas.openxmlformats.org/spreadsheetml/2006/main" count="1024" uniqueCount="560">
  <si>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</si>
  <si>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</si>
  <si>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</si>
  <si>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</si>
  <si>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</si>
  <si>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</si>
  <si>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</si>
  <si>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</si>
  <si>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</si>
  <si>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</si>
  <si>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</si>
  <si>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</si>
  <si>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</si>
  <si>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</si>
  <si>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</si>
  <si>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</si>
  <si>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</si>
  <si>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</si>
  <si>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</si>
  <si>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</si>
  <si>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</si>
  <si>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</si>
  <si>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</si>
  <si>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</si>
  <si>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</si>
  <si>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</si>
  <si>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</si>
  <si>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</si>
  <si>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</si>
  <si>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</si>
  <si>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</si>
  <si>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</si>
  <si>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</si>
  <si>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</si>
  <si>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</si>
  <si>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</si>
  <si>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</si>
  <si>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</si>
  <si>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</si>
  <si>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</si>
  <si>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</si>
  <si>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</si>
  <si>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</si>
  <si>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</si>
  <si>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</si>
  <si>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</si>
  <si>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</si>
  <si>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</si>
  <si>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</si>
  <si>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</si>
  <si>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</si>
  <si>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</si>
  <si>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</si>
  <si>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</si>
  <si>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</si>
  <si>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</si>
  <si>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</si>
  <si>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</si>
  <si>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</si>
  <si>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</si>
  <si>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</si>
  <si>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</si>
  <si>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</si>
  <si>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</si>
  <si>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</si>
  <si>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</si>
  <si>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</si>
  <si>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鹿児島県</t>
    <phoneticPr fontId="5"/>
  </si>
  <si>
    <t>市町村類型</t>
    <phoneticPr fontId="5"/>
  </si>
  <si>
    <t>Ⅰ－１</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</si>
  <si>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</si>
  <si>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</si>
  <si>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</si>
  <si>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</si>
  <si>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</si>
  <si>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</si>
  <si>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</si>
  <si>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</si>
  <si>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</si>
  <si>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</si>
  <si>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</si>
  <si>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</si>
  <si>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垂水市</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</si>
  <si>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</si>
  <si>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</si>
  <si>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</si>
  <si>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</si>
  <si>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</si>
  <si>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</si>
  <si>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</si>
  <si>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</si>
  <si>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</si>
  <si>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</si>
  <si>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</si>
  <si>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</si>
  <si>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</si>
  <si>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</si>
  <si>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</si>
  <si>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</si>
  <si>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</si>
  <si>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</si>
  <si>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</si>
  <si>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</si>
  <si>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</si>
  <si>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</si>
  <si>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</si>
  <si>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</si>
  <si>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</si>
  <si>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</si>
  <si>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</si>
  <si>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</si>
  <si>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</si>
  <si>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</si>
  <si>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</si>
  <si>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</si>
  <si>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</si>
  <si>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</si>
  <si>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</si>
  <si>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</si>
  <si>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</si>
  <si>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</si>
  <si>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</si>
  <si>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</si>
  <si>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</si>
  <si>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</si>
  <si>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</si>
  <si>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</si>
  <si>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</si>
  <si>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</si>
  <si>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</si>
  <si>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</si>
  <si>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</si>
  <si>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</si>
  <si>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</si>
  <si>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18"/>
  </si>
  <si>
    <t>うち日本人(％)</t>
    <phoneticPr fontId="5"/>
  </si>
  <si>
    <t>-2.6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</si>
  <si>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</si>
  <si>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</si>
  <si>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</si>
  <si>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</si>
  <si>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</si>
  <si>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</si>
  <si>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</si>
  <si>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</si>
  <si>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</si>
  <si>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</si>
  <si>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</si>
  <si>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</si>
  <si>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</si>
  <si>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</si>
  <si>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</si>
  <si>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</si>
  <si>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</si>
  <si>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</si>
  <si>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</si>
  <si>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</si>
  <si>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</si>
  <si>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</si>
  <si>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</si>
  <si>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</si>
  <si>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</si>
  <si>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</si>
  <si>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</si>
  <si>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</si>
  <si>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</si>
  <si>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</si>
  <si>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</si>
  <si>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</si>
  <si>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</si>
  <si>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</si>
  <si>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</si>
  <si>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</si>
  <si>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</si>
  <si>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</si>
  <si>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</si>
  <si>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</si>
  <si>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</si>
  <si>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</si>
  <si>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</si>
  <si>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</si>
  <si>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</si>
  <si>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</si>
  <si>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</si>
  <si>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</si>
  <si>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</si>
  <si>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</si>
  <si>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</si>
  <si>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</si>
  <si>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</si>
  <si>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</si>
  <si>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</si>
  <si>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</si>
  <si>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</si>
  <si>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</si>
  <si>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鹿児島県垂水市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</si>
  <si>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</si>
  <si>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</si>
  <si>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</si>
  <si>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</si>
  <si>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</si>
  <si>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</si>
  <si>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</si>
  <si>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</si>
  <si>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</si>
  <si>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</si>
  <si>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</si>
  <si>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</si>
  <si>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</si>
  <si>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</si>
  <si>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</si>
  <si>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</si>
  <si>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</si>
  <si>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</si>
  <si>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</si>
  <si>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</si>
  <si>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</si>
  <si>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</si>
  <si>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</si>
  <si>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</si>
  <si>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</si>
  <si>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</si>
  <si>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</si>
  <si>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</si>
  <si>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</si>
  <si>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</si>
  <si>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</si>
  <si>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</si>
  <si>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</si>
  <si>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</si>
  <si>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</si>
  <si>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</si>
  <si>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</si>
  <si>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</si>
  <si>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</si>
  <si>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</si>
  <si>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</si>
  <si>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</si>
  <si>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</si>
  <si>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</si>
  <si>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</si>
  <si>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</si>
  <si>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</si>
  <si>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</si>
  <si>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</si>
  <si>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</si>
  <si>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</si>
  <si>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</si>
  <si>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</si>
  <si>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</si>
  <si>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</si>
  <si>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</si>
  <si>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</si>
  <si>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</si>
  <si>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</si>
  <si>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</si>
  <si>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</si>
  <si>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</si>
  <si>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</si>
  <si>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</si>
  <si>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</si>
  <si>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</si>
  <si>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</si>
  <si>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</si>
  <si>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</si>
  <si>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</si>
  <si>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</si>
  <si>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</si>
  <si>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</si>
  <si>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</si>
  <si>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</si>
  <si>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</si>
  <si>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</si>
  <si>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</si>
  <si>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</si>
  <si>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</si>
  <si>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</si>
  <si>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</si>
  <si>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</si>
  <si>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</si>
  <si>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</si>
  <si>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</si>
  <si>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</si>
  <si>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</si>
  <si>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</si>
  <si>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</si>
  <si>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</si>
  <si>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</si>
  <si>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</si>
  <si>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</si>
  <si>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</si>
  <si>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</si>
  <si>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</si>
  <si>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</si>
  <si>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</si>
  <si>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</si>
  <si>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</si>
  <si>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</si>
  <si>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</si>
  <si>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</si>
  <si>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</si>
  <si>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</si>
  <si>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</si>
  <si>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</si>
  <si>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</si>
  <si>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</si>
  <si>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</si>
  <si>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</si>
  <si>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</si>
  <si>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</si>
  <si>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病院</t>
    <phoneticPr fontId="18"/>
  </si>
  <si>
    <t>再差引収支</t>
    <rPh sb="0" eb="1">
      <t>サイ</t>
    </rPh>
    <rPh sb="1" eb="3">
      <t>サシヒキ</t>
    </rPh>
    <rPh sb="3" eb="5">
      <t>シュウシ</t>
    </rPh>
    <phoneticPr fontId="5"/>
  </si>
  <si>
    <t>　補助費等</t>
    <rPh sb="1" eb="3">
      <t>ホジョ</t>
    </rPh>
    <rPh sb="3" eb="4">
      <t>ヒ</t>
    </rPh>
    <rPh sb="4" eb="5">
      <t>トウ</t>
    </rPh>
    <phoneticPr fontId="5"/>
  </si>
  <si>
    <t>介護サービス</t>
    <phoneticPr fontId="18"/>
  </si>
  <si>
    <t>加入世帯数(世帯)</t>
  </si>
  <si>
    <t>　　うち一部事務組合負担金</t>
    <phoneticPr fontId="5"/>
  </si>
  <si>
    <t>下水道</t>
    <phoneticPr fontId="5"/>
  </si>
  <si>
    <t>被保険者数(人)</t>
  </si>
  <si>
    <t>　繰出金</t>
    <phoneticPr fontId="5"/>
  </si>
  <si>
    <t>簡易水道</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</si>
  <si>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</si>
  <si>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</si>
  <si>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</si>
  <si>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</si>
  <si>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</si>
  <si>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</si>
  <si>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</si>
  <si>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</si>
  <si>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</si>
  <si>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</si>
  <si>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</si>
  <si>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</si>
  <si>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</si>
  <si>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</si>
  <si>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</si>
  <si>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</si>
  <si>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</si>
  <si>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</si>
  <si>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</si>
  <si>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</si>
  <si>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</si>
  <si>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</si>
  <si>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</si>
  <si>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</si>
  <si>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鹿児島県垂水市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</si>
  <si>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</si>
  <si>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</si>
  <si>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</si>
  <si>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</si>
  <si>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</si>
  <si>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</si>
  <si>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</si>
  <si>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</si>
  <si>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</si>
  <si>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</si>
  <si>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</si>
  <si>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</si>
  <si>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</si>
  <si>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</si>
  <si>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</si>
  <si>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</si>
  <si>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</si>
  <si>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</si>
  <si>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</si>
  <si>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</si>
  <si>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</si>
  <si>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</si>
  <si>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</si>
  <si>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</si>
  <si>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</si>
  <si>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</si>
  <si>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</si>
  <si>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</si>
  <si>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</si>
  <si>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</si>
  <si>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</si>
  <si>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</si>
  <si>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</si>
  <si>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垂水市国民健康保険特別会計</t>
    <phoneticPr fontId="5"/>
  </si>
  <si>
    <t>垂水市介護保険特別会計</t>
    <phoneticPr fontId="5"/>
  </si>
  <si>
    <t>垂水市後期高齢者医療特別会計</t>
    <phoneticPr fontId="5"/>
  </si>
  <si>
    <t>垂水市老人保健施設特別会計</t>
    <phoneticPr fontId="5"/>
  </si>
  <si>
    <t>垂水市交通災害共済特別会計</t>
    <phoneticPr fontId="5"/>
  </si>
  <si>
    <t>垂水市水道事業会計</t>
    <phoneticPr fontId="5"/>
  </si>
  <si>
    <t>法適用企業</t>
    <phoneticPr fontId="5"/>
  </si>
  <si>
    <t>垂水市病院事業会計</t>
    <phoneticPr fontId="5"/>
  </si>
  <si>
    <t>垂水市地方卸売市場特別会計</t>
    <phoneticPr fontId="5"/>
  </si>
  <si>
    <t>法非適用企業</t>
    <phoneticPr fontId="5"/>
  </si>
  <si>
    <t>垂水市漁業集落排水処理施設特別会計</t>
    <phoneticPr fontId="5"/>
  </si>
  <si>
    <t>垂水市簡易水道事業特別会計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</si>
  <si>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</si>
  <si>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</si>
  <si>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</si>
  <si>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</si>
  <si>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</si>
  <si>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</si>
  <si>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</si>
  <si>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</si>
  <si>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</si>
  <si>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</si>
  <si>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</si>
  <si>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</si>
  <si>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</si>
  <si>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</si>
  <si>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</si>
  <si>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</si>
  <si>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</si>
  <si>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</si>
  <si>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</si>
  <si>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</si>
  <si>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</si>
  <si>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</si>
  <si>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</si>
  <si>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</si>
  <si>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</si>
  <si>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</si>
  <si>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</si>
  <si>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</si>
  <si>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</si>
  <si>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</si>
  <si>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</si>
  <si>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</si>
  <si>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</si>
  <si>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</si>
  <si>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</si>
  <si>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</si>
  <si>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</si>
  <si>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</si>
  <si>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</si>
  <si>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</si>
  <si>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</si>
  <si>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</si>
  <si>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</si>
  <si>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</si>
  <si>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</si>
  <si>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</si>
  <si>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</si>
  <si>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</si>
  <si>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</si>
  <si>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</si>
  <si>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</si>
  <si>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</si>
  <si>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</si>
  <si>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</si>
  <si>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垂水市簡易水道事業特別会計</t>
    <phoneticPr fontId="5"/>
  </si>
  <si>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</si>
  <si>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</si>
  <si>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</si>
  <si>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</si>
  <si>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</si>
  <si>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</si>
  <si>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</si>
  <si>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</si>
  <si>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</si>
  <si>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</si>
  <si>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</si>
  <si>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</si>
  <si>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</si>
  <si>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</si>
  <si>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</si>
  <si>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</si>
  <si>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</si>
  <si>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</si>
  <si>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</si>
  <si>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</si>
  <si>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</si>
  <si>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</si>
  <si>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</si>
  <si>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</si>
  <si>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</si>
  <si>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</si>
  <si>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</si>
  <si>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</si>
  <si>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</si>
  <si>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</si>
  <si>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</si>
  <si>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</si>
  <si>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</si>
  <si>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</si>
  <si>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</si>
  <si>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</si>
  <si>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</si>
  <si>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</si>
  <si>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</si>
  <si>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</si>
  <si>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</si>
  <si>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</si>
  <si>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</si>
  <si>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</si>
  <si>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</si>
  <si>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</si>
  <si>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</si>
  <si>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</si>
  <si>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</si>
  <si>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</si>
  <si>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</si>
  <si>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</si>
  <si>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</si>
  <si>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</si>
  <si>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</si>
  <si>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</si>
  <si>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</si>
  <si>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</si>
  <si>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</si>
  <si>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</si>
  <si>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</si>
  <si>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</si>
  <si>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</si>
  <si>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</si>
  <si>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</si>
  <si>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</si>
  <si>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</si>
  <si>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</si>
  <si>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</si>
  <si>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</si>
  <si>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</si>
  <si>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</si>
  <si>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</si>
  <si>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</si>
  <si>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</si>
  <si>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</si>
  <si>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</si>
  <si>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</si>
  <si>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</si>
  <si>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</si>
  <si>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</si>
  <si>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</si>
  <si>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</si>
  <si>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4.56</t>
  </si>
  <si>
    <t>垂水市水道事業会計</t>
  </si>
  <si>
    <t>一般会計</t>
  </si>
  <si>
    <t>垂水市介護保険特別会計</t>
  </si>
  <si>
    <t>垂水市病院事業会計</t>
  </si>
  <si>
    <t>垂水市老人保健施設特別会計</t>
  </si>
  <si>
    <t>垂水市国民健康保険特別会計</t>
  </si>
  <si>
    <t>垂水市簡易水道事業特別会計</t>
  </si>
  <si>
    <t>垂水市地方卸売市場特別会計</t>
  </si>
  <si>
    <t>その他会計（赤字）</t>
  </si>
  <si>
    <t>その他会計（黒字）</t>
  </si>
  <si>
    <t>-</t>
    <phoneticPr fontId="2"/>
  </si>
  <si>
    <t>鹿児島県市町村総合事務組合</t>
    <rPh sb="0" eb="4">
      <t>カゴシマケン</t>
    </rPh>
    <rPh sb="4" eb="7">
      <t>シチョウソン</t>
    </rPh>
    <rPh sb="7" eb="9">
      <t>ソウゴウ</t>
    </rPh>
    <rPh sb="9" eb="11">
      <t>ジム</t>
    </rPh>
    <rPh sb="11" eb="13">
      <t>クミアイ</t>
    </rPh>
    <phoneticPr fontId="2"/>
  </si>
  <si>
    <t>大隅肝属広域事務組合</t>
    <rPh sb="0" eb="2">
      <t>オオスミ</t>
    </rPh>
    <rPh sb="2" eb="4">
      <t>キモツキ</t>
    </rPh>
    <rPh sb="4" eb="6">
      <t>コウイキ</t>
    </rPh>
    <rPh sb="6" eb="8">
      <t>ジム</t>
    </rPh>
    <rPh sb="8" eb="10">
      <t>クミアイ</t>
    </rPh>
    <phoneticPr fontId="2"/>
  </si>
  <si>
    <t>鹿児島県後期高齢者医療広域連合（一般会計）</t>
    <rPh sb="0" eb="4">
      <t>カゴシマケン</t>
    </rPh>
    <rPh sb="4" eb="6">
      <t>コウキ</t>
    </rPh>
    <rPh sb="6" eb="9">
      <t>コウレイシャ</t>
    </rPh>
    <rPh sb="9" eb="11">
      <t>イリョウ</t>
    </rPh>
    <rPh sb="11" eb="13">
      <t>コウイキ</t>
    </rPh>
    <rPh sb="13" eb="15">
      <t>レンゴウ</t>
    </rPh>
    <rPh sb="16" eb="18">
      <t>イッパン</t>
    </rPh>
    <rPh sb="18" eb="20">
      <t>カイケイ</t>
    </rPh>
    <phoneticPr fontId="2"/>
  </si>
  <si>
    <t>鹿児島県後期高齢者医療広域連合（後期高齢者医療特別会計）</t>
    <rPh sb="0" eb="4">
      <t>カゴシマケン</t>
    </rPh>
    <rPh sb="4" eb="6">
      <t>コウキ</t>
    </rPh>
    <rPh sb="6" eb="9">
      <t>コウレイシャ</t>
    </rPh>
    <rPh sb="9" eb="11">
      <t>イリョウ</t>
    </rPh>
    <rPh sb="11" eb="13">
      <t>コウイキ</t>
    </rPh>
    <rPh sb="13" eb="15">
      <t>レンゴウ</t>
    </rPh>
    <rPh sb="16" eb="18">
      <t>コウキ</t>
    </rPh>
    <rPh sb="18" eb="21">
      <t>コウレイシャ</t>
    </rPh>
    <rPh sb="21" eb="23">
      <t>イリョウ</t>
    </rPh>
    <rPh sb="23" eb="25">
      <t>トクベツ</t>
    </rPh>
    <rPh sb="25" eb="27">
      <t>カイケイ</t>
    </rPh>
    <phoneticPr fontId="2"/>
  </si>
  <si>
    <t>-</t>
    <phoneticPr fontId="2"/>
  </si>
  <si>
    <t>垂水市土地開発公社</t>
    <rPh sb="0" eb="3">
      <t>タルミズシ</t>
    </rPh>
    <rPh sb="3" eb="5">
      <t>トチ</t>
    </rPh>
    <rPh sb="5" eb="7">
      <t>カイハツ</t>
    </rPh>
    <rPh sb="7" eb="9">
      <t>コウシャ</t>
    </rPh>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</si>
  <si>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</si>
  <si>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</si>
  <si>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</si>
  <si>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</si>
  <si>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</si>
  <si>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</si>
  <si>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</si>
  <si>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</si>
  <si>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</si>
  <si>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</si>
  <si>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</si>
  <si>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有形固定資産減価償却率</t>
    <phoneticPr fontId="5"/>
  </si>
  <si>
    <t>　財政改革プログラムにより、地方債の発行額を６億円以下（災害・臨時財政対策債を除く）に抑制してきていることで、市債残高が年々減少していることに加え、ふるさと応援基金を含め基金積立を積極的に行ったことにより、将来負担比率および実質公債比率のいずれも類似団体と比較し低い水準にあり、年々改善されてきています。
　しかしながら、今後は大型事業による基金取り崩しや債務負担行為、起債借入額の増加も見込まれるため、充当可能財源等の確保、交付税措置等が見込まれるより有利な地方債の活用を図りながら、財政の健全化を図って参ります。</t>
    <phoneticPr fontId="5"/>
  </si>
  <si>
    <t>　財政改革プログラムに基づき、地方債の新規発行を抑制してきた結果、将来負担比率は低下しています。
　一方で、公共施設等の全体的な老朽化が進む本市においては、有形固定資産減価償却率は類似団体よりも高くなっております。今後は、公共施設等総合管理計画に基づき、老朽化対策に積極的に取り組んで参り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</si>
</sst>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center" wrapText="1"/>
      <protection locked="0"/>
    </xf>
    <xf numFmtId="0" fontId="1" fillId="0" borderId="12" xfId="34" applyFont="1" applyFill="1" applyBorder="1" applyAlignment="1" applyProtection="1">
      <alignment horizontal="left" vertical="center" wrapText="1"/>
      <protection locked="0"/>
    </xf>
    <xf numFmtId="0" fontId="1" fillId="0" borderId="46" xfId="34" applyFont="1" applyFill="1" applyBorder="1" applyAlignment="1" applyProtection="1">
      <alignment horizontal="left" vertical="center" wrapText="1"/>
      <protection locked="0"/>
    </xf>
    <xf numFmtId="0" fontId="1" fillId="0" borderId="60" xfId="34" applyFont="1" applyFill="1" applyBorder="1" applyAlignment="1" applyProtection="1">
      <alignment horizontal="left" vertical="center" wrapText="1"/>
      <protection locked="0"/>
    </xf>
    <xf numFmtId="0" fontId="1" fillId="0" borderId="0" xfId="34" applyFont="1" applyFill="1" applyBorder="1" applyAlignment="1" applyProtection="1">
      <alignment horizontal="left" vertical="center" wrapText="1"/>
      <protection locked="0"/>
    </xf>
    <xf numFmtId="0" fontId="1" fillId="0" borderId="38" xfId="34" applyFont="1" applyFill="1" applyBorder="1" applyAlignment="1" applyProtection="1">
      <alignment horizontal="left" vertical="center" wrapText="1"/>
      <protection locked="0"/>
    </xf>
    <xf numFmtId="0" fontId="1" fillId="0" borderId="37" xfId="34" applyFont="1" applyFill="1" applyBorder="1" applyAlignment="1" applyProtection="1">
      <alignment horizontal="left" vertical="center" wrapText="1"/>
      <protection locked="0"/>
    </xf>
    <xf numFmtId="0" fontId="1" fillId="0" borderId="49" xfId="34" applyFont="1" applyFill="1" applyBorder="1" applyAlignment="1" applyProtection="1">
      <alignment horizontal="left" vertical="center" wrapText="1"/>
      <protection locked="0"/>
    </xf>
    <xf numFmtId="0" fontId="1" fillId="0" borderId="40" xfId="34" applyFont="1" applyFill="1" applyBorder="1" applyAlignment="1" applyProtection="1">
      <alignment horizontal="left" vertical="center"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9"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8"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75709</c:v>
                </c:pt>
                <c:pt idx="1">
                  <c:v>90961</c:v>
                </c:pt>
                <c:pt idx="2">
                  <c:v>106614</c:v>
                </c:pt>
                <c:pt idx="3">
                  <c:v>85459</c:v>
                </c:pt>
                <c:pt idx="4">
                  <c:v>83280</c:v>
                </c:pt>
              </c:numCache>
            </c:numRef>
          </c:val>
          <c:smooth val="0"/>
          <c:extLst>
            <c:ext xmlns:c16="http://schemas.microsoft.com/office/drawing/2014/chart" uri="{C3380CC4-5D6E-409C-BE32-E72D297353CC}">
              <c16:uniqueId val="{00000000-058B-4941-8585-78D19D43E7E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70705</c:v>
                </c:pt>
                <c:pt idx="1">
                  <c:v>119393</c:v>
                </c:pt>
                <c:pt idx="2">
                  <c:v>121971</c:v>
                </c:pt>
                <c:pt idx="3">
                  <c:v>83429</c:v>
                </c:pt>
                <c:pt idx="4">
                  <c:v>93447</c:v>
                </c:pt>
              </c:numCache>
            </c:numRef>
          </c:val>
          <c:smooth val="0"/>
          <c:extLst>
            <c:ext xmlns:c16="http://schemas.microsoft.com/office/drawing/2014/chart" uri="{C3380CC4-5D6E-409C-BE32-E72D297353CC}">
              <c16:uniqueId val="{00000001-058B-4941-8585-78D19D43E7EC}"/>
            </c:ext>
          </c:extLst>
        </c:ser>
        <c:dLbls>
          <c:showLegendKey val="0"/>
          <c:showVal val="0"/>
          <c:showCatName val="0"/>
          <c:showSerName val="0"/>
          <c:showPercent val="0"/>
          <c:showBubbleSize val="0"/>
        </c:dLbls>
        <c:marker val="1"/>
        <c:smooth val="0"/>
        <c:axId val="249831552"/>
        <c:axId val="248025096"/>
      </c:lineChart>
      <c:catAx>
        <c:axId val="2498315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8025096"/>
        <c:crosses val="autoZero"/>
        <c:auto val="1"/>
        <c:lblAlgn val="ctr"/>
        <c:lblOffset val="100"/>
        <c:tickLblSkip val="1"/>
        <c:tickMarkSkip val="1"/>
        <c:noMultiLvlLbl val="0"/>
      </c:catAx>
      <c:valAx>
        <c:axId val="248025096"/>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498315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4.2699999999999996</c:v>
                </c:pt>
                <c:pt idx="1">
                  <c:v>5.57</c:v>
                </c:pt>
                <c:pt idx="2">
                  <c:v>5.4</c:v>
                </c:pt>
                <c:pt idx="3">
                  <c:v>7.15</c:v>
                </c:pt>
                <c:pt idx="4">
                  <c:v>5.31</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23.84</c:v>
                </c:pt>
                <c:pt idx="1">
                  <c:v>25.31</c:v>
                </c:pt>
                <c:pt idx="2">
                  <c:v>26.48</c:v>
                </c:pt>
                <c:pt idx="3">
                  <c:v>30.4</c:v>
                </c:pt>
                <c:pt idx="4">
                  <c:v>28.39</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254406632"/>
        <c:axId val="24994152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1.84</c:v>
                </c:pt>
                <c:pt idx="1">
                  <c:v>2.8</c:v>
                </c:pt>
                <c:pt idx="2">
                  <c:v>0.56000000000000005</c:v>
                </c:pt>
                <c:pt idx="3">
                  <c:v>6.33</c:v>
                </c:pt>
                <c:pt idx="4">
                  <c:v>-4.5599999999999996</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254406632"/>
        <c:axId val="249941528"/>
      </c:lineChart>
      <c:catAx>
        <c:axId val="254406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9941528"/>
        <c:crosses val="autoZero"/>
        <c:auto val="1"/>
        <c:lblAlgn val="ctr"/>
        <c:lblOffset val="100"/>
        <c:tickLblSkip val="1"/>
        <c:tickMarkSkip val="1"/>
        <c:noMultiLvlLbl val="0"/>
      </c:catAx>
      <c:valAx>
        <c:axId val="24994152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44066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7.0000000000000007E-2</c:v>
                </c:pt>
                <c:pt idx="2">
                  <c:v>#N/A</c:v>
                </c:pt>
                <c:pt idx="3">
                  <c:v>0.1</c:v>
                </c:pt>
                <c:pt idx="4">
                  <c:v>#N/A</c:v>
                </c:pt>
                <c:pt idx="5">
                  <c:v>0.04</c:v>
                </c:pt>
                <c:pt idx="6">
                  <c:v>#N/A</c:v>
                </c:pt>
                <c:pt idx="7">
                  <c:v>0.04</c:v>
                </c:pt>
                <c:pt idx="8">
                  <c:v>#N/A</c:v>
                </c:pt>
                <c:pt idx="9">
                  <c:v>0.05</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垂水市地方卸売市場特別会計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0.04</c:v>
                </c:pt>
                <c:pt idx="2">
                  <c:v>#N/A</c:v>
                </c:pt>
                <c:pt idx="3">
                  <c:v>0.05</c:v>
                </c:pt>
                <c:pt idx="4">
                  <c:v>#N/A</c:v>
                </c:pt>
                <c:pt idx="5">
                  <c:v>0.04</c:v>
                </c:pt>
                <c:pt idx="6">
                  <c:v>#N/A</c:v>
                </c:pt>
                <c:pt idx="7">
                  <c:v>0.03</c:v>
                </c:pt>
                <c:pt idx="8">
                  <c:v>#N/A</c:v>
                </c:pt>
                <c:pt idx="9">
                  <c:v>0.03</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垂水市簡易水道事業特別会計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0.02</c:v>
                </c:pt>
                <c:pt idx="4">
                  <c:v>#N/A</c:v>
                </c:pt>
                <c:pt idx="5">
                  <c:v>0.04</c:v>
                </c:pt>
                <c:pt idx="6">
                  <c:v>#N/A</c:v>
                </c:pt>
                <c:pt idx="7">
                  <c:v>0.02</c:v>
                </c:pt>
                <c:pt idx="8">
                  <c:v>#N/A</c:v>
                </c:pt>
                <c:pt idx="9">
                  <c:v>0.04</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垂水市国民健康保険特別会計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0.12</c:v>
                </c:pt>
                <c:pt idx="2">
                  <c:v>#N/A</c:v>
                </c:pt>
                <c:pt idx="3">
                  <c:v>0.05</c:v>
                </c:pt>
                <c:pt idx="4">
                  <c:v>#N/A</c:v>
                </c:pt>
                <c:pt idx="5">
                  <c:v>0.35</c:v>
                </c:pt>
                <c:pt idx="6">
                  <c:v>#N/A</c:v>
                </c:pt>
                <c:pt idx="7">
                  <c:v>0.04</c:v>
                </c:pt>
                <c:pt idx="8">
                  <c:v>#N/A</c:v>
                </c:pt>
                <c:pt idx="9">
                  <c:v>0.08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垂水市老人保健施設特別会計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0.4</c:v>
                </c:pt>
                <c:pt idx="2">
                  <c:v>#N/A</c:v>
                </c:pt>
                <c:pt idx="3">
                  <c:v>0.01</c:v>
                </c:pt>
                <c:pt idx="4">
                  <c:v>#N/A</c:v>
                </c:pt>
                <c:pt idx="5">
                  <c:v>0.09</c:v>
                </c:pt>
                <c:pt idx="6">
                  <c:v>#N/A</c:v>
                </c:pt>
                <c:pt idx="7">
                  <c:v>0.1</c:v>
                </c:pt>
                <c:pt idx="8">
                  <c:v>#N/A</c:v>
                </c:pt>
                <c:pt idx="9">
                  <c:v>0.11</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垂水市病院事業会計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0.2</c:v>
                </c:pt>
                <c:pt idx="2">
                  <c:v>#N/A</c:v>
                </c:pt>
                <c:pt idx="3">
                  <c:v>0.2</c:v>
                </c:pt>
                <c:pt idx="4">
                  <c:v>#N/A</c:v>
                </c:pt>
                <c:pt idx="5">
                  <c:v>0.21</c:v>
                </c:pt>
                <c:pt idx="6">
                  <c:v>#N/A</c:v>
                </c:pt>
                <c:pt idx="7">
                  <c:v>0.2</c:v>
                </c:pt>
                <c:pt idx="8">
                  <c:v>#N/A</c:v>
                </c:pt>
                <c:pt idx="9">
                  <c:v>0.21</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垂水市介護保険特別会計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0.99</c:v>
                </c:pt>
                <c:pt idx="2">
                  <c:v>#N/A</c:v>
                </c:pt>
                <c:pt idx="3">
                  <c:v>0.63</c:v>
                </c:pt>
                <c:pt idx="4">
                  <c:v>#N/A</c:v>
                </c:pt>
                <c:pt idx="5">
                  <c:v>0.68</c:v>
                </c:pt>
                <c:pt idx="6">
                  <c:v>#N/A</c:v>
                </c:pt>
                <c:pt idx="7">
                  <c:v>1.65</c:v>
                </c:pt>
                <c:pt idx="8">
                  <c:v>#N/A</c:v>
                </c:pt>
                <c:pt idx="9">
                  <c:v>1.83</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4.2699999999999996</c:v>
                </c:pt>
                <c:pt idx="2">
                  <c:v>#N/A</c:v>
                </c:pt>
                <c:pt idx="3">
                  <c:v>5.57</c:v>
                </c:pt>
                <c:pt idx="4">
                  <c:v>#N/A</c:v>
                </c:pt>
                <c:pt idx="5">
                  <c:v>5.4</c:v>
                </c:pt>
                <c:pt idx="6">
                  <c:v>#N/A</c:v>
                </c:pt>
                <c:pt idx="7">
                  <c:v>7.15</c:v>
                </c:pt>
                <c:pt idx="8">
                  <c:v>#N/A</c:v>
                </c:pt>
                <c:pt idx="9">
                  <c:v>5.3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垂水市水道事業会計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5.19</c:v>
                </c:pt>
                <c:pt idx="2">
                  <c:v>#N/A</c:v>
                </c:pt>
                <c:pt idx="3">
                  <c:v>5.44</c:v>
                </c:pt>
                <c:pt idx="4">
                  <c:v>#N/A</c:v>
                </c:pt>
                <c:pt idx="5">
                  <c:v>6.16</c:v>
                </c:pt>
                <c:pt idx="6">
                  <c:v>#N/A</c:v>
                </c:pt>
                <c:pt idx="7">
                  <c:v>6.66</c:v>
                </c:pt>
                <c:pt idx="8">
                  <c:v>#N/A</c:v>
                </c:pt>
                <c:pt idx="9">
                  <c:v>8.06</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68467120"/>
        <c:axId val="337509016"/>
      </c:barChart>
      <c:catAx>
        <c:axId val="1684671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37509016"/>
        <c:crosses val="autoZero"/>
        <c:auto val="1"/>
        <c:lblAlgn val="ctr"/>
        <c:lblOffset val="100"/>
        <c:tickLblSkip val="1"/>
        <c:tickMarkSkip val="1"/>
        <c:noMultiLvlLbl val="0"/>
      </c:catAx>
      <c:valAx>
        <c:axId val="3375090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846712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953</c:v>
                </c:pt>
                <c:pt idx="5">
                  <c:v>944</c:v>
                </c:pt>
                <c:pt idx="8">
                  <c:v>954</c:v>
                </c:pt>
                <c:pt idx="11">
                  <c:v>915</c:v>
                </c:pt>
                <c:pt idx="14">
                  <c:v>906</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13</c:v>
                </c:pt>
                <c:pt idx="3">
                  <c:v>13</c:v>
                </c:pt>
                <c:pt idx="6">
                  <c:v>13</c:v>
                </c:pt>
                <c:pt idx="9">
                  <c:v>13</c:v>
                </c:pt>
                <c:pt idx="12">
                  <c:v>7</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54</c:v>
                </c:pt>
                <c:pt idx="3">
                  <c:v>52</c:v>
                </c:pt>
                <c:pt idx="6">
                  <c:v>50</c:v>
                </c:pt>
                <c:pt idx="9">
                  <c:v>49</c:v>
                </c:pt>
                <c:pt idx="12">
                  <c:v>47</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63</c:v>
                </c:pt>
                <c:pt idx="3">
                  <c:v>51</c:v>
                </c:pt>
                <c:pt idx="6">
                  <c:v>81</c:v>
                </c:pt>
                <c:pt idx="9">
                  <c:v>181</c:v>
                </c:pt>
                <c:pt idx="12">
                  <c:v>197</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1374</c:v>
                </c:pt>
                <c:pt idx="3">
                  <c:v>1337</c:v>
                </c:pt>
                <c:pt idx="6">
                  <c:v>1271</c:v>
                </c:pt>
                <c:pt idx="9">
                  <c:v>1142</c:v>
                </c:pt>
                <c:pt idx="12">
                  <c:v>1069</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248801432"/>
        <c:axId val="248801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551</c:v>
                </c:pt>
                <c:pt idx="2">
                  <c:v>#N/A</c:v>
                </c:pt>
                <c:pt idx="3">
                  <c:v>#N/A</c:v>
                </c:pt>
                <c:pt idx="4">
                  <c:v>509</c:v>
                </c:pt>
                <c:pt idx="5">
                  <c:v>#N/A</c:v>
                </c:pt>
                <c:pt idx="6">
                  <c:v>#N/A</c:v>
                </c:pt>
                <c:pt idx="7">
                  <c:v>461</c:v>
                </c:pt>
                <c:pt idx="8">
                  <c:v>#N/A</c:v>
                </c:pt>
                <c:pt idx="9">
                  <c:v>#N/A</c:v>
                </c:pt>
                <c:pt idx="10">
                  <c:v>470</c:v>
                </c:pt>
                <c:pt idx="11">
                  <c:v>#N/A</c:v>
                </c:pt>
                <c:pt idx="12">
                  <c:v>#N/A</c:v>
                </c:pt>
                <c:pt idx="13">
                  <c:v>414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248801432"/>
        <c:axId val="248801816"/>
      </c:lineChart>
      <c:catAx>
        <c:axId val="248801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8801816"/>
        <c:crosses val="autoZero"/>
        <c:auto val="1"/>
        <c:lblAlgn val="ctr"/>
        <c:lblOffset val="100"/>
        <c:tickLblSkip val="1"/>
        <c:tickMarkSkip val="1"/>
        <c:noMultiLvlLbl val="0"/>
      </c:catAx>
      <c:valAx>
        <c:axId val="248801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801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8068</c:v>
                </c:pt>
                <c:pt idx="5">
                  <c:v>7927</c:v>
                </c:pt>
                <c:pt idx="8">
                  <c:v>7895</c:v>
                </c:pt>
                <c:pt idx="11">
                  <c:v>7615</c:v>
                </c:pt>
                <c:pt idx="14">
                  <c:v>7305</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9</c:v>
                </c:pt>
                <c:pt idx="5">
                  <c:v>8</c:v>
                </c:pt>
                <c:pt idx="8">
                  <c:v>12</c:v>
                </c:pt>
                <c:pt idx="11">
                  <c:v>21</c:v>
                </c:pt>
                <c:pt idx="14">
                  <c:v>21</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2576</c:v>
                </c:pt>
                <c:pt idx="5">
                  <c:v>2893</c:v>
                </c:pt>
                <c:pt idx="8">
                  <c:v>3112</c:v>
                </c:pt>
                <c:pt idx="11">
                  <c:v>3850</c:v>
                </c:pt>
                <c:pt idx="14">
                  <c:v>4124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95</c:v>
                </c:pt>
                <c:pt idx="3">
                  <c:v>96</c:v>
                </c:pt>
                <c:pt idx="6">
                  <c:v>93</c:v>
                </c:pt>
                <c:pt idx="9">
                  <c:v>88</c:v>
                </c:pt>
                <c:pt idx="12">
                  <c:v>85</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2253</c:v>
                </c:pt>
                <c:pt idx="3">
                  <c:v>2011</c:v>
                </c:pt>
                <c:pt idx="6">
                  <c:v>1863</c:v>
                </c:pt>
                <c:pt idx="9">
                  <c:v>1752</c:v>
                </c:pt>
                <c:pt idx="12">
                  <c:v>1660</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389</c:v>
                </c:pt>
                <c:pt idx="3">
                  <c:v>354</c:v>
                </c:pt>
                <c:pt idx="6">
                  <c:v>308</c:v>
                </c:pt>
                <c:pt idx="9">
                  <c:v>266</c:v>
                </c:pt>
                <c:pt idx="12">
                  <c:v>223</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739</c:v>
                </c:pt>
                <c:pt idx="3">
                  <c:v>683</c:v>
                </c:pt>
                <c:pt idx="6">
                  <c:v>674</c:v>
                </c:pt>
                <c:pt idx="9">
                  <c:v>777</c:v>
                </c:pt>
                <c:pt idx="12">
                  <c:v>955</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43</c:v>
                </c:pt>
                <c:pt idx="3">
                  <c:v>31</c:v>
                </c:pt>
                <c:pt idx="6">
                  <c:v>19</c:v>
                </c:pt>
                <c:pt idx="9">
                  <c:v>6</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9606</c:v>
                </c:pt>
                <c:pt idx="3">
                  <c:v>9361</c:v>
                </c:pt>
                <c:pt idx="6">
                  <c:v>9375</c:v>
                </c:pt>
                <c:pt idx="9">
                  <c:v>9318</c:v>
                </c:pt>
                <c:pt idx="12">
                  <c:v>9150</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248768272"/>
        <c:axId val="33736340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2473</c:v>
                </c:pt>
                <c:pt idx="2">
                  <c:v>#N/A</c:v>
                </c:pt>
                <c:pt idx="3">
                  <c:v>#N/A</c:v>
                </c:pt>
                <c:pt idx="4">
                  <c:v>1709</c:v>
                </c:pt>
                <c:pt idx="5">
                  <c:v>#N/A</c:v>
                </c:pt>
                <c:pt idx="6">
                  <c:v>#N/A</c:v>
                </c:pt>
                <c:pt idx="7">
                  <c:v>1311</c:v>
                </c:pt>
                <c:pt idx="8">
                  <c:v>#N/A</c:v>
                </c:pt>
                <c:pt idx="9">
                  <c:v>#N/A</c:v>
                </c:pt>
                <c:pt idx="10">
                  <c:v>721</c:v>
                </c:pt>
                <c:pt idx="11">
                  <c:v>#N/A</c:v>
                </c:pt>
                <c:pt idx="12">
                  <c:v>#N/A</c:v>
                </c:pt>
                <c:pt idx="13">
                  <c:v>623</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248768272"/>
        <c:axId val="337363408"/>
      </c:lineChart>
      <c:catAx>
        <c:axId val="248768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37363408"/>
        <c:crosses val="autoZero"/>
        <c:auto val="1"/>
        <c:lblAlgn val="ctr"/>
        <c:lblOffset val="100"/>
        <c:tickLblSkip val="1"/>
        <c:tickMarkSkip val="1"/>
        <c:noMultiLvlLbl val="0"/>
      </c:catAx>
      <c:valAx>
        <c:axId val="337363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8768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{1476FF5D-714C-4ED7-9C3F-808B6FCFD128}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{85732C7C-8198-49D4-BDDF-77A44B828B7F}</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{EFEB6395-77CB-45F5-A044-966B840D3E30}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{221E4290-439E-41AA-B167-1C4A834288F3}</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{91D850C9-B016-4B39-A7E5-2BF059F7E88B}</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53.4</c:v>
                </c:pt>
              </c:numCache>
            </c:numRef>
          </c:xVal>
          <c:yVal>
            <c:numRef>
              <c:f>公会計指標分析・財政指標組合せ分析表!$K$51:$O$51</c:f>
              <c:numCache>
                <c:formatCode>#,##0.0;"▲ "#,##0.0</c:formatCode>
                <c:ptCount val="5"/>
                <c:pt idx="3">
                  <c:v>15.6</c:v>
                </c:pt>
              </c:numCache>
            </c:numRef>
          </c:yVal>
          <c:smooth val="0"/>
          <c:extLs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{2BD1DF83-2BD0-4EE3-9C98-519456A68BBF}</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D65D-4AFE-A0C6-16FFB4B1F805}"/>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{68B58577-B432-45D5-87FD-9EF67B5A12F3}</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D65D-4AFE-A0C6-16FFB4B1F805}"/>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{77FD1F26-9791-4851-9B2F-CD53C4EC8C5C}</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D65D-4AFE-A0C6-16FFB4B1F805}"/>
                </c:ext>
              </c:extLst>
            </c:dLbl>
            <c:dLbl>
              <c:idx val="3"/>
              <c:layout/>
              <c:tx>
                <c:strRef>
                  <c:f>公会計指標分析・財政指標組合せ分析表!$N$50</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{B6096199-B950-4CCE-9354-4CB620F28E5A}</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D65D-4AFE-A0C6-16FFB4B1F805}"/>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{51BA1FF4-DC8F-4A68-8FA8-D985D155FDE0}</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D65D-4AFE-A0C6-16FFB4B1F80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52.9</c:v>
                </c:pt>
              </c:numCache>
            </c:numRef>
          </c:xVal>
          <c:yVal>
            <c:numRef>
              <c:f>公会計指標分析・財政指標組合せ分析表!$K$55:$O$55</c:f>
              <c:numCache>
                <c:formatCode>#,##0.0;"▲ "#,##0.0</c:formatCode>
                <c:ptCount val="5"/>
                <c:pt idx="3">
                  <c:v>58.5</c:v>
                </c:pt>
              </c:numCache>
            </c:numRef>
          </c:yVal>
          <c:smooth val="0"/>
          <c:extLs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338605856"/>
        <c:axId val="169282528"/>
      </c:scatterChart>
      <c:valAx>
        <c:axId val="338605856"/>
        <c:scaling>
          <c:orientation val="minMax"/>
          <c:max val="53.5"/>
          <c:min val="52.8"/>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9282528"/>
        <c:crosses val="autoZero"/>
        <c:crossBetween val="midCat"/>
      </c:valAx>
      <c:valAx>
        <c:axId val="169282528"/>
        <c:scaling>
          <c:orientation val="minMax"/>
          <c:max val="66"/>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86058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{B5EA368B-18D3-4BE5-A3CB-DA94027AAFF9}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{2D72FB90-DE79-451D-B313-B51C1190D7C3}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{FFDCC379-7F4F-476F-9191-FC124292E817}</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{16EBADFA-1BB4-4629-89A6-F32767F3B6D6}</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{41DE2F7F-D91E-411A-B3B1-07406B5352FA}</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12.1</c:v>
                </c:pt>
                <c:pt idx="1">
                  <c:v>11.9</c:v>
                </c:pt>
                <c:pt idx="2">
                  <c:v>11.2</c:v>
                </c:pt>
                <c:pt idx="3">
                  <c:v>10.5</c:v>
                </c:pt>
                <c:pt idx="4">
                  <c:v>9.8000000000000007</c:v>
                </c:pt>
              </c:numCache>
            </c:numRef>
          </c:xVal>
          <c:yVal>
            <c:numRef>
              <c:f>公会計指標分析・財政指標組合せ分析表!$K$73:$O$73</c:f>
              <c:numCache>
                <c:formatCode>#,##0.0;"▲ "#,##0.0</c:formatCode>
                <c:ptCount val="5"/>
                <c:pt idx="0">
                  <c:v>54.5</c:v>
                </c:pt>
                <c:pt idx="1">
                  <c:v>37.6</c:v>
                </c:pt>
                <c:pt idx="2">
                  <c:v>29.4</c:v>
                </c:pt>
                <c:pt idx="3">
                  <c:v>15.6</c:v>
                </c:pt>
                <c:pt idx="4">
                  <c:v>13.7</c:v>
                </c:pt>
              </c:numCache>
            </c:numRef>
          </c:yVal>
          <c:smooth val="0"/>
          <c:extLs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{CD7950F8-3164-4806-9253-183697E4D549}</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76FE-40FB-9462-AE14C7AF5793}"/>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{64B88100-59CA-41AC-BF44-B642276D8E22}</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76FE-40FB-9462-AE14C7AF5793}"/>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{6F8E6281-3E5B-4FBC-B0BA-A1CC3F712BC4}</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76FE-40FB-9462-AE14C7AF5793}"/>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{F8A594D6-176B-4DA8-BF47-00C6D355AB63}</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76FE-40FB-9462-AE14C7AF5793}"/>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{09B813D1-84B9-4617-9507-22117E52BF05}</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76FE-40FB-9462-AE14C7AF579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12.8</c:v>
                </c:pt>
                <c:pt idx="1">
                  <c:v>12</c:v>
                </c:pt>
                <c:pt idx="2">
                  <c:v>11.1</c:v>
                </c:pt>
                <c:pt idx="3">
                  <c:v>10.7</c:v>
                </c:pt>
                <c:pt idx="4">
                  <c:v>10</c:v>
                </c:pt>
              </c:numCache>
            </c:numRef>
          </c:xVal>
          <c:yVal>
            <c:numRef>
              <c:f>公会計指標分析・財政指標組合せ分析表!$K$77:$O$77</c:f>
              <c:numCache>
                <c:formatCode>#,##0.0;"▲ "#,##0.0</c:formatCode>
                <c:ptCount val="5"/>
                <c:pt idx="0">
                  <c:v>76.2</c:v>
                </c:pt>
                <c:pt idx="1">
                  <c:v>65.3</c:v>
                </c:pt>
                <c:pt idx="2">
                  <c:v>60.8</c:v>
                </c:pt>
                <c:pt idx="3">
                  <c:v>58.5</c:v>
                </c:pt>
                <c:pt idx="4">
                  <c:v>54.6</c:v>
                </c:pt>
              </c:numCache>
            </c:numRef>
          </c:yVal>
          <c:smooth val="0"/>
          <c:extLs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336133824"/>
        <c:axId val="337355872"/>
      </c:scatterChart>
      <c:valAx>
        <c:axId val="336133824"/>
        <c:scaling>
          <c:orientation val="minMax"/>
          <c:max val="13.1"/>
          <c:min val="9.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37355872"/>
        <c:crosses val="autoZero"/>
        <c:crossBetween val="midCat"/>
      </c:valAx>
      <c:valAx>
        <c:axId val="337355872"/>
        <c:scaling>
          <c:orientation val="minMax"/>
          <c:max val="8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3613382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a:t>
          </a:r>
          <a:r>
            <a:rPr kumimoji="1" lang="ja-JP" altLang="en-US" sz="1050">
              <a:latin typeface="ＭＳ ゴシック" pitchFamily="49" charset="-128"/>
              <a:ea typeface="ＭＳ ゴシック" pitchFamily="49" charset="-128"/>
            </a:rPr>
            <a:t>元利償還金については、財政改革プログラムにより市債発行額を抑制しているため、減額となっています。</a:t>
          </a:r>
          <a:r>
            <a:rPr kumimoji="1" lang="en-US" altLang="ja-JP" sz="1050">
              <a:latin typeface="ＭＳ ゴシック" pitchFamily="49" charset="-128"/>
              <a:ea typeface="ＭＳ ゴシック" pitchFamily="49" charset="-128"/>
            </a:rPr>
            <a:t/>
          </a:r>
          <a:br>
            <a:rPr kumimoji="1" lang="en-US" altLang="ja-JP" sz="1050">
              <a:latin typeface="ＭＳ ゴシック" pitchFamily="49" charset="-128"/>
              <a:ea typeface="ＭＳ ゴシック" pitchFamily="49" charset="-128"/>
            </a:rPr>
          </a:br>
          <a:r>
            <a:rPr kumimoji="1" lang="ja-JP" altLang="en-US" sz="1050">
              <a:latin typeface="ＭＳ ゴシック" pitchFamily="49" charset="-128"/>
              <a:ea typeface="ＭＳ ゴシック" pitchFamily="49" charset="-128"/>
            </a:rPr>
            <a:t>　公営企業債の元利償還金に対する繰入金については、水道事業会計への繰出金が増加したことにより前年度より増額となりました。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組合等が起こした地方債の元利償還金に対する負担金等は、年々減少傾向にあります。</a:t>
          </a:r>
          <a:r>
            <a:rPr kumimoji="1" lang="en-US" altLang="ja-JP" sz="1050">
              <a:latin typeface="ＭＳ ゴシック" pitchFamily="49" charset="-128"/>
              <a:ea typeface="ＭＳ ゴシック" pitchFamily="49" charset="-128"/>
            </a:rPr>
            <a:t/>
          </a:r>
          <a:br>
            <a:rPr kumimoji="1" lang="en-US" altLang="ja-JP" sz="1050">
              <a:latin typeface="ＭＳ ゴシック" pitchFamily="49" charset="-128"/>
              <a:ea typeface="ＭＳ ゴシック" pitchFamily="49" charset="-128"/>
            </a:rPr>
          </a:br>
          <a:r>
            <a:rPr kumimoji="1" lang="ja-JP" altLang="en-US" sz="1050">
              <a:latin typeface="ＭＳ ゴシック" pitchFamily="49" charset="-128"/>
              <a:ea typeface="ＭＳ ゴシック" pitchFamily="49" charset="-128"/>
            </a:rPr>
            <a:t>　</a:t>
          </a:r>
          <a:r>
            <a:rPr kumimoji="1" lang="ja-JP" altLang="en-US" sz="1050" b="0" u="none">
              <a:solidFill>
                <a:sysClr val="windowText" lastClr="000000"/>
              </a:solidFill>
              <a:latin typeface="ＭＳ ゴシック" pitchFamily="49" charset="-128"/>
              <a:ea typeface="ＭＳ ゴシック" pitchFamily="49" charset="-128"/>
            </a:rPr>
            <a:t>債務負担行為に基づく支出額については、教職員住宅購入に係る事業の債務負担が平成</a:t>
          </a:r>
          <a:r>
            <a:rPr kumimoji="1" lang="en-US" altLang="ja-JP" sz="1050" b="0" u="none">
              <a:solidFill>
                <a:sysClr val="windowText" lastClr="000000"/>
              </a:solidFill>
              <a:latin typeface="ＭＳ ゴシック" pitchFamily="49" charset="-128"/>
              <a:ea typeface="ＭＳ ゴシック" pitchFamily="49" charset="-128"/>
            </a:rPr>
            <a:t>28</a:t>
          </a:r>
          <a:r>
            <a:rPr kumimoji="1" lang="ja-JP" altLang="en-US" sz="1050" b="0" u="none">
              <a:solidFill>
                <a:sysClr val="windowText" lastClr="000000"/>
              </a:solidFill>
              <a:latin typeface="ＭＳ ゴシック" pitchFamily="49" charset="-128"/>
              <a:ea typeface="ＭＳ ゴシック" pitchFamily="49" charset="-128"/>
            </a:rPr>
            <a:t>年度で終ったことが減額となった要因です。</a:t>
          </a:r>
          <a:endParaRPr kumimoji="1" lang="en-US" altLang="ja-JP" sz="1050" b="0" u="none">
            <a:solidFill>
              <a:sysClr val="windowText" lastClr="000000"/>
            </a:solidFill>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算入公債費等については、財政改革プログラムにもとづく市債発行額抑制により、減少傾向にあります。</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公債費比率は年々減少してきていますが、都市公園整備事業や庁舎建設事業などの大型事業が計画されており、地方債の発行増加が見込まれます。基金の有効活用やより有利な地方債の活用により、健全財政の維持に努めて参ります。</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市債発行額を抑制し、基金を積極的に積み立てたことにより将来負担比率は改善傾向にあります。</a:t>
          </a:r>
          <a:endParaRPr kumimoji="1" lang="en-US" altLang="ja-JP" sz="1400">
            <a:latin typeface="ＭＳ ゴシック" pitchFamily="49" charset="-128"/>
            <a:ea typeface="ＭＳ ゴシック" pitchFamily="49"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400">
              <a:latin typeface="ＭＳ ゴシック" pitchFamily="49" charset="-128"/>
              <a:ea typeface="ＭＳ ゴシック" pitchFamily="49" charset="-128"/>
            </a:rPr>
            <a:t>　しかし、平成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年度以降の国民健康保険特別会計に加え、平成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年度からは老人保健施設特別会計の赤字補填のための法定外繰出金を支出しており、また、今後は</a:t>
          </a:r>
          <a:r>
            <a:rPr kumimoji="1" lang="ja-JP" altLang="ja-JP" sz="1400">
              <a:solidFill>
                <a:schemeClr val="dk1"/>
              </a:solidFill>
              <a:effectLst/>
              <a:latin typeface="+mn-lt"/>
              <a:ea typeface="+mn-ea"/>
              <a:cs typeface="+mn-cs"/>
            </a:rPr>
            <a:t>都市公園整備事業や庁舎建設事業などの大型事業が計画されており</a:t>
          </a:r>
          <a:r>
            <a:rPr kumimoji="1" lang="ja-JP" altLang="en-US" sz="1400">
              <a:solidFill>
                <a:schemeClr val="dk1"/>
              </a:solidFill>
              <a:effectLst/>
              <a:latin typeface="+mn-lt"/>
              <a:ea typeface="+mn-ea"/>
              <a:cs typeface="+mn-cs"/>
            </a:rPr>
            <a:t>、将来負担額の増加が見込まれます。</a:t>
          </a:r>
          <a:r>
            <a:rPr kumimoji="1" lang="en-US" altLang="ja-JP" sz="1400">
              <a:solidFill>
                <a:schemeClr val="dk1"/>
              </a:solidFill>
              <a:effectLst/>
              <a:latin typeface="+mn-lt"/>
              <a:ea typeface="+mn-ea"/>
              <a:cs typeface="+mn-cs"/>
            </a:rPr>
            <a:t/>
          </a:r>
          <a:br>
            <a:rPr kumimoji="1" lang="en-US" altLang="ja-JP" sz="1400">
              <a:solidFill>
                <a:schemeClr val="dk1"/>
              </a:solidFill>
              <a:effectLst/>
              <a:latin typeface="+mn-lt"/>
              <a:ea typeface="+mn-ea"/>
              <a:cs typeface="+mn-cs"/>
            </a:rPr>
          </a:br>
          <a:r>
            <a:rPr kumimoji="1" lang="ja-JP" altLang="en-US" sz="1400">
              <a:solidFill>
                <a:schemeClr val="dk1"/>
              </a:solidFill>
              <a:effectLst/>
              <a:latin typeface="+mn-lt"/>
              <a:ea typeface="+mn-ea"/>
              <a:cs typeface="+mn-cs"/>
            </a:rPr>
            <a:t>　今後の大型事業に充当するための基金を積極的に積み立てるとともに、交付税措置のある有利な起債を活用していくことにより、</a:t>
          </a:r>
          <a:r>
            <a:rPr kumimoji="1" lang="ja-JP" altLang="ja-JP" sz="1400">
              <a:solidFill>
                <a:schemeClr val="dk1"/>
              </a:solidFill>
              <a:effectLst/>
              <a:latin typeface="+mn-lt"/>
              <a:ea typeface="+mn-ea"/>
              <a:cs typeface="+mn-cs"/>
            </a:rPr>
            <a:t>健全財政の維持に努めて参ります。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1" name="正方形/長方形 20"/>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2" name="正方形/長方形 21"/>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3" name="正方形/長方形 22"/>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1" name="テキスト ボックス 30"/>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2" name="テキスト ボックス 31"/>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3" name="テキスト ボックス 32"/>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4" name="テキスト ボックス 33"/>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5" name="正方形/長方形 3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6" name="正方形/長方形 3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7" name="正方形/長方形 36"/>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8" name="正方形/長方形 3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9" name="正方形/長方形 3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0" name="正方形/長方形 3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1" name="正方形/長方形 4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2" name="正方形/長方形 4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3" name="正方形/長方形 4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4" name="正方形/長方形 4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5" name="正方形/長方形 4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6" name="正方形/長方形 4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7" name="テキスト ボックス 4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baseline="0">
              <a:solidFill>
                <a:schemeClr val="dk1"/>
              </a:solidFill>
              <a:effectLst/>
              <a:latin typeface="+mn-lt"/>
              <a:ea typeface="+mn-ea"/>
              <a:cs typeface="+mn-cs"/>
            </a:rPr>
            <a:t>　本市において、公共施設等は全体的に老朽化が進んでおり、平成</a:t>
          </a:r>
          <a:r>
            <a:rPr kumimoji="1" lang="en-US" altLang="ja-JP" sz="1050" baseline="0">
              <a:solidFill>
                <a:schemeClr val="dk1"/>
              </a:solidFill>
              <a:effectLst/>
              <a:latin typeface="+mn-lt"/>
              <a:ea typeface="+mn-ea"/>
              <a:cs typeface="+mn-cs"/>
            </a:rPr>
            <a:t>27</a:t>
          </a:r>
          <a:r>
            <a:rPr kumimoji="1" lang="ja-JP" altLang="ja-JP" sz="1050" baseline="0">
              <a:solidFill>
                <a:schemeClr val="dk1"/>
              </a:solidFill>
              <a:effectLst/>
              <a:latin typeface="+mn-lt"/>
              <a:ea typeface="+mn-ea"/>
              <a:cs typeface="+mn-cs"/>
            </a:rPr>
            <a:t>年度における有形固定資産減価償却率は、類似団体より高い水準にあります。</a:t>
          </a:r>
          <a:endParaRPr lang="ja-JP" altLang="ja-JP" sz="1050">
            <a:effectLst/>
          </a:endParaRPr>
        </a:p>
        <a:p>
          <a:r>
            <a:rPr kumimoji="1" lang="ja-JP" altLang="ja-JP" sz="1050" baseline="0">
              <a:solidFill>
                <a:schemeClr val="dk1"/>
              </a:solidFill>
              <a:effectLst/>
              <a:latin typeface="+mn-lt"/>
              <a:ea typeface="+mn-ea"/>
              <a:cs typeface="+mn-cs"/>
            </a:rPr>
            <a:t>　平成</a:t>
          </a:r>
          <a:r>
            <a:rPr kumimoji="1" lang="en-US" altLang="ja-JP" sz="1050" baseline="0">
              <a:solidFill>
                <a:schemeClr val="dk1"/>
              </a:solidFill>
              <a:effectLst/>
              <a:latin typeface="+mn-lt"/>
              <a:ea typeface="+mn-ea"/>
              <a:cs typeface="+mn-cs"/>
            </a:rPr>
            <a:t>29</a:t>
          </a:r>
          <a:r>
            <a:rPr kumimoji="1" lang="ja-JP" altLang="ja-JP" sz="1050" baseline="0">
              <a:solidFill>
                <a:schemeClr val="dk1"/>
              </a:solidFill>
              <a:effectLst/>
              <a:latin typeface="+mn-lt"/>
              <a:ea typeface="+mn-ea"/>
              <a:cs typeface="+mn-cs"/>
            </a:rPr>
            <a:t>年３月に策定した公共施設等総合管理計画において、公共施設等の延べ床面積を</a:t>
          </a:r>
          <a:r>
            <a:rPr kumimoji="1" lang="en-US" altLang="ja-JP" sz="1050" baseline="0">
              <a:solidFill>
                <a:schemeClr val="dk1"/>
              </a:solidFill>
              <a:effectLst/>
              <a:latin typeface="+mn-lt"/>
              <a:ea typeface="+mn-ea"/>
              <a:cs typeface="+mn-cs"/>
            </a:rPr>
            <a:t>10</a:t>
          </a:r>
          <a:r>
            <a:rPr kumimoji="1" lang="ja-JP" altLang="ja-JP" sz="1050" baseline="0">
              <a:solidFill>
                <a:schemeClr val="dk1"/>
              </a:solidFill>
              <a:effectLst/>
              <a:latin typeface="+mn-lt"/>
              <a:ea typeface="+mn-ea"/>
              <a:cs typeface="+mn-cs"/>
            </a:rPr>
            <a:t>年間で</a:t>
          </a:r>
          <a:r>
            <a:rPr kumimoji="1" lang="en-US" altLang="ja-JP" sz="1050" baseline="0">
              <a:solidFill>
                <a:schemeClr val="dk1"/>
              </a:solidFill>
              <a:effectLst/>
              <a:latin typeface="+mn-lt"/>
              <a:ea typeface="+mn-ea"/>
              <a:cs typeface="+mn-cs"/>
            </a:rPr>
            <a:t>5.9</a:t>
          </a:r>
          <a:r>
            <a:rPr kumimoji="1" lang="ja-JP" altLang="ja-JP" sz="1050" baseline="0">
              <a:solidFill>
                <a:schemeClr val="dk1"/>
              </a:solidFill>
              <a:effectLst/>
              <a:latin typeface="+mn-lt"/>
              <a:ea typeface="+mn-ea"/>
              <a:cs typeface="+mn-cs"/>
            </a:rPr>
            <a:t>％削減するという目標を掲げ、老朽化した施設の統廃合による縮小や除却に取り組むこととしております。</a:t>
          </a:r>
          <a:endParaRPr lang="ja-JP" altLang="ja-JP" sz="1050">
            <a:effectLst/>
          </a:endParaRPr>
        </a:p>
        <a:p>
          <a:r>
            <a:rPr kumimoji="1" lang="ja-JP" altLang="ja-JP" sz="1050" baseline="0">
              <a:solidFill>
                <a:schemeClr val="dk1"/>
              </a:solidFill>
              <a:effectLst/>
              <a:latin typeface="+mn-lt"/>
              <a:ea typeface="+mn-ea"/>
              <a:cs typeface="+mn-cs"/>
            </a:rPr>
            <a:t>　今後は、当該計画に基づく個別計画の策定を進め、公共施設等の適切で計画的な維持管理に努めて参ります。</a:t>
          </a:r>
          <a:endParaRPr lang="ja-JP" altLang="ja-JP" sz="1050">
            <a:effectLst/>
          </a:endParaRPr>
        </a:p>
      </xdr:txBody>
    </xdr:sp>
    <xdr:clientData/>
  </xdr:twoCellAnchor>
  <xdr:oneCellAnchor>
    <xdr:from>
      <xdr:col>1</xdr:col>
      <xdr:colOff>746125</xdr:colOff>
      <xdr:row>23</xdr:row>
      <xdr:rowOff>38100</xdr:rowOff>
    </xdr:from>
    <xdr:ext cx="349839" cy="225703"/>
    <xdr:sp macro="" textlink="">
      <xdr:nvSpPr>
        <xdr:cNvPr id="48" name="テキスト ボックス 4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49" name="直線コネクタ 4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0" name="テキスト ボックス 49"/>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34</xdr:row>
      <xdr:rowOff>141817</xdr:rowOff>
    </xdr:from>
    <xdr:to>
      <xdr:col>4</xdr:col>
      <xdr:colOff>539750</xdr:colOff>
      <xdr:row>34</xdr:row>
      <xdr:rowOff>141817</xdr:rowOff>
    </xdr:to>
    <xdr:cxnSp macro="">
      <xdr:nvCxnSpPr>
        <xdr:cNvPr id="51" name="直線コネクタ 50"/>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48016</xdr:rowOff>
    </xdr:from>
    <xdr:ext cx="359393" cy="225703"/>
    <xdr:sp macro="" textlink="">
      <xdr:nvSpPr>
        <xdr:cNvPr id="52" name="テキスト ボックス 51"/>
        <xdr:cNvSpPr txBox="1"/>
      </xdr:nvSpPr>
      <xdr:spPr>
        <a:xfrm>
          <a:off x="847107" y="66583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45.0</a:t>
          </a:r>
          <a:endParaRPr kumimoji="1" lang="ja-JP" altLang="en-US" sz="800">
            <a:latin typeface="ＭＳ Ｐゴシック"/>
          </a:endParaRPr>
        </a:p>
      </xdr:txBody>
    </xdr:sp>
    <xdr:clientData/>
  </xdr:oneCellAnchor>
  <xdr:twoCellAnchor>
    <xdr:from>
      <xdr:col>1</xdr:col>
      <xdr:colOff>784225</xdr:colOff>
      <xdr:row>32</xdr:row>
      <xdr:rowOff>124883</xdr:rowOff>
    </xdr:from>
    <xdr:to>
      <xdr:col>4</xdr:col>
      <xdr:colOff>539750</xdr:colOff>
      <xdr:row>32</xdr:row>
      <xdr:rowOff>124883</xdr:rowOff>
    </xdr:to>
    <xdr:cxnSp macro="">
      <xdr:nvCxnSpPr>
        <xdr:cNvPr id="53" name="直線コネクタ 52"/>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31082</xdr:rowOff>
    </xdr:from>
    <xdr:ext cx="359393" cy="225703"/>
    <xdr:sp macro="" textlink="">
      <xdr:nvSpPr>
        <xdr:cNvPr id="54" name="テキスト ボックス 53"/>
        <xdr:cNvSpPr txBox="1"/>
      </xdr:nvSpPr>
      <xdr:spPr>
        <a:xfrm>
          <a:off x="847107" y="62985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30</xdr:row>
      <xdr:rowOff>107950</xdr:rowOff>
    </xdr:from>
    <xdr:to>
      <xdr:col>4</xdr:col>
      <xdr:colOff>539750</xdr:colOff>
      <xdr:row>30</xdr:row>
      <xdr:rowOff>107950</xdr:rowOff>
    </xdr:to>
    <xdr:cxnSp macro="">
      <xdr:nvCxnSpPr>
        <xdr:cNvPr id="55" name="直線コネクタ 54"/>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14149</xdr:rowOff>
    </xdr:from>
    <xdr:ext cx="359393" cy="225703"/>
    <xdr:sp macro="" textlink="">
      <xdr:nvSpPr>
        <xdr:cNvPr id="56" name="テキスト ボックス 55"/>
        <xdr:cNvSpPr txBox="1"/>
      </xdr:nvSpPr>
      <xdr:spPr>
        <a:xfrm>
          <a:off x="847107" y="59386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55.0</a:t>
          </a:r>
          <a:endParaRPr kumimoji="1" lang="ja-JP" altLang="en-US" sz="800">
            <a:latin typeface="ＭＳ Ｐゴシック"/>
          </a:endParaRPr>
        </a:p>
      </xdr:txBody>
    </xdr:sp>
    <xdr:clientData/>
  </xdr:oneCellAnchor>
  <xdr:twoCellAnchor>
    <xdr:from>
      <xdr:col>1</xdr:col>
      <xdr:colOff>784225</xdr:colOff>
      <xdr:row>28</xdr:row>
      <xdr:rowOff>91017</xdr:rowOff>
    </xdr:from>
    <xdr:to>
      <xdr:col>4</xdr:col>
      <xdr:colOff>539750</xdr:colOff>
      <xdr:row>28</xdr:row>
      <xdr:rowOff>91017</xdr:rowOff>
    </xdr:to>
    <xdr:cxnSp macro="">
      <xdr:nvCxnSpPr>
        <xdr:cNvPr id="57" name="直線コネクタ 56"/>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168666</xdr:rowOff>
    </xdr:from>
    <xdr:ext cx="359393" cy="225703"/>
    <xdr:sp macro="" textlink="">
      <xdr:nvSpPr>
        <xdr:cNvPr id="58" name="テキスト ボックス 57"/>
        <xdr:cNvSpPr txBox="1"/>
      </xdr:nvSpPr>
      <xdr:spPr>
        <a:xfrm>
          <a:off x="847107" y="557886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74083</xdr:rowOff>
    </xdr:from>
    <xdr:to>
      <xdr:col>4</xdr:col>
      <xdr:colOff>539750</xdr:colOff>
      <xdr:row>26</xdr:row>
      <xdr:rowOff>74083</xdr:rowOff>
    </xdr:to>
    <xdr:cxnSp macro="">
      <xdr:nvCxnSpPr>
        <xdr:cNvPr id="59" name="直線コネクタ 58"/>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151732</xdr:rowOff>
    </xdr:from>
    <xdr:ext cx="359393" cy="225703"/>
    <xdr:sp macro="" textlink="">
      <xdr:nvSpPr>
        <xdr:cNvPr id="60" name="テキスト ボックス 59"/>
        <xdr:cNvSpPr txBox="1"/>
      </xdr:nvSpPr>
      <xdr:spPr>
        <a:xfrm>
          <a:off x="847107" y="521903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65.0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1" name="直線コネクタ 60"/>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2" name="テキスト ボックス 61"/>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3"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27</xdr:row>
      <xdr:rowOff>118533</xdr:rowOff>
    </xdr:from>
    <xdr:to>
      <xdr:col>3</xdr:col>
      <xdr:colOff>1170940</xdr:colOff>
      <xdr:row>34</xdr:row>
      <xdr:rowOff>163406</xdr:rowOff>
    </xdr:to>
    <xdr:cxnSp macro="">
      <xdr:nvCxnSpPr>
        <xdr:cNvPr id="64" name="直線コネクタ 63"/>
        <xdr:cNvCxnSpPr/>
      </xdr:nvCxnSpPr>
      <xdr:spPr>
        <a:xfrm flipV="1">
          <a:off x="4760595" y="5528733"/>
          <a:ext cx="1270" cy="1245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34</xdr:row>
      <xdr:rowOff>167233</xdr:rowOff>
    </xdr:from>
    <xdr:ext cx="405111" cy="259045"/>
    <xdr:sp macro="" textlink="">
      <xdr:nvSpPr>
        <xdr:cNvPr id="65" name="有形固定資産減価償却率最小値テキスト"/>
        <xdr:cNvSpPr txBox="1"/>
      </xdr:nvSpPr>
      <xdr:spPr>
        <a:xfrm>
          <a:off x="4813300" y="677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3</xdr:col>
      <xdr:colOff>1082675</xdr:colOff>
      <xdr:row>34</xdr:row>
      <xdr:rowOff>163406</xdr:rowOff>
    </xdr:from>
    <xdr:to>
      <xdr:col>3</xdr:col>
      <xdr:colOff>1260475</xdr:colOff>
      <xdr:row>34</xdr:row>
      <xdr:rowOff>163406</xdr:rowOff>
    </xdr:to>
    <xdr:cxnSp macro="">
      <xdr:nvCxnSpPr>
        <xdr:cNvPr id="66" name="直線コネクタ 65"/>
        <xdr:cNvCxnSpPr/>
      </xdr:nvCxnSpPr>
      <xdr:spPr>
        <a:xfrm>
          <a:off x="4673600" y="67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26</xdr:row>
      <xdr:rowOff>65210</xdr:rowOff>
    </xdr:from>
    <xdr:ext cx="405111" cy="259045"/>
    <xdr:sp macro="" textlink="">
      <xdr:nvSpPr>
        <xdr:cNvPr id="67" name="有形固定資産減価償却率最大値テキスト"/>
        <xdr:cNvSpPr txBox="1"/>
      </xdr:nvSpPr>
      <xdr:spPr>
        <a:xfrm>
          <a:off x="4813300" y="5303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3</xdr:col>
      <xdr:colOff>1082675</xdr:colOff>
      <xdr:row>27</xdr:row>
      <xdr:rowOff>118533</xdr:rowOff>
    </xdr:from>
    <xdr:to>
      <xdr:col>3</xdr:col>
      <xdr:colOff>1260475</xdr:colOff>
      <xdr:row>27</xdr:row>
      <xdr:rowOff>118533</xdr:rowOff>
    </xdr:to>
    <xdr:cxnSp macro="">
      <xdr:nvCxnSpPr>
        <xdr:cNvPr id="68" name="直線コネクタ 67"/>
        <xdr:cNvCxnSpPr/>
      </xdr:nvCxnSpPr>
      <xdr:spPr>
        <a:xfrm>
          <a:off x="4673600" y="552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30</xdr:row>
      <xdr:rowOff>28380</xdr:rowOff>
    </xdr:from>
    <xdr:ext cx="405111" cy="259045"/>
    <xdr:sp macro="" textlink="">
      <xdr:nvSpPr>
        <xdr:cNvPr id="69" name="有形固定資産減価償却率平均値テキスト"/>
        <xdr:cNvSpPr txBox="1"/>
      </xdr:nvSpPr>
      <xdr:spPr>
        <a:xfrm>
          <a:off x="4813300" y="59529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a:t>
          </a:r>
          <a:endParaRPr kumimoji="1" lang="ja-JP" altLang="en-US" sz="1000" b="1">
            <a:solidFill>
              <a:srgbClr val="000080"/>
            </a:solidFill>
            <a:latin typeface="ＭＳ Ｐゴシック"/>
          </a:endParaRPr>
        </a:p>
      </xdr:txBody>
    </xdr:sp>
    <xdr:clientData/>
  </xdr:oneCellAnchor>
  <xdr:twoCellAnchor>
    <xdr:from>
      <xdr:col>3</xdr:col>
      <xdr:colOff>1120775</xdr:colOff>
      <xdr:row>30</xdr:row>
      <xdr:rowOff>49953</xdr:rowOff>
    </xdr:from>
    <xdr:to>
      <xdr:col>3</xdr:col>
      <xdr:colOff>1222375</xdr:colOff>
      <xdr:row>30</xdr:row>
      <xdr:rowOff>151553</xdr:rowOff>
    </xdr:to>
    <xdr:sp macro="" textlink="">
      <xdr:nvSpPr>
        <xdr:cNvPr id="70" name="フローチャート : 判断 69"/>
        <xdr:cNvSpPr/>
      </xdr:nvSpPr>
      <xdr:spPr>
        <a:xfrm>
          <a:off x="47117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31</xdr:row>
      <xdr:rowOff>36830</xdr:rowOff>
    </xdr:from>
    <xdr:to>
      <xdr:col>3</xdr:col>
      <xdr:colOff>511175</xdr:colOff>
      <xdr:row>31</xdr:row>
      <xdr:rowOff>138430</xdr:rowOff>
    </xdr:to>
    <xdr:sp macro="" textlink="">
      <xdr:nvSpPr>
        <xdr:cNvPr id="71" name="フローチャート : 判断 70"/>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31</xdr:row>
      <xdr:rowOff>847</xdr:rowOff>
    </xdr:from>
    <xdr:to>
      <xdr:col>3</xdr:col>
      <xdr:colOff>511175</xdr:colOff>
      <xdr:row>31</xdr:row>
      <xdr:rowOff>102447</xdr:rowOff>
    </xdr:to>
    <xdr:sp macro="" textlink="">
      <xdr:nvSpPr>
        <xdr:cNvPr id="77" name="円/楕円 76"/>
        <xdr:cNvSpPr/>
      </xdr:nvSpPr>
      <xdr:spPr>
        <a:xfrm>
          <a:off x="4000500" y="609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31</xdr:row>
      <xdr:rowOff>129557</xdr:rowOff>
    </xdr:from>
    <xdr:ext cx="405111" cy="259045"/>
    <xdr:sp macro="" textlink="">
      <xdr:nvSpPr>
        <xdr:cNvPr id="78" name="n_1aveValue有形固定資産減価償却率"/>
        <xdr:cNvSpPr txBox="1"/>
      </xdr:nvSpPr>
      <xdr:spPr>
        <a:xfrm>
          <a:off x="3836043"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oneCellAnchor>
    <xdr:from>
      <xdr:col>3</xdr:col>
      <xdr:colOff>245118</xdr:colOff>
      <xdr:row>29</xdr:row>
      <xdr:rowOff>118974</xdr:rowOff>
    </xdr:from>
    <xdr:ext cx="405111" cy="259045"/>
    <xdr:sp macro="" textlink="">
      <xdr:nvSpPr>
        <xdr:cNvPr id="79" name="n_1mainValue有形固定資産減価償却率"/>
        <xdr:cNvSpPr txBox="1"/>
      </xdr:nvSpPr>
      <xdr:spPr>
        <a:xfrm>
          <a:off x="3836043" y="5872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53.4</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0" name="正方形/長方形 79"/>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1" name="正方形/長方形 80"/>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2" name="正方形/長方形 81"/>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3" name="正方形/長方形 8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84" name="正方形/長方形 8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85" name="正方形/長方形 8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86" name="テキスト ボックス 8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総務省で算出式を精査中であり，平成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年度より公表予定。</a:t>
          </a:r>
          <a:endParaRPr lang="ja-JP" altLang="ja-JP">
            <a:effectLst/>
          </a:endParaRPr>
        </a:p>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87" name="正方形/長方形 8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88" name="正方形/長方形 8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89" name="正方形/長方形 8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0" name="テキスト ボックス 8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1" name="テキスト ボックス 9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2" name="テキスト ボックス 9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3" name="テキスト ボックス 9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59.2</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43</xdr:row>
      <xdr:rowOff>105427</xdr:rowOff>
    </xdr:from>
    <xdr:ext cx="403059" cy="259045"/>
    <xdr:sp macro="" textlink="">
      <xdr:nvSpPr>
        <xdr:cNvPr id="43" name="テキスト ボックス 42"/>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41</xdr:row>
      <xdr:rowOff>19050</xdr:rowOff>
    </xdr:from>
    <xdr:to>
      <xdr:col>7</xdr:col>
      <xdr:colOff>638175</xdr:colOff>
      <xdr:row>41</xdr:row>
      <xdr:rowOff>19050</xdr:rowOff>
    </xdr:to>
    <xdr:cxnSp macro="">
      <xdr:nvCxnSpPr>
        <xdr:cNvPr id="44" name="直線コネクタ 43"/>
        <xdr:cNvCxnSpPr/>
      </xdr:nvCxnSpPr>
      <xdr:spPr>
        <a:xfrm>
          <a:off x="762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48277</xdr:rowOff>
    </xdr:from>
    <xdr:ext cx="403059" cy="259045"/>
    <xdr:sp macro="" textlink="">
      <xdr:nvSpPr>
        <xdr:cNvPr id="45" name="テキスト ボックス 44"/>
        <xdr:cNvSpPr txBox="1"/>
      </xdr:nvSpPr>
      <xdr:spPr>
        <a:xfrm>
          <a:off x="358941" y="690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34</xdr:row>
      <xdr:rowOff>76200</xdr:rowOff>
    </xdr:from>
    <xdr:to>
      <xdr:col>7</xdr:col>
      <xdr:colOff>638175</xdr:colOff>
      <xdr:row>34</xdr:row>
      <xdr:rowOff>76200</xdr:rowOff>
    </xdr:to>
    <xdr:cxnSp macro="">
      <xdr:nvCxnSpPr>
        <xdr:cNvPr id="48" name="直線コネクタ 47"/>
        <xdr:cNvCxnSpPr/>
      </xdr:nvCxnSpPr>
      <xdr:spPr>
        <a:xfrm>
          <a:off x="762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33</xdr:row>
      <xdr:rowOff>105427</xdr:rowOff>
    </xdr:from>
    <xdr:ext cx="403059" cy="259045"/>
    <xdr:sp macro="" textlink="">
      <xdr:nvSpPr>
        <xdr:cNvPr id="49" name="テキスト ボックス 48"/>
        <xdr:cNvSpPr txBox="1"/>
      </xdr:nvSpPr>
      <xdr:spPr>
        <a:xfrm>
          <a:off x="358941" y="576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0" name="直線コネクタ 49"/>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30</xdr:row>
      <xdr:rowOff>48277</xdr:rowOff>
    </xdr:from>
    <xdr:ext cx="403059" cy="259045"/>
    <xdr:sp macro="" textlink="">
      <xdr:nvSpPr>
        <xdr:cNvPr id="51" name="テキスト ボックス 50"/>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2"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133350</xdr:rowOff>
    </xdr:from>
    <xdr:to>
      <xdr:col>6</xdr:col>
      <xdr:colOff>510540</xdr:colOff>
      <xdr:row>40</xdr:row>
      <xdr:rowOff>93345</xdr:rowOff>
    </xdr:to>
    <xdr:cxnSp macro="">
      <xdr:nvCxnSpPr>
        <xdr:cNvPr id="53" name="直線コネクタ 52"/>
        <xdr:cNvCxnSpPr/>
      </xdr:nvCxnSpPr>
      <xdr:spPr>
        <a:xfrm flipV="1">
          <a:off x="4634865" y="5791200"/>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97172</xdr:rowOff>
    </xdr:from>
    <xdr:ext cx="405111" cy="259045"/>
    <xdr:sp macro="" textlink="">
      <xdr:nvSpPr>
        <xdr:cNvPr id="54" name="【道路】&#10;有形固定資産減価償却率最小値テキスト"/>
        <xdr:cNvSpPr txBox="1"/>
      </xdr:nvSpPr>
      <xdr:spPr>
        <a:xfrm>
          <a:off x="4724400" y="695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41.7</a:t>
          </a:r>
          <a:endParaRPr kumimoji="1" lang="ja-JP" altLang="en-US" sz="1000" b="1">
            <a:latin typeface="ＭＳ Ｐゴシック"/>
          </a:endParaRPr>
        </a:p>
      </xdr:txBody>
    </xdr:sp>
    <xdr:clientData/>
  </xdr:oneCellAnchor>
  <xdr:twoCellAnchor>
    <xdr:from>
      <xdr:col>6</xdr:col>
      <xdr:colOff>422275</xdr:colOff>
      <xdr:row>40</xdr:row>
      <xdr:rowOff>93345</xdr:rowOff>
    </xdr:from>
    <xdr:to>
      <xdr:col>6</xdr:col>
      <xdr:colOff>600075</xdr:colOff>
      <xdr:row>40</xdr:row>
      <xdr:rowOff>93345</xdr:rowOff>
    </xdr:to>
    <xdr:cxnSp macro="">
      <xdr:nvCxnSpPr>
        <xdr:cNvPr id="55" name="直線コネクタ 54"/>
        <xdr:cNvCxnSpPr/>
      </xdr:nvCxnSpPr>
      <xdr:spPr>
        <a:xfrm>
          <a:off x="4546600" y="6951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80027</xdr:rowOff>
    </xdr:from>
    <xdr:ext cx="405111" cy="259045"/>
    <xdr:sp macro="" textlink="">
      <xdr:nvSpPr>
        <xdr:cNvPr id="56" name="【道路】&#10;有形固定資産減価償却率最大値テキスト"/>
        <xdr:cNvSpPr txBox="1"/>
      </xdr:nvSpPr>
      <xdr:spPr>
        <a:xfrm>
          <a:off x="4724400" y="556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62.0</a:t>
          </a:r>
          <a:endParaRPr kumimoji="1" lang="ja-JP" altLang="en-US" sz="1000" b="1">
            <a:latin typeface="ＭＳ Ｐゴシック"/>
          </a:endParaRPr>
        </a:p>
      </xdr:txBody>
    </xdr:sp>
    <xdr:clientData/>
  </xdr:oneCellAnchor>
  <xdr:twoCellAnchor>
    <xdr:from>
      <xdr:col>6</xdr:col>
      <xdr:colOff>422275</xdr:colOff>
      <xdr:row>33</xdr:row>
      <xdr:rowOff>133350</xdr:rowOff>
    </xdr:from>
    <xdr:to>
      <xdr:col>6</xdr:col>
      <xdr:colOff>600075</xdr:colOff>
      <xdr:row>33</xdr:row>
      <xdr:rowOff>133350</xdr:rowOff>
    </xdr:to>
    <xdr:cxnSp macro="">
      <xdr:nvCxnSpPr>
        <xdr:cNvPr id="57" name="直線コネクタ 56"/>
        <xdr:cNvCxnSpPr/>
      </xdr:nvCxnSpPr>
      <xdr:spPr>
        <a:xfrm>
          <a:off x="4546600" y="579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35</xdr:row>
      <xdr:rowOff>158132</xdr:rowOff>
    </xdr:from>
    <xdr:ext cx="405111" cy="259045"/>
    <xdr:sp macro="" textlink="">
      <xdr:nvSpPr>
        <xdr:cNvPr id="58" name="【道路】&#10;有形固定資産減価償却率平均値テキスト"/>
        <xdr:cNvSpPr txBox="1"/>
      </xdr:nvSpPr>
      <xdr:spPr>
        <a:xfrm>
          <a:off x="4724400" y="61588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54.3</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8255</xdr:rowOff>
    </xdr:from>
    <xdr:to>
      <xdr:col>6</xdr:col>
      <xdr:colOff>561975</xdr:colOff>
      <xdr:row>36</xdr:row>
      <xdr:rowOff>109855</xdr:rowOff>
    </xdr:to>
    <xdr:sp macro="" textlink="">
      <xdr:nvSpPr>
        <xdr:cNvPr id="59" name="フローチャート : 判断 58"/>
        <xdr:cNvSpPr/>
      </xdr:nvSpPr>
      <xdr:spPr>
        <a:xfrm>
          <a:off x="4584700" y="618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99695</xdr:rowOff>
    </xdr:from>
    <xdr:to>
      <xdr:col>5</xdr:col>
      <xdr:colOff>409575</xdr:colOff>
      <xdr:row>38</xdr:row>
      <xdr:rowOff>29845</xdr:rowOff>
    </xdr:to>
    <xdr:sp macro="" textlink="">
      <xdr:nvSpPr>
        <xdr:cNvPr id="60" name="フローチャート : 判断 59"/>
        <xdr:cNvSpPr/>
      </xdr:nvSpPr>
      <xdr:spPr>
        <a:xfrm>
          <a:off x="3746500" y="644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1" name="テキスト ボックス 60"/>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2" name="テキスト ボックス 61"/>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3" name="テキスト ボックス 62"/>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4" name="テキスト ボックス 63"/>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5" name="テキスト ボックス 64"/>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156845</xdr:rowOff>
    </xdr:from>
    <xdr:to>
      <xdr:col>5</xdr:col>
      <xdr:colOff>409575</xdr:colOff>
      <xdr:row>36</xdr:row>
      <xdr:rowOff>86995</xdr:rowOff>
    </xdr:to>
    <xdr:sp macro="" textlink="">
      <xdr:nvSpPr>
        <xdr:cNvPr id="66" name="円/楕円 65"/>
        <xdr:cNvSpPr/>
      </xdr:nvSpPr>
      <xdr:spPr>
        <a:xfrm>
          <a:off x="3746500" y="6157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20972</xdr:rowOff>
    </xdr:from>
    <xdr:ext cx="405111" cy="259045"/>
    <xdr:sp macro="" textlink="">
      <xdr:nvSpPr>
        <xdr:cNvPr id="67" name="n_1aveValue【道路】&#10;有形固定資産減価償却率"/>
        <xdr:cNvSpPr txBox="1"/>
      </xdr:nvSpPr>
      <xdr:spPr>
        <a:xfrm>
          <a:off x="3582043"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49.7</a:t>
          </a:r>
          <a:endParaRPr kumimoji="1" lang="ja-JP" altLang="en-US" sz="1000" b="1">
            <a:solidFill>
              <a:srgbClr val="000080"/>
            </a:solidFill>
            <a:latin typeface="ＭＳ Ｐゴシック"/>
          </a:endParaRPr>
        </a:p>
      </xdr:txBody>
    </xdr:sp>
    <xdr:clientData/>
  </xdr:oneCellAnchor>
  <xdr:oneCellAnchor>
    <xdr:from>
      <xdr:col>5</xdr:col>
      <xdr:colOff>143518</xdr:colOff>
      <xdr:row>34</xdr:row>
      <xdr:rowOff>103522</xdr:rowOff>
    </xdr:from>
    <xdr:ext cx="405111" cy="259045"/>
    <xdr:sp macro="" textlink="">
      <xdr:nvSpPr>
        <xdr:cNvPr id="68" name="n_1mainValue【道路】&#10;有形固定資産減価償却率"/>
        <xdr:cNvSpPr txBox="1"/>
      </xdr:nvSpPr>
      <xdr:spPr>
        <a:xfrm>
          <a:off x="3582043" y="593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69" name="正方形/長方形 6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0" name="正方形/長方形 6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1" name="正方形/長方形 7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2" name="正方形/長方形 7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3" name="正方形/長方形 7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4" name="正方形/長方形 7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5" name="正方形/長方形 7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6.574</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6" name="正方形/長方形 7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77" name="テキスト ボックス 7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78" name="直線コネクタ 7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41</xdr:row>
      <xdr:rowOff>133350</xdr:rowOff>
    </xdr:from>
    <xdr:to>
      <xdr:col>16</xdr:col>
      <xdr:colOff>307975</xdr:colOff>
      <xdr:row>41</xdr:row>
      <xdr:rowOff>133350</xdr:rowOff>
    </xdr:to>
    <xdr:cxnSp macro="">
      <xdr:nvCxnSpPr>
        <xdr:cNvPr id="79" name="直線コネクタ 78"/>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0" name="テキスト ボックス 79"/>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1" name="直線コネクタ 80"/>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2" name="テキスト ボックス 81"/>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3" name="直線コネクタ 82"/>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4" name="テキスト ボックス 83"/>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85" name="直線コネクタ 84"/>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86" name="テキスト ボックス 85"/>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87" name="直線コネクタ 86"/>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88" name="テキスト ボックス 87"/>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89"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33</xdr:row>
      <xdr:rowOff>160393</xdr:rowOff>
    </xdr:from>
    <xdr:to>
      <xdr:col>15</xdr:col>
      <xdr:colOff>180340</xdr:colOff>
      <xdr:row>40</xdr:row>
      <xdr:rowOff>115885</xdr:rowOff>
    </xdr:to>
    <xdr:cxnSp macro="">
      <xdr:nvCxnSpPr>
        <xdr:cNvPr id="90" name="直線コネクタ 89"/>
        <xdr:cNvCxnSpPr/>
      </xdr:nvCxnSpPr>
      <xdr:spPr>
        <a:xfrm flipV="1">
          <a:off x="10476865" y="5818243"/>
          <a:ext cx="0" cy="1155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119712</xdr:rowOff>
    </xdr:from>
    <xdr:ext cx="469744" cy="259045"/>
    <xdr:sp macro="" textlink="">
      <xdr:nvSpPr>
        <xdr:cNvPr id="91" name="【道路】&#10;一人当たり延長最小値テキスト"/>
        <xdr:cNvSpPr txBox="1"/>
      </xdr:nvSpPr>
      <xdr:spPr>
        <a:xfrm>
          <a:off x="10566400" y="697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8.264</a:t>
          </a:r>
          <a:endParaRPr kumimoji="1" lang="ja-JP" altLang="en-US" sz="1000" b="1">
            <a:latin typeface="ＭＳ Ｐゴシック"/>
          </a:endParaRPr>
        </a:p>
      </xdr:txBody>
    </xdr:sp>
    <xdr:clientData/>
  </xdr:oneCellAnchor>
  <xdr:twoCellAnchor>
    <xdr:from>
      <xdr:col>15</xdr:col>
      <xdr:colOff>92075</xdr:colOff>
      <xdr:row>40</xdr:row>
      <xdr:rowOff>115885</xdr:rowOff>
    </xdr:from>
    <xdr:to>
      <xdr:col>15</xdr:col>
      <xdr:colOff>269875</xdr:colOff>
      <xdr:row>40</xdr:row>
      <xdr:rowOff>115885</xdr:rowOff>
    </xdr:to>
    <xdr:cxnSp macro="">
      <xdr:nvCxnSpPr>
        <xdr:cNvPr id="92" name="直線コネクタ 91"/>
        <xdr:cNvCxnSpPr/>
      </xdr:nvCxnSpPr>
      <xdr:spPr>
        <a:xfrm>
          <a:off x="10388600" y="6973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107070</xdr:rowOff>
    </xdr:from>
    <xdr:ext cx="534377" cy="259045"/>
    <xdr:sp macro="" textlink="">
      <xdr:nvSpPr>
        <xdr:cNvPr id="93" name="【道路】&#10;一人当たり延長最大値テキスト"/>
        <xdr:cNvSpPr txBox="1"/>
      </xdr:nvSpPr>
      <xdr:spPr>
        <a:xfrm>
          <a:off x="10566400" y="55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58.817</a:t>
          </a:r>
          <a:endParaRPr kumimoji="1" lang="ja-JP" altLang="en-US" sz="1000" b="1">
            <a:latin typeface="ＭＳ Ｐゴシック"/>
          </a:endParaRPr>
        </a:p>
      </xdr:txBody>
    </xdr:sp>
    <xdr:clientData/>
  </xdr:oneCellAnchor>
  <xdr:twoCellAnchor>
    <xdr:from>
      <xdr:col>15</xdr:col>
      <xdr:colOff>92075</xdr:colOff>
      <xdr:row>33</xdr:row>
      <xdr:rowOff>160393</xdr:rowOff>
    </xdr:from>
    <xdr:to>
      <xdr:col>15</xdr:col>
      <xdr:colOff>269875</xdr:colOff>
      <xdr:row>33</xdr:row>
      <xdr:rowOff>160393</xdr:rowOff>
    </xdr:to>
    <xdr:cxnSp macro="">
      <xdr:nvCxnSpPr>
        <xdr:cNvPr id="94" name="直線コネクタ 93"/>
        <xdr:cNvCxnSpPr/>
      </xdr:nvCxnSpPr>
      <xdr:spPr>
        <a:xfrm>
          <a:off x="10388600" y="581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5381</xdr:rowOff>
    </xdr:from>
    <xdr:ext cx="534377" cy="259045"/>
    <xdr:sp macro="" textlink="">
      <xdr:nvSpPr>
        <xdr:cNvPr id="95" name="【道路】&#10;一人当たり延長平均値テキスト"/>
        <xdr:cNvSpPr txBox="1"/>
      </xdr:nvSpPr>
      <xdr:spPr>
        <a:xfrm>
          <a:off x="10566400" y="65204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24.932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26954</xdr:rowOff>
    </xdr:from>
    <xdr:to>
      <xdr:col>15</xdr:col>
      <xdr:colOff>231775</xdr:colOff>
      <xdr:row>38</xdr:row>
      <xdr:rowOff>128554</xdr:rowOff>
    </xdr:to>
    <xdr:sp macro="" textlink="">
      <xdr:nvSpPr>
        <xdr:cNvPr id="96" name="フローチャート : 判断 95"/>
        <xdr:cNvSpPr/>
      </xdr:nvSpPr>
      <xdr:spPr>
        <a:xfrm>
          <a:off x="10426700" y="654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38</xdr:row>
      <xdr:rowOff>104656</xdr:rowOff>
    </xdr:from>
    <xdr:to>
      <xdr:col>14</xdr:col>
      <xdr:colOff>79375</xdr:colOff>
      <xdr:row>39</xdr:row>
      <xdr:rowOff>34806</xdr:rowOff>
    </xdr:to>
    <xdr:sp macro="" textlink="">
      <xdr:nvSpPr>
        <xdr:cNvPr id="97" name="フローチャート : 判断 96"/>
        <xdr:cNvSpPr/>
      </xdr:nvSpPr>
      <xdr:spPr>
        <a:xfrm>
          <a:off x="9588500" y="661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98" name="テキスト ボックス 9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99" name="テキスト ボックス 9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0" name="テキスト ボックス 9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1" name="テキスト ボックス 10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2" name="テキスト ボックス 10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39</xdr:row>
      <xdr:rowOff>2220</xdr:rowOff>
    </xdr:from>
    <xdr:to>
      <xdr:col>14</xdr:col>
      <xdr:colOff>79375</xdr:colOff>
      <xdr:row>39</xdr:row>
      <xdr:rowOff>103820</xdr:rowOff>
    </xdr:to>
    <xdr:sp macro="" textlink="">
      <xdr:nvSpPr>
        <xdr:cNvPr id="103" name="円/楕円 102"/>
        <xdr:cNvSpPr/>
      </xdr:nvSpPr>
      <xdr:spPr>
        <a:xfrm>
          <a:off x="9588500" y="668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434485</xdr:colOff>
      <xdr:row>37</xdr:row>
      <xdr:rowOff>51333</xdr:rowOff>
    </xdr:from>
    <xdr:ext cx="534377" cy="259045"/>
    <xdr:sp macro="" textlink="">
      <xdr:nvSpPr>
        <xdr:cNvPr id="104" name="n_1aveValue【道路】&#10;一人当たり延長"/>
        <xdr:cNvSpPr txBox="1"/>
      </xdr:nvSpPr>
      <xdr:spPr>
        <a:xfrm>
          <a:off x="9359410" y="639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21.533</a:t>
          </a:r>
          <a:endParaRPr kumimoji="1" lang="ja-JP" altLang="en-US" sz="1000" b="1">
            <a:solidFill>
              <a:srgbClr val="000080"/>
            </a:solidFill>
            <a:latin typeface="ＭＳ Ｐゴシック"/>
          </a:endParaRPr>
        </a:p>
      </xdr:txBody>
    </xdr:sp>
    <xdr:clientData/>
  </xdr:oneCellAnchor>
  <xdr:oneCellAnchor>
    <xdr:from>
      <xdr:col>13</xdr:col>
      <xdr:colOff>434485</xdr:colOff>
      <xdr:row>39</xdr:row>
      <xdr:rowOff>94947</xdr:rowOff>
    </xdr:from>
    <xdr:ext cx="534377" cy="259045"/>
    <xdr:sp macro="" textlink="">
      <xdr:nvSpPr>
        <xdr:cNvPr id="105" name="n_1mainValue【道路】&#10;一人当たり延長"/>
        <xdr:cNvSpPr txBox="1"/>
      </xdr:nvSpPr>
      <xdr:spPr>
        <a:xfrm>
          <a:off x="9359410" y="678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18.514</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06" name="正方形/長方形 10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07" name="正方形/長方形 10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08" name="正方形/長方形 10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09" name="正方形/長方形 10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0" name="正方形/長方形 10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1" name="正方形/長方形 11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2" name="正方形/長方形 11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3" name="正方形/長方形 11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4" name="テキスト ボックス 11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15" name="直線コネクタ 11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16" name="テキスト ボックス 115"/>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17" name="直線コネクタ 11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18" name="テキスト ボックス 11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19" name="直線コネクタ 11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0" name="テキスト ボックス 11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1" name="直線コネクタ 12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22" name="テキスト ボックス 12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23" name="直線コネクタ 12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24" name="テキスト ボックス 12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25" name="直線コネクタ 12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124477</xdr:rowOff>
    </xdr:from>
    <xdr:ext cx="403059" cy="259045"/>
    <xdr:sp macro="" textlink="">
      <xdr:nvSpPr>
        <xdr:cNvPr id="126" name="テキスト ボックス 12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27" name="直線コネクタ 12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28" name="テキスト ボックス 127"/>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2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110490</xdr:rowOff>
    </xdr:from>
    <xdr:to>
      <xdr:col>6</xdr:col>
      <xdr:colOff>510540</xdr:colOff>
      <xdr:row>63</xdr:row>
      <xdr:rowOff>38100</xdr:rowOff>
    </xdr:to>
    <xdr:cxnSp macro="">
      <xdr:nvCxnSpPr>
        <xdr:cNvPr id="130" name="直線コネクタ 129"/>
        <xdr:cNvCxnSpPr/>
      </xdr:nvCxnSpPr>
      <xdr:spPr>
        <a:xfrm flipV="1">
          <a:off x="4634865" y="9540240"/>
          <a:ext cx="0" cy="129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41927</xdr:rowOff>
    </xdr:from>
    <xdr:ext cx="405111" cy="259045"/>
    <xdr:sp macro="" textlink="">
      <xdr:nvSpPr>
        <xdr:cNvPr id="131" name="【橋りょう・トンネル】&#10;有形固定資産減価償却率最小値テキスト"/>
        <xdr:cNvSpPr txBox="1"/>
      </xdr:nvSpPr>
      <xdr:spPr>
        <a:xfrm>
          <a:off x="4724400" y="1084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35.5</a:t>
          </a:r>
          <a:endParaRPr kumimoji="1" lang="ja-JP" altLang="en-US" sz="1000" b="1">
            <a:latin typeface="ＭＳ Ｐゴシック"/>
          </a:endParaRPr>
        </a:p>
      </xdr:txBody>
    </xdr:sp>
    <xdr:clientData/>
  </xdr:oneCellAnchor>
  <xdr:twoCellAnchor>
    <xdr:from>
      <xdr:col>6</xdr:col>
      <xdr:colOff>422275</xdr:colOff>
      <xdr:row>63</xdr:row>
      <xdr:rowOff>38100</xdr:rowOff>
    </xdr:from>
    <xdr:to>
      <xdr:col>6</xdr:col>
      <xdr:colOff>600075</xdr:colOff>
      <xdr:row>63</xdr:row>
      <xdr:rowOff>38100</xdr:rowOff>
    </xdr:to>
    <xdr:cxnSp macro="">
      <xdr:nvCxnSpPr>
        <xdr:cNvPr id="132" name="直線コネクタ 131"/>
        <xdr:cNvCxnSpPr/>
      </xdr:nvCxnSpPr>
      <xdr:spPr>
        <a:xfrm>
          <a:off x="4546600" y="1083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57167</xdr:rowOff>
    </xdr:from>
    <xdr:ext cx="405111" cy="259045"/>
    <xdr:sp macro="" textlink="">
      <xdr:nvSpPr>
        <xdr:cNvPr id="133" name="【橋りょう・トンネル】&#10;有形固定資産減価償却率最大値テキスト"/>
        <xdr:cNvSpPr txBox="1"/>
      </xdr:nvSpPr>
      <xdr:spPr>
        <a:xfrm>
          <a:off x="4724400" y="9315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69.6</a:t>
          </a:r>
          <a:endParaRPr kumimoji="1" lang="ja-JP" altLang="en-US" sz="1000" b="1">
            <a:latin typeface="ＭＳ Ｐゴシック"/>
          </a:endParaRPr>
        </a:p>
      </xdr:txBody>
    </xdr:sp>
    <xdr:clientData/>
  </xdr:oneCellAnchor>
  <xdr:twoCellAnchor>
    <xdr:from>
      <xdr:col>6</xdr:col>
      <xdr:colOff>422275</xdr:colOff>
      <xdr:row>55</xdr:row>
      <xdr:rowOff>110490</xdr:rowOff>
    </xdr:from>
    <xdr:to>
      <xdr:col>6</xdr:col>
      <xdr:colOff>600075</xdr:colOff>
      <xdr:row>55</xdr:row>
      <xdr:rowOff>110490</xdr:rowOff>
    </xdr:to>
    <xdr:cxnSp macro="">
      <xdr:nvCxnSpPr>
        <xdr:cNvPr id="134" name="直線コネクタ 133"/>
        <xdr:cNvCxnSpPr/>
      </xdr:nvCxnSpPr>
      <xdr:spPr>
        <a:xfrm>
          <a:off x="4546600" y="95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58</xdr:row>
      <xdr:rowOff>99077</xdr:rowOff>
    </xdr:from>
    <xdr:ext cx="405111" cy="259045"/>
    <xdr:sp macro="" textlink="">
      <xdr:nvSpPr>
        <xdr:cNvPr id="135" name="【橋りょう・トンネル】&#10;有形固定資産減価償却率平均値テキスト"/>
        <xdr:cNvSpPr txBox="1"/>
      </xdr:nvSpPr>
      <xdr:spPr>
        <a:xfrm>
          <a:off x="4724400" y="10043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54.5</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120650</xdr:rowOff>
    </xdr:from>
    <xdr:to>
      <xdr:col>6</xdr:col>
      <xdr:colOff>561975</xdr:colOff>
      <xdr:row>59</xdr:row>
      <xdr:rowOff>50800</xdr:rowOff>
    </xdr:to>
    <xdr:sp macro="" textlink="">
      <xdr:nvSpPr>
        <xdr:cNvPr id="136" name="フローチャート : 判断 135"/>
        <xdr:cNvSpPr/>
      </xdr:nvSpPr>
      <xdr:spPr>
        <a:xfrm>
          <a:off x="4584700" y="1006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58</xdr:row>
      <xdr:rowOff>139700</xdr:rowOff>
    </xdr:from>
    <xdr:to>
      <xdr:col>5</xdr:col>
      <xdr:colOff>409575</xdr:colOff>
      <xdr:row>59</xdr:row>
      <xdr:rowOff>69850</xdr:rowOff>
    </xdr:to>
    <xdr:sp macro="" textlink="">
      <xdr:nvSpPr>
        <xdr:cNvPr id="137" name="フローチャート : 判断 136"/>
        <xdr:cNvSpPr/>
      </xdr:nvSpPr>
      <xdr:spPr>
        <a:xfrm>
          <a:off x="37465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38" name="テキスト ボックス 13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39" name="テキスト ボックス 13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0" name="テキスト ボックス 13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1" name="テキスト ボックス 14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2" name="テキスト ボックス 14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90170</xdr:rowOff>
    </xdr:from>
    <xdr:to>
      <xdr:col>5</xdr:col>
      <xdr:colOff>409575</xdr:colOff>
      <xdr:row>60</xdr:row>
      <xdr:rowOff>20320</xdr:rowOff>
    </xdr:to>
    <xdr:sp macro="" textlink="">
      <xdr:nvSpPr>
        <xdr:cNvPr id="143" name="円/楕円 142"/>
        <xdr:cNvSpPr/>
      </xdr:nvSpPr>
      <xdr:spPr>
        <a:xfrm>
          <a:off x="3746500" y="1020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86377</xdr:rowOff>
    </xdr:from>
    <xdr:ext cx="405111" cy="259045"/>
    <xdr:sp macro="" textlink="">
      <xdr:nvSpPr>
        <xdr:cNvPr id="144" name="n_1aveValue【橋りょう・トンネル】&#10;有形固定資産減価償却率"/>
        <xdr:cNvSpPr txBox="1"/>
      </xdr:nvSpPr>
      <xdr:spPr>
        <a:xfrm>
          <a:off x="3582043" y="985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54.0</a:t>
          </a:r>
          <a:endParaRPr kumimoji="1" lang="ja-JP" altLang="en-US" sz="1000" b="1">
            <a:solidFill>
              <a:srgbClr val="000080"/>
            </a:solidFill>
            <a:latin typeface="ＭＳ Ｐゴシック"/>
          </a:endParaRPr>
        </a:p>
      </xdr:txBody>
    </xdr:sp>
    <xdr:clientData/>
  </xdr:oneCellAnchor>
  <xdr:oneCellAnchor>
    <xdr:from>
      <xdr:col>5</xdr:col>
      <xdr:colOff>143518</xdr:colOff>
      <xdr:row>60</xdr:row>
      <xdr:rowOff>11447</xdr:rowOff>
    </xdr:from>
    <xdr:ext cx="405111" cy="259045"/>
    <xdr:sp macro="" textlink="">
      <xdr:nvSpPr>
        <xdr:cNvPr id="145" name="n_1mainValue【橋りょう・トンネル】&#10;有形固定資産減価償却率"/>
        <xdr:cNvSpPr txBox="1"/>
      </xdr:nvSpPr>
      <xdr:spPr>
        <a:xfrm>
          <a:off x="3582043" y="1029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6" name="正方形/長方形 14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47" name="正方形/長方形 14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48" name="正方形/長方形 14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49" name="正方形/長方形 14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0" name="正方形/長方形 14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1" name="正方形/長方形 15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2" name="正方形/長方形 15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155,098</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3" name="正方形/長方形 15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4" name="テキスト ボックス 15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5" name="直線コネクタ 15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6" name="直線コネクタ 155"/>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57" name="テキスト ボックス 156"/>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58" name="直線コネクタ 157"/>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59" name="テキスト ボックス 158"/>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0" name="直線コネクタ 15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1" name="テキスト ボックス 16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2" name="直線コネクタ 161"/>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3" name="テキスト ボックス 162"/>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4" name="直線コネクタ 163"/>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5" name="テキスト ボックス 164"/>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6" name="直線コネクタ 165"/>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86377</xdr:rowOff>
    </xdr:from>
    <xdr:ext cx="685572" cy="259045"/>
    <xdr:sp macro="" textlink="">
      <xdr:nvSpPr>
        <xdr:cNvPr id="167" name="テキスト ボックス 166"/>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68"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167712</xdr:rowOff>
    </xdr:from>
    <xdr:to>
      <xdr:col>15</xdr:col>
      <xdr:colOff>180340</xdr:colOff>
      <xdr:row>64</xdr:row>
      <xdr:rowOff>65164</xdr:rowOff>
    </xdr:to>
    <xdr:cxnSp macro="">
      <xdr:nvCxnSpPr>
        <xdr:cNvPr id="169" name="直線コネクタ 168"/>
        <xdr:cNvCxnSpPr/>
      </xdr:nvCxnSpPr>
      <xdr:spPr>
        <a:xfrm flipV="1">
          <a:off x="10476865" y="9597462"/>
          <a:ext cx="0" cy="1440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68991</xdr:rowOff>
    </xdr:from>
    <xdr:ext cx="469744" cy="259045"/>
    <xdr:sp macro="" textlink="">
      <xdr:nvSpPr>
        <xdr:cNvPr id="170" name="【橋りょう・トンネル】&#10;一人当たり有形固定資産（償却資産）額最小値テキスト"/>
        <xdr:cNvSpPr txBox="1"/>
      </xdr:nvSpPr>
      <xdr:spPr>
        <a:xfrm>
          <a:off x="10566400" y="1104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5,793</a:t>
          </a:r>
          <a:endParaRPr kumimoji="1" lang="ja-JP" altLang="en-US" sz="1000" b="1">
            <a:latin typeface="ＭＳ Ｐゴシック"/>
          </a:endParaRPr>
        </a:p>
      </xdr:txBody>
    </xdr:sp>
    <xdr:clientData/>
  </xdr:oneCellAnchor>
  <xdr:twoCellAnchor>
    <xdr:from>
      <xdr:col>15</xdr:col>
      <xdr:colOff>92075</xdr:colOff>
      <xdr:row>64</xdr:row>
      <xdr:rowOff>65164</xdr:rowOff>
    </xdr:from>
    <xdr:to>
      <xdr:col>15</xdr:col>
      <xdr:colOff>269875</xdr:colOff>
      <xdr:row>64</xdr:row>
      <xdr:rowOff>65164</xdr:rowOff>
    </xdr:to>
    <xdr:cxnSp macro="">
      <xdr:nvCxnSpPr>
        <xdr:cNvPr id="171" name="直線コネクタ 170"/>
        <xdr:cNvCxnSpPr/>
      </xdr:nvCxnSpPr>
      <xdr:spPr>
        <a:xfrm>
          <a:off x="10388600" y="11037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54</xdr:row>
      <xdr:rowOff>114389</xdr:rowOff>
    </xdr:from>
    <xdr:ext cx="599010" cy="259045"/>
    <xdr:sp macro="" textlink="">
      <xdr:nvSpPr>
        <xdr:cNvPr id="172" name="【橋りょう・トンネル】&#10;一人当たり有形固定資産（償却資産）額最大値テキスト"/>
        <xdr:cNvSpPr txBox="1"/>
      </xdr:nvSpPr>
      <xdr:spPr>
        <a:xfrm>
          <a:off x="10566400" y="9372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761,962</a:t>
          </a:r>
          <a:endParaRPr kumimoji="1" lang="ja-JP" altLang="en-US" sz="1000" b="1">
            <a:latin typeface="ＭＳ Ｐゴシック"/>
          </a:endParaRPr>
        </a:p>
      </xdr:txBody>
    </xdr:sp>
    <xdr:clientData/>
  </xdr:oneCellAnchor>
  <xdr:twoCellAnchor>
    <xdr:from>
      <xdr:col>15</xdr:col>
      <xdr:colOff>92075</xdr:colOff>
      <xdr:row>55</xdr:row>
      <xdr:rowOff>167712</xdr:rowOff>
    </xdr:from>
    <xdr:to>
      <xdr:col>15</xdr:col>
      <xdr:colOff>269875</xdr:colOff>
      <xdr:row>55</xdr:row>
      <xdr:rowOff>167712</xdr:rowOff>
    </xdr:to>
    <xdr:cxnSp macro="">
      <xdr:nvCxnSpPr>
        <xdr:cNvPr id="173" name="直線コネクタ 172"/>
        <xdr:cNvCxnSpPr/>
      </xdr:nvCxnSpPr>
      <xdr:spPr>
        <a:xfrm>
          <a:off x="10388600" y="959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140585</xdr:rowOff>
    </xdr:from>
    <xdr:ext cx="599010" cy="259045"/>
    <xdr:sp macro="" textlink="">
      <xdr:nvSpPr>
        <xdr:cNvPr id="174" name="【橋りょう・トンネル】&#10;一人当たり有形固定資産（償却資産）額平均値テキスト"/>
        <xdr:cNvSpPr txBox="1"/>
      </xdr:nvSpPr>
      <xdr:spPr>
        <a:xfrm>
          <a:off x="10566400" y="104275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288,211</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162158</xdr:rowOff>
    </xdr:from>
    <xdr:to>
      <xdr:col>15</xdr:col>
      <xdr:colOff>231775</xdr:colOff>
      <xdr:row>61</xdr:row>
      <xdr:rowOff>92308</xdr:rowOff>
    </xdr:to>
    <xdr:sp macro="" textlink="">
      <xdr:nvSpPr>
        <xdr:cNvPr id="175" name="フローチャート : 判断 174"/>
        <xdr:cNvSpPr/>
      </xdr:nvSpPr>
      <xdr:spPr>
        <a:xfrm>
          <a:off x="10426700" y="1044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25809</xdr:rowOff>
    </xdr:from>
    <xdr:to>
      <xdr:col>14</xdr:col>
      <xdr:colOff>79375</xdr:colOff>
      <xdr:row>61</xdr:row>
      <xdr:rowOff>127409</xdr:rowOff>
    </xdr:to>
    <xdr:sp macro="" textlink="">
      <xdr:nvSpPr>
        <xdr:cNvPr id="176" name="フローチャート : 判断 175"/>
        <xdr:cNvSpPr/>
      </xdr:nvSpPr>
      <xdr:spPr>
        <a:xfrm>
          <a:off x="9588500" y="10484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77" name="テキスト ボックス 17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78" name="テキスト ボックス 17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79" name="テキスト ボックス 17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0" name="テキスト ボックス 17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1" name="テキスト ボックス 18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60</xdr:row>
      <xdr:rowOff>133397</xdr:rowOff>
    </xdr:from>
    <xdr:to>
      <xdr:col>14</xdr:col>
      <xdr:colOff>79375</xdr:colOff>
      <xdr:row>61</xdr:row>
      <xdr:rowOff>63547</xdr:rowOff>
    </xdr:to>
    <xdr:sp macro="" textlink="">
      <xdr:nvSpPr>
        <xdr:cNvPr id="182" name="円/楕円 181"/>
        <xdr:cNvSpPr/>
      </xdr:nvSpPr>
      <xdr:spPr>
        <a:xfrm>
          <a:off x="9588500" y="1042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118536</xdr:rowOff>
    </xdr:from>
    <xdr:ext cx="599010" cy="259045"/>
    <xdr:sp macro="" textlink="">
      <xdr:nvSpPr>
        <xdr:cNvPr id="183" name="n_1aveValue【橋りょう・トンネル】&#10;一人当たり有形固定資産（償却資産）額"/>
        <xdr:cNvSpPr txBox="1"/>
      </xdr:nvSpPr>
      <xdr:spPr>
        <a:xfrm>
          <a:off x="9327094" y="105769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269,785</a:t>
          </a:r>
          <a:endParaRPr kumimoji="1" lang="ja-JP" altLang="en-US" sz="1000" b="1">
            <a:solidFill>
              <a:srgbClr val="000080"/>
            </a:solidFill>
            <a:latin typeface="ＭＳ Ｐゴシック"/>
          </a:endParaRPr>
        </a:p>
      </xdr:txBody>
    </xdr:sp>
    <xdr:clientData/>
  </xdr:oneCellAnchor>
  <xdr:oneCellAnchor>
    <xdr:from>
      <xdr:col>13</xdr:col>
      <xdr:colOff>402169</xdr:colOff>
      <xdr:row>59</xdr:row>
      <xdr:rowOff>80074</xdr:rowOff>
    </xdr:from>
    <xdr:ext cx="599010" cy="259045"/>
    <xdr:sp macro="" textlink="">
      <xdr:nvSpPr>
        <xdr:cNvPr id="184" name="n_1mainValue【橋りょう・トンネル】&#10;一人当たり有形固定資産（償却資産）額"/>
        <xdr:cNvSpPr txBox="1"/>
      </xdr:nvSpPr>
      <xdr:spPr>
        <a:xfrm>
          <a:off x="9327094" y="1019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303,309</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5" name="正方形/長方形 18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6" name="正方形/長方形 18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87" name="正方形/長方形 18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88" name="正方形/長方形 18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89" name="正方形/長方形 18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0" name="正方形/長方形 18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1" name="正方形/長方形 19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46.7</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2" name="正方形/長方形 19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3" name="テキスト ボックス 19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4" name="直線コネクタ 19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5" name="テキスト ボックス 194"/>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6" name="直線コネクタ 195"/>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197" name="テキスト ボックス 196"/>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198" name="直線コネクタ 197"/>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199" name="テキスト ボックス 198"/>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0" name="直線コネクタ 199"/>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1" name="テキスト ボックス 200"/>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2" name="直線コネクタ 201"/>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3" name="テキスト ボックス 202"/>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4" name="直線コネクタ 20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5" name="テキスト ボックス 204"/>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65532</xdr:rowOff>
    </xdr:from>
    <xdr:to>
      <xdr:col>6</xdr:col>
      <xdr:colOff>510540</xdr:colOff>
      <xdr:row>85</xdr:row>
      <xdr:rowOff>159258</xdr:rowOff>
    </xdr:to>
    <xdr:cxnSp macro="">
      <xdr:nvCxnSpPr>
        <xdr:cNvPr id="207" name="直線コネクタ 206"/>
        <xdr:cNvCxnSpPr/>
      </xdr:nvCxnSpPr>
      <xdr:spPr>
        <a:xfrm flipV="1">
          <a:off x="4634865" y="13438632"/>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85</xdr:row>
      <xdr:rowOff>163085</xdr:rowOff>
    </xdr:from>
    <xdr:ext cx="405111" cy="259045"/>
    <xdr:sp macro="" textlink="">
      <xdr:nvSpPr>
        <xdr:cNvPr id="208" name="【公営住宅】&#10;有形固定資産減価償却率最小値テキスト"/>
        <xdr:cNvSpPr txBox="1"/>
      </xdr:nvSpPr>
      <xdr:spPr>
        <a:xfrm>
          <a:off x="4724400" y="1473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6</xdr:col>
      <xdr:colOff>422275</xdr:colOff>
      <xdr:row>85</xdr:row>
      <xdr:rowOff>159258</xdr:rowOff>
    </xdr:from>
    <xdr:to>
      <xdr:col>6</xdr:col>
      <xdr:colOff>600075</xdr:colOff>
      <xdr:row>85</xdr:row>
      <xdr:rowOff>159258</xdr:rowOff>
    </xdr:to>
    <xdr:cxnSp macro="">
      <xdr:nvCxnSpPr>
        <xdr:cNvPr id="209" name="直線コネクタ 208"/>
        <xdr:cNvCxnSpPr/>
      </xdr:nvCxnSpPr>
      <xdr:spPr>
        <a:xfrm>
          <a:off x="4546600" y="14732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12209</xdr:rowOff>
    </xdr:from>
    <xdr:ext cx="405111" cy="259045"/>
    <xdr:sp macro="" textlink="">
      <xdr:nvSpPr>
        <xdr:cNvPr id="210" name="【公営住宅】&#10;有形固定資産減価償却率最大値テキスト"/>
        <xdr:cNvSpPr txBox="1"/>
      </xdr:nvSpPr>
      <xdr:spPr>
        <a:xfrm>
          <a:off x="4724400" y="1321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98.8</a:t>
          </a:r>
          <a:endParaRPr kumimoji="1" lang="ja-JP" altLang="en-US" sz="1000" b="1">
            <a:latin typeface="ＭＳ Ｐゴシック"/>
          </a:endParaRPr>
        </a:p>
      </xdr:txBody>
    </xdr:sp>
    <xdr:clientData/>
  </xdr:oneCellAnchor>
  <xdr:twoCellAnchor>
    <xdr:from>
      <xdr:col>6</xdr:col>
      <xdr:colOff>422275</xdr:colOff>
      <xdr:row>78</xdr:row>
      <xdr:rowOff>65532</xdr:rowOff>
    </xdr:from>
    <xdr:to>
      <xdr:col>6</xdr:col>
      <xdr:colOff>600075</xdr:colOff>
      <xdr:row>78</xdr:row>
      <xdr:rowOff>65532</xdr:rowOff>
    </xdr:to>
    <xdr:cxnSp macro="">
      <xdr:nvCxnSpPr>
        <xdr:cNvPr id="211" name="直線コネクタ 210"/>
        <xdr:cNvCxnSpPr/>
      </xdr:nvCxnSpPr>
      <xdr:spPr>
        <a:xfrm>
          <a:off x="4546600" y="13438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36592</xdr:rowOff>
    </xdr:from>
    <xdr:ext cx="405111" cy="259045"/>
    <xdr:sp macro="" textlink="">
      <xdr:nvSpPr>
        <xdr:cNvPr id="212" name="【公営住宅】&#10;有形固定資産減価償却率平均値テキスト"/>
        <xdr:cNvSpPr txBox="1"/>
      </xdr:nvSpPr>
      <xdr:spPr>
        <a:xfrm>
          <a:off x="4724400" y="14266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58165</xdr:rowOff>
    </xdr:from>
    <xdr:to>
      <xdr:col>6</xdr:col>
      <xdr:colOff>561975</xdr:colOff>
      <xdr:row>83</xdr:row>
      <xdr:rowOff>159765</xdr:rowOff>
    </xdr:to>
    <xdr:sp macro="" textlink="">
      <xdr:nvSpPr>
        <xdr:cNvPr id="213" name="フローチャート : 判断 212"/>
        <xdr:cNvSpPr/>
      </xdr:nvSpPr>
      <xdr:spPr>
        <a:xfrm>
          <a:off x="45847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165608</xdr:rowOff>
    </xdr:from>
    <xdr:to>
      <xdr:col>5</xdr:col>
      <xdr:colOff>409575</xdr:colOff>
      <xdr:row>83</xdr:row>
      <xdr:rowOff>95758</xdr:rowOff>
    </xdr:to>
    <xdr:sp macro="" textlink="">
      <xdr:nvSpPr>
        <xdr:cNvPr id="214" name="フローチャート : 判断 213"/>
        <xdr:cNvSpPr/>
      </xdr:nvSpPr>
      <xdr:spPr>
        <a:xfrm>
          <a:off x="3746500" y="14224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5" name="テキスト ボックス 21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6" name="テキスト ボックス 21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17" name="テキスト ボックス 21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18" name="テキスト ボックス 21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19" name="テキスト ボックス 21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80</xdr:row>
      <xdr:rowOff>126746</xdr:rowOff>
    </xdr:from>
    <xdr:to>
      <xdr:col>5</xdr:col>
      <xdr:colOff>409575</xdr:colOff>
      <xdr:row>81</xdr:row>
      <xdr:rowOff>56896</xdr:rowOff>
    </xdr:to>
    <xdr:sp macro="" textlink="">
      <xdr:nvSpPr>
        <xdr:cNvPr id="220" name="円/楕円 219"/>
        <xdr:cNvSpPr/>
      </xdr:nvSpPr>
      <xdr:spPr>
        <a:xfrm>
          <a:off x="3746500" y="1384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86885</xdr:rowOff>
    </xdr:from>
    <xdr:ext cx="405111" cy="259045"/>
    <xdr:sp macro="" textlink="">
      <xdr:nvSpPr>
        <xdr:cNvPr id="221" name="n_1aveValue【公営住宅】&#10;有形固定資産減価償却率"/>
        <xdr:cNvSpPr txBox="1"/>
      </xdr:nvSpPr>
      <xdr:spPr>
        <a:xfrm>
          <a:off x="3582043" y="14317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62.2</a:t>
          </a:r>
          <a:endParaRPr kumimoji="1" lang="ja-JP" altLang="en-US" sz="1000" b="1">
            <a:solidFill>
              <a:srgbClr val="000080"/>
            </a:solidFill>
            <a:latin typeface="ＭＳ Ｐゴシック"/>
          </a:endParaRPr>
        </a:p>
      </xdr:txBody>
    </xdr:sp>
    <xdr:clientData/>
  </xdr:oneCellAnchor>
  <xdr:oneCellAnchor>
    <xdr:from>
      <xdr:col>5</xdr:col>
      <xdr:colOff>143518</xdr:colOff>
      <xdr:row>79</xdr:row>
      <xdr:rowOff>73423</xdr:rowOff>
    </xdr:from>
    <xdr:ext cx="405111" cy="259045"/>
    <xdr:sp macro="" textlink="">
      <xdr:nvSpPr>
        <xdr:cNvPr id="222" name="n_1mainValue【公営住宅】&#10;有形固定資産減価償却率"/>
        <xdr:cNvSpPr txBox="1"/>
      </xdr:nvSpPr>
      <xdr:spPr>
        <a:xfrm>
          <a:off x="3582043" y="1361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3" name="正方形/長方形 2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4" name="正方形/長方形 2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5" name="正方形/長方形 2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6" name="正方形/長方形 2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27" name="正方形/長方形 2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28" name="正方形/長方形 2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29" name="正方形/長方形 2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1.340</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0" name="正方形/長方形 2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1" name="テキスト ボックス 2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2" name="直線コネクタ 2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38100</xdr:rowOff>
    </xdr:from>
    <xdr:to>
      <xdr:col>16</xdr:col>
      <xdr:colOff>307975</xdr:colOff>
      <xdr:row>86</xdr:row>
      <xdr:rowOff>38100</xdr:rowOff>
    </xdr:to>
    <xdr:cxnSp macro="">
      <xdr:nvCxnSpPr>
        <xdr:cNvPr id="233" name="直線コネクタ 2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67327</xdr:rowOff>
    </xdr:from>
    <xdr:ext cx="467179" cy="259045"/>
    <xdr:sp macro="" textlink="">
      <xdr:nvSpPr>
        <xdr:cNvPr id="234" name="テキスト ボックス 2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83</xdr:row>
      <xdr:rowOff>95250</xdr:rowOff>
    </xdr:from>
    <xdr:to>
      <xdr:col>16</xdr:col>
      <xdr:colOff>307975</xdr:colOff>
      <xdr:row>83</xdr:row>
      <xdr:rowOff>95250</xdr:rowOff>
    </xdr:to>
    <xdr:cxnSp macro="">
      <xdr:nvCxnSpPr>
        <xdr:cNvPr id="235" name="直線コネクタ 2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124477</xdr:rowOff>
    </xdr:from>
    <xdr:ext cx="467179" cy="259045"/>
    <xdr:sp macro="" textlink="">
      <xdr:nvSpPr>
        <xdr:cNvPr id="236" name="テキスト ボックス 2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80</xdr:row>
      <xdr:rowOff>152400</xdr:rowOff>
    </xdr:from>
    <xdr:to>
      <xdr:col>16</xdr:col>
      <xdr:colOff>307975</xdr:colOff>
      <xdr:row>80</xdr:row>
      <xdr:rowOff>152400</xdr:rowOff>
    </xdr:to>
    <xdr:cxnSp macro="">
      <xdr:nvCxnSpPr>
        <xdr:cNvPr id="237" name="直線コネクタ 2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10177</xdr:rowOff>
    </xdr:from>
    <xdr:ext cx="467179" cy="259045"/>
    <xdr:sp macro="" textlink="">
      <xdr:nvSpPr>
        <xdr:cNvPr id="238" name="テキスト ボックス 2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78</xdr:row>
      <xdr:rowOff>38100</xdr:rowOff>
    </xdr:from>
    <xdr:to>
      <xdr:col>16</xdr:col>
      <xdr:colOff>307975</xdr:colOff>
      <xdr:row>78</xdr:row>
      <xdr:rowOff>38100</xdr:rowOff>
    </xdr:to>
    <xdr:cxnSp macro="">
      <xdr:nvCxnSpPr>
        <xdr:cNvPr id="239" name="直線コネクタ 2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77</xdr:row>
      <xdr:rowOff>67327</xdr:rowOff>
    </xdr:from>
    <xdr:ext cx="467179" cy="259045"/>
    <xdr:sp macro="" textlink="">
      <xdr:nvSpPr>
        <xdr:cNvPr id="240" name="テキスト ボックス 2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1" name="直線コネクタ 2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2" name="テキスト ボックス 2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79</xdr:row>
      <xdr:rowOff>135941</xdr:rowOff>
    </xdr:from>
    <xdr:to>
      <xdr:col>15</xdr:col>
      <xdr:colOff>180340</xdr:colOff>
      <xdr:row>85</xdr:row>
      <xdr:rowOff>93421</xdr:rowOff>
    </xdr:to>
    <xdr:cxnSp macro="">
      <xdr:nvCxnSpPr>
        <xdr:cNvPr id="244" name="直線コネクタ 243"/>
        <xdr:cNvCxnSpPr/>
      </xdr:nvCxnSpPr>
      <xdr:spPr>
        <a:xfrm flipV="1">
          <a:off x="10476865" y="13680491"/>
          <a:ext cx="0" cy="98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97248</xdr:rowOff>
    </xdr:from>
    <xdr:ext cx="469744" cy="259045"/>
    <xdr:sp macro="" textlink="">
      <xdr:nvSpPr>
        <xdr:cNvPr id="245" name="【公営住宅】&#10;一人当たり面積最小値テキスト"/>
        <xdr:cNvSpPr txBox="1"/>
      </xdr:nvSpPr>
      <xdr:spPr>
        <a:xfrm>
          <a:off x="10566400" y="146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0.254</a:t>
          </a:r>
          <a:endParaRPr kumimoji="1" lang="ja-JP" altLang="en-US" sz="1000" b="1">
            <a:latin typeface="ＭＳ Ｐゴシック"/>
          </a:endParaRPr>
        </a:p>
      </xdr:txBody>
    </xdr:sp>
    <xdr:clientData/>
  </xdr:oneCellAnchor>
  <xdr:twoCellAnchor>
    <xdr:from>
      <xdr:col>15</xdr:col>
      <xdr:colOff>92075</xdr:colOff>
      <xdr:row>85</xdr:row>
      <xdr:rowOff>93421</xdr:rowOff>
    </xdr:from>
    <xdr:to>
      <xdr:col>15</xdr:col>
      <xdr:colOff>269875</xdr:colOff>
      <xdr:row>85</xdr:row>
      <xdr:rowOff>93421</xdr:rowOff>
    </xdr:to>
    <xdr:cxnSp macro="">
      <xdr:nvCxnSpPr>
        <xdr:cNvPr id="246" name="直線コネクタ 245"/>
        <xdr:cNvCxnSpPr/>
      </xdr:nvCxnSpPr>
      <xdr:spPr>
        <a:xfrm>
          <a:off x="10388600" y="14666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78</xdr:row>
      <xdr:rowOff>82618</xdr:rowOff>
    </xdr:from>
    <xdr:ext cx="469744" cy="259045"/>
    <xdr:sp macro="" textlink="">
      <xdr:nvSpPr>
        <xdr:cNvPr id="247" name="【公営住宅】&#10;一人当たり面積最大値テキスト"/>
        <xdr:cNvSpPr txBox="1"/>
      </xdr:nvSpPr>
      <xdr:spPr>
        <a:xfrm>
          <a:off x="10566400" y="13455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2.411</a:t>
          </a:r>
          <a:endParaRPr kumimoji="1" lang="ja-JP" altLang="en-US" sz="1000" b="1">
            <a:latin typeface="ＭＳ Ｐゴシック"/>
          </a:endParaRPr>
        </a:p>
      </xdr:txBody>
    </xdr:sp>
    <xdr:clientData/>
  </xdr:oneCellAnchor>
  <xdr:twoCellAnchor>
    <xdr:from>
      <xdr:col>15</xdr:col>
      <xdr:colOff>92075</xdr:colOff>
      <xdr:row>79</xdr:row>
      <xdr:rowOff>135941</xdr:rowOff>
    </xdr:from>
    <xdr:to>
      <xdr:col>15</xdr:col>
      <xdr:colOff>269875</xdr:colOff>
      <xdr:row>79</xdr:row>
      <xdr:rowOff>135941</xdr:rowOff>
    </xdr:to>
    <xdr:cxnSp macro="">
      <xdr:nvCxnSpPr>
        <xdr:cNvPr id="248" name="直線コネクタ 247"/>
        <xdr:cNvCxnSpPr/>
      </xdr:nvCxnSpPr>
      <xdr:spPr>
        <a:xfrm>
          <a:off x="10388600" y="13680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38422</xdr:rowOff>
    </xdr:from>
    <xdr:ext cx="469744" cy="259045"/>
    <xdr:sp macro="" textlink="">
      <xdr:nvSpPr>
        <xdr:cNvPr id="249" name="【公営住宅】&#10;一人当たり面積平均値テキスト"/>
        <xdr:cNvSpPr txBox="1"/>
      </xdr:nvSpPr>
      <xdr:spPr>
        <a:xfrm>
          <a:off x="10566400" y="142687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0.966</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59995</xdr:rowOff>
    </xdr:from>
    <xdr:to>
      <xdr:col>15</xdr:col>
      <xdr:colOff>231775</xdr:colOff>
      <xdr:row>83</xdr:row>
      <xdr:rowOff>161595</xdr:rowOff>
    </xdr:to>
    <xdr:sp macro="" textlink="">
      <xdr:nvSpPr>
        <xdr:cNvPr id="250" name="フローチャート : 判断 249"/>
        <xdr:cNvSpPr/>
      </xdr:nvSpPr>
      <xdr:spPr>
        <a:xfrm>
          <a:off x="10426700" y="14290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161950</xdr:rowOff>
    </xdr:from>
    <xdr:to>
      <xdr:col>14</xdr:col>
      <xdr:colOff>79375</xdr:colOff>
      <xdr:row>83</xdr:row>
      <xdr:rowOff>92100</xdr:rowOff>
    </xdr:to>
    <xdr:sp macro="" textlink="">
      <xdr:nvSpPr>
        <xdr:cNvPr id="251" name="フローチャート : 判断 250"/>
        <xdr:cNvSpPr/>
      </xdr:nvSpPr>
      <xdr:spPr>
        <a:xfrm>
          <a:off x="9588500" y="1422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2" name="テキスト ボックス 2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3" name="テキスト ボックス 2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4" name="テキスト ボックス 2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55" name="テキスト ボックス 2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56" name="テキスト ボックス 2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123089</xdr:rowOff>
    </xdr:from>
    <xdr:to>
      <xdr:col>14</xdr:col>
      <xdr:colOff>79375</xdr:colOff>
      <xdr:row>82</xdr:row>
      <xdr:rowOff>53239</xdr:rowOff>
    </xdr:to>
    <xdr:sp macro="" textlink="">
      <xdr:nvSpPr>
        <xdr:cNvPr id="257" name="円/楕円 256"/>
        <xdr:cNvSpPr/>
      </xdr:nvSpPr>
      <xdr:spPr>
        <a:xfrm>
          <a:off x="9588500" y="140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83227</xdr:rowOff>
    </xdr:from>
    <xdr:ext cx="469744" cy="259045"/>
    <xdr:sp macro="" textlink="">
      <xdr:nvSpPr>
        <xdr:cNvPr id="258" name="n_1aveValue【公営住宅】&#10;一人当たり面積"/>
        <xdr:cNvSpPr txBox="1"/>
      </xdr:nvSpPr>
      <xdr:spPr>
        <a:xfrm>
          <a:off x="9391727" y="1431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1.118</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69766</xdr:rowOff>
    </xdr:from>
    <xdr:ext cx="469744" cy="259045"/>
    <xdr:sp macro="" textlink="">
      <xdr:nvSpPr>
        <xdr:cNvPr id="259" name="n_1mainValue【公営住宅】&#10;一人当たり面積"/>
        <xdr:cNvSpPr txBox="1"/>
      </xdr:nvSpPr>
      <xdr:spPr>
        <a:xfrm>
          <a:off x="9391727" y="1378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0" name="正方形/長方形 25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1" name="正方形/長方形 26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2" name="正方形/長方形 26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3" name="正方形/長方形 26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4" name="正方形/長方形 26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65" name="正方形/長方形 26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66" name="正方形/長方形 26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88.5</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67" name="正方形/長方形 26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68" name="正方形/長方形 26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69" name="正方形/長方形 26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0" name="正方形/長方形 26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1" name="正方形/長方形 27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2" name="正方形/長方形 27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3" name="正方形/長方形 27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4" name="正方形/長方形 27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75" name="正方形/長方形 27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76" name="正方形/長方形 27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77" name="正方形/長方形 27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78" name="正方形/長方形 27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79" name="正方形/長方形 27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0" name="正方形/長方形 27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1" name="正方形/長方形 28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2" name="正方形/長方形 28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3" name="正方形/長方形 282"/>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24</xdr:row>
      <xdr:rowOff>76200</xdr:rowOff>
    </xdr:from>
    <xdr:to>
      <xdr:col>33</xdr:col>
      <xdr:colOff>352425</xdr:colOff>
      <xdr:row>28</xdr:row>
      <xdr:rowOff>25400</xdr:rowOff>
    </xdr:to>
    <xdr:sp macro="" textlink="">
      <xdr:nvSpPr>
        <xdr:cNvPr id="284" name="正方形/長方形 2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285" name="正方形/長方形 2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286" name="正方形/長方形 2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287" name="正方形/長方形 2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288" name="正方形/長方形 2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289" name="正方形/長方形 2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290" name="正方形/長方形 2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0.024</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291" name="正方形/長方形 290"/>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46</xdr:row>
      <xdr:rowOff>114300</xdr:rowOff>
    </xdr:from>
    <xdr:to>
      <xdr:col>24</xdr:col>
      <xdr:colOff>682625</xdr:colOff>
      <xdr:row>50</xdr:row>
      <xdr:rowOff>63500</xdr:rowOff>
    </xdr:to>
    <xdr:sp macro="" textlink="">
      <xdr:nvSpPr>
        <xdr:cNvPr id="292" name="正方形/長方形 29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293" name="正方形/長方形 29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294" name="正方形/長方形 29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295" name="正方形/長方形 29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296" name="正方形/長方形 29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297" name="正方形/長方形 29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298" name="正方形/長方形 29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66.6</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299" name="正方形/長方形 29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00" name="テキスト ボックス 29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01" name="直線コネクタ 30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302" name="テキスト ボックス 301"/>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03" name="直線コネクタ 302"/>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04" name="テキスト ボックス 303"/>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05" name="直線コネクタ 304"/>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06" name="テキスト ボックス 305"/>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07" name="直線コネクタ 306"/>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08" name="テキスト ボックス 307"/>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09" name="直線コネクタ 308"/>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10" name="テキスト ボックス 309"/>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11" name="直線コネクタ 310"/>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312" name="テキスト ボックス 311"/>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13" name="直線コネクタ 31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314" name="テキスト ボックス 31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1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57</xdr:row>
      <xdr:rowOff>55245</xdr:rowOff>
    </xdr:from>
    <xdr:to>
      <xdr:col>23</xdr:col>
      <xdr:colOff>516889</xdr:colOff>
      <xdr:row>63</xdr:row>
      <xdr:rowOff>66675</xdr:rowOff>
    </xdr:to>
    <xdr:cxnSp macro="">
      <xdr:nvCxnSpPr>
        <xdr:cNvPr id="316" name="直線コネクタ 315"/>
        <xdr:cNvCxnSpPr/>
      </xdr:nvCxnSpPr>
      <xdr:spPr>
        <a:xfrm flipV="1">
          <a:off x="16318864" y="9827895"/>
          <a:ext cx="0" cy="10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70502</xdr:rowOff>
    </xdr:from>
    <xdr:ext cx="405111" cy="259045"/>
    <xdr:sp macro="" textlink="">
      <xdr:nvSpPr>
        <xdr:cNvPr id="317" name="【学校施設】&#10;有形固定資産減価償却率最小値テキスト"/>
        <xdr:cNvSpPr txBox="1"/>
      </xdr:nvSpPr>
      <xdr:spPr>
        <a:xfrm>
          <a:off x="16408400" y="1087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23</xdr:col>
      <xdr:colOff>428625</xdr:colOff>
      <xdr:row>63</xdr:row>
      <xdr:rowOff>66675</xdr:rowOff>
    </xdr:from>
    <xdr:to>
      <xdr:col>23</xdr:col>
      <xdr:colOff>606425</xdr:colOff>
      <xdr:row>63</xdr:row>
      <xdr:rowOff>66675</xdr:rowOff>
    </xdr:to>
    <xdr:cxnSp macro="">
      <xdr:nvCxnSpPr>
        <xdr:cNvPr id="318" name="直線コネクタ 317"/>
        <xdr:cNvCxnSpPr/>
      </xdr:nvCxnSpPr>
      <xdr:spPr>
        <a:xfrm>
          <a:off x="16230600" y="1086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56</xdr:row>
      <xdr:rowOff>1922</xdr:rowOff>
    </xdr:from>
    <xdr:ext cx="405111" cy="259045"/>
    <xdr:sp macro="" textlink="">
      <xdr:nvSpPr>
        <xdr:cNvPr id="319" name="【学校施設】&#10;有形固定資産減価償却率最大値テキスト"/>
        <xdr:cNvSpPr txBox="1"/>
      </xdr:nvSpPr>
      <xdr:spPr>
        <a:xfrm>
          <a:off x="16408400" y="960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84.1</a:t>
          </a:r>
          <a:endParaRPr kumimoji="1" lang="ja-JP" altLang="en-US" sz="1000" b="1">
            <a:latin typeface="ＭＳ Ｐゴシック"/>
          </a:endParaRPr>
        </a:p>
      </xdr:txBody>
    </xdr:sp>
    <xdr:clientData/>
  </xdr:oneCellAnchor>
  <xdr:twoCellAnchor>
    <xdr:from>
      <xdr:col>23</xdr:col>
      <xdr:colOff>428625</xdr:colOff>
      <xdr:row>57</xdr:row>
      <xdr:rowOff>55245</xdr:rowOff>
    </xdr:from>
    <xdr:to>
      <xdr:col>23</xdr:col>
      <xdr:colOff>606425</xdr:colOff>
      <xdr:row>57</xdr:row>
      <xdr:rowOff>55245</xdr:rowOff>
    </xdr:to>
    <xdr:cxnSp macro="">
      <xdr:nvCxnSpPr>
        <xdr:cNvPr id="320" name="直線コネクタ 319"/>
        <xdr:cNvCxnSpPr/>
      </xdr:nvCxnSpPr>
      <xdr:spPr>
        <a:xfrm>
          <a:off x="16230600" y="9827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60</xdr:row>
      <xdr:rowOff>5732</xdr:rowOff>
    </xdr:from>
    <xdr:ext cx="405111" cy="259045"/>
    <xdr:sp macro="" textlink="">
      <xdr:nvSpPr>
        <xdr:cNvPr id="321" name="【学校施設】&#10;有形固定資産減価償却率平均値テキスト"/>
        <xdr:cNvSpPr txBox="1"/>
      </xdr:nvSpPr>
      <xdr:spPr>
        <a:xfrm>
          <a:off x="16408400" y="1029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60</xdr:row>
      <xdr:rowOff>27305</xdr:rowOff>
    </xdr:from>
    <xdr:to>
      <xdr:col>23</xdr:col>
      <xdr:colOff>568325</xdr:colOff>
      <xdr:row>60</xdr:row>
      <xdr:rowOff>128905</xdr:rowOff>
    </xdr:to>
    <xdr:sp macro="" textlink="">
      <xdr:nvSpPr>
        <xdr:cNvPr id="322" name="フローチャート : 判断 321"/>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153035</xdr:rowOff>
    </xdr:from>
    <xdr:to>
      <xdr:col>22</xdr:col>
      <xdr:colOff>415925</xdr:colOff>
      <xdr:row>60</xdr:row>
      <xdr:rowOff>83185</xdr:rowOff>
    </xdr:to>
    <xdr:sp macro="" textlink="">
      <xdr:nvSpPr>
        <xdr:cNvPr id="323" name="フローチャート : 判断 322"/>
        <xdr:cNvSpPr/>
      </xdr:nvSpPr>
      <xdr:spPr>
        <a:xfrm>
          <a:off x="154305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24" name="テキスト ボックス 32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25" name="テキスト ボックス 32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26" name="テキスト ボックス 32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27" name="テキスト ボックス 32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28" name="テキスト ボックス 32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56</xdr:row>
      <xdr:rowOff>71120</xdr:rowOff>
    </xdr:from>
    <xdr:to>
      <xdr:col>22</xdr:col>
      <xdr:colOff>415925</xdr:colOff>
      <xdr:row>57</xdr:row>
      <xdr:rowOff>1270</xdr:rowOff>
    </xdr:to>
    <xdr:sp macro="" textlink="">
      <xdr:nvSpPr>
        <xdr:cNvPr id="329" name="円/楕円 328"/>
        <xdr:cNvSpPr/>
      </xdr:nvSpPr>
      <xdr:spPr>
        <a:xfrm>
          <a:off x="15430500" y="967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74312</xdr:rowOff>
    </xdr:from>
    <xdr:ext cx="405111" cy="259045"/>
    <xdr:sp macro="" textlink="">
      <xdr:nvSpPr>
        <xdr:cNvPr id="330" name="n_1aveValue【学校施設】&#10;有形固定資産減価償却率"/>
        <xdr:cNvSpPr txBox="1"/>
      </xdr:nvSpPr>
      <xdr:spPr>
        <a:xfrm>
          <a:off x="15266043"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a:t>
          </a:r>
          <a:endParaRPr kumimoji="1" lang="ja-JP" altLang="en-US" sz="1000" b="1">
            <a:solidFill>
              <a:srgbClr val="000080"/>
            </a:solidFill>
            <a:latin typeface="ＭＳ Ｐゴシック"/>
          </a:endParaRPr>
        </a:p>
      </xdr:txBody>
    </xdr:sp>
    <xdr:clientData/>
  </xdr:oneCellAnchor>
  <xdr:oneCellAnchor>
    <xdr:from>
      <xdr:col>22</xdr:col>
      <xdr:colOff>149868</xdr:colOff>
      <xdr:row>55</xdr:row>
      <xdr:rowOff>17797</xdr:rowOff>
    </xdr:from>
    <xdr:ext cx="405111" cy="259045"/>
    <xdr:sp macro="" textlink="">
      <xdr:nvSpPr>
        <xdr:cNvPr id="331" name="n_1mainValue【学校施設】&#10;有形固定資産減価償却率"/>
        <xdr:cNvSpPr txBox="1"/>
      </xdr:nvSpPr>
      <xdr:spPr>
        <a:xfrm>
          <a:off x="15266043" y="944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332" name="正方形/長方形 3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333" name="正方形/長方形 3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334" name="正方形/長方形 3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335" name="正方形/長方形 3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336" name="正方形/長方形 3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337" name="正方形/長方形 3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338" name="正方形/長方形 3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339" name="正方形/長方形 33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340" name="テキスト ボックス 33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341" name="直線コネクタ 34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342" name="直線コネクタ 341"/>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343" name="テキスト ボックス 342"/>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344" name="直線コネクタ 343"/>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345" name="テキスト ボックス 344"/>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346" name="直線コネクタ 345"/>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347" name="テキスト ボックス 346"/>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348" name="直線コネクタ 347"/>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349" name="テキスト ボックス 348"/>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350" name="直線コネクタ 349"/>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351" name="テキスト ボックス 350"/>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352" name="直線コネクタ 35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86377</xdr:rowOff>
    </xdr:from>
    <xdr:ext cx="531299" cy="259045"/>
    <xdr:sp macro="" textlink="">
      <xdr:nvSpPr>
        <xdr:cNvPr id="353" name="テキスト ボックス 35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35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56</xdr:row>
      <xdr:rowOff>104775</xdr:rowOff>
    </xdr:from>
    <xdr:to>
      <xdr:col>32</xdr:col>
      <xdr:colOff>186689</xdr:colOff>
      <xdr:row>62</xdr:row>
      <xdr:rowOff>150495</xdr:rowOff>
    </xdr:to>
    <xdr:cxnSp macro="">
      <xdr:nvCxnSpPr>
        <xdr:cNvPr id="355" name="直線コネクタ 354"/>
        <xdr:cNvCxnSpPr/>
      </xdr:nvCxnSpPr>
      <xdr:spPr>
        <a:xfrm flipV="1">
          <a:off x="22160864" y="9705975"/>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154322</xdr:rowOff>
    </xdr:from>
    <xdr:ext cx="469744" cy="259045"/>
    <xdr:sp macro="" textlink="">
      <xdr:nvSpPr>
        <xdr:cNvPr id="356" name="【学校施設】&#10;一人当たり面積最小値テキスト"/>
        <xdr:cNvSpPr txBox="1"/>
      </xdr:nvSpPr>
      <xdr:spPr>
        <a:xfrm>
          <a:off x="22250400"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1.410</a:t>
          </a:r>
          <a:endParaRPr kumimoji="1" lang="ja-JP" altLang="en-US" sz="1000" b="1">
            <a:latin typeface="ＭＳ Ｐゴシック"/>
          </a:endParaRPr>
        </a:p>
      </xdr:txBody>
    </xdr:sp>
    <xdr:clientData/>
  </xdr:oneCellAnchor>
  <xdr:twoCellAnchor>
    <xdr:from>
      <xdr:col>32</xdr:col>
      <xdr:colOff>98425</xdr:colOff>
      <xdr:row>62</xdr:row>
      <xdr:rowOff>150495</xdr:rowOff>
    </xdr:from>
    <xdr:to>
      <xdr:col>32</xdr:col>
      <xdr:colOff>276225</xdr:colOff>
      <xdr:row>62</xdr:row>
      <xdr:rowOff>150495</xdr:rowOff>
    </xdr:to>
    <xdr:cxnSp macro="">
      <xdr:nvCxnSpPr>
        <xdr:cNvPr id="357" name="直線コネクタ 356"/>
        <xdr:cNvCxnSpPr/>
      </xdr:nvCxnSpPr>
      <xdr:spPr>
        <a:xfrm>
          <a:off x="22072600" y="10780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51452</xdr:rowOff>
    </xdr:from>
    <xdr:ext cx="469744" cy="259045"/>
    <xdr:sp macro="" textlink="">
      <xdr:nvSpPr>
        <xdr:cNvPr id="358" name="【学校施設】&#10;一人当たり面積最大値テキスト"/>
        <xdr:cNvSpPr txBox="1"/>
      </xdr:nvSpPr>
      <xdr:spPr>
        <a:xfrm>
          <a:off x="22250400" y="948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7.050</a:t>
          </a:r>
          <a:endParaRPr kumimoji="1" lang="ja-JP" altLang="en-US" sz="1000" b="1">
            <a:latin typeface="ＭＳ Ｐゴシック"/>
          </a:endParaRPr>
        </a:p>
      </xdr:txBody>
    </xdr:sp>
    <xdr:clientData/>
  </xdr:oneCellAnchor>
  <xdr:twoCellAnchor>
    <xdr:from>
      <xdr:col>32</xdr:col>
      <xdr:colOff>98425</xdr:colOff>
      <xdr:row>56</xdr:row>
      <xdr:rowOff>104775</xdr:rowOff>
    </xdr:from>
    <xdr:to>
      <xdr:col>32</xdr:col>
      <xdr:colOff>276225</xdr:colOff>
      <xdr:row>56</xdr:row>
      <xdr:rowOff>104775</xdr:rowOff>
    </xdr:to>
    <xdr:cxnSp macro="">
      <xdr:nvCxnSpPr>
        <xdr:cNvPr id="359" name="直線コネクタ 358"/>
        <xdr:cNvCxnSpPr/>
      </xdr:nvCxnSpPr>
      <xdr:spPr>
        <a:xfrm>
          <a:off x="22072600" y="9705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85171</xdr:rowOff>
    </xdr:from>
    <xdr:ext cx="469744" cy="259045"/>
    <xdr:sp macro="" textlink="">
      <xdr:nvSpPr>
        <xdr:cNvPr id="360" name="【学校施設】&#10;一人当たり面積平均値テキスト"/>
        <xdr:cNvSpPr txBox="1"/>
      </xdr:nvSpPr>
      <xdr:spPr>
        <a:xfrm>
          <a:off x="22250400" y="10543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2.273</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106744</xdr:rowOff>
    </xdr:from>
    <xdr:to>
      <xdr:col>32</xdr:col>
      <xdr:colOff>238125</xdr:colOff>
      <xdr:row>62</xdr:row>
      <xdr:rowOff>36894</xdr:rowOff>
    </xdr:to>
    <xdr:sp macro="" textlink="">
      <xdr:nvSpPr>
        <xdr:cNvPr id="361" name="フローチャート : 判断 360"/>
        <xdr:cNvSpPr/>
      </xdr:nvSpPr>
      <xdr:spPr>
        <a:xfrm>
          <a:off x="22110700" y="1056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95885</xdr:rowOff>
    </xdr:from>
    <xdr:to>
      <xdr:col>31</xdr:col>
      <xdr:colOff>85725</xdr:colOff>
      <xdr:row>62</xdr:row>
      <xdr:rowOff>26035</xdr:rowOff>
    </xdr:to>
    <xdr:sp macro="" textlink="">
      <xdr:nvSpPr>
        <xdr:cNvPr id="362" name="フローチャート : 判断 361"/>
        <xdr:cNvSpPr/>
      </xdr:nvSpPr>
      <xdr:spPr>
        <a:xfrm>
          <a:off x="21272500" y="1055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363" name="テキスト ボックス 36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364" name="テキスト ボックス 36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365" name="テキスト ボックス 36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366" name="テキスト ボックス 36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367" name="テキスト ボックス 36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61</xdr:row>
      <xdr:rowOff>159321</xdr:rowOff>
    </xdr:from>
    <xdr:to>
      <xdr:col>31</xdr:col>
      <xdr:colOff>85725</xdr:colOff>
      <xdr:row>62</xdr:row>
      <xdr:rowOff>89471</xdr:rowOff>
    </xdr:to>
    <xdr:sp macro="" textlink="">
      <xdr:nvSpPr>
        <xdr:cNvPr id="368" name="円/楕円 367"/>
        <xdr:cNvSpPr/>
      </xdr:nvSpPr>
      <xdr:spPr>
        <a:xfrm>
          <a:off x="21272500" y="1061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42562</xdr:rowOff>
    </xdr:from>
    <xdr:ext cx="469744" cy="259045"/>
    <xdr:sp macro="" textlink="">
      <xdr:nvSpPr>
        <xdr:cNvPr id="369" name="n_1aveValue【学校施設】&#10;一人当たり面積"/>
        <xdr:cNvSpPr txBox="1"/>
      </xdr:nvSpPr>
      <xdr:spPr>
        <a:xfrm>
          <a:off x="21075727" y="1032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2.330</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80598</xdr:rowOff>
    </xdr:from>
    <xdr:ext cx="469744" cy="259045"/>
    <xdr:sp macro="" textlink="">
      <xdr:nvSpPr>
        <xdr:cNvPr id="370" name="n_1mainValue【学校施設】&#10;一人当たり面積"/>
        <xdr:cNvSpPr txBox="1"/>
      </xdr:nvSpPr>
      <xdr:spPr>
        <a:xfrm>
          <a:off x="21075727" y="1071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371" name="正方形/長方形 37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372" name="正方形/長方形 37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373" name="正方形/長方形 37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374" name="正方形/長方形 37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375" name="正方形/長方形 37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376" name="正方形/長方形 37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377" name="正方形/長方形 37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65.6</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378" name="正方形/長方形 37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379" name="正方形/長方形 3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380" name="正方形/長方形 3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381" name="正方形/長方形 3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382" name="正方形/長方形 3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383" name="正方形/長方形 3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384" name="正方形/長方形 3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385" name="正方形/長方形 3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0.002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386" name="正方形/長方形 38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387" name="正方形/長方形 38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388" name="正方形/長方形 38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389" name="正方形/長方形 38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390" name="正方形/長方形 38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391" name="正方形/長方形 39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392" name="正方形/長方形 39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393" name="正方形/長方形 39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394" name="正方形/長方形 39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395" name="テキスト ボックス 39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396" name="直線コネクタ 39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110</xdr:row>
      <xdr:rowOff>48277</xdr:rowOff>
    </xdr:from>
    <xdr:ext cx="403059" cy="259045"/>
    <xdr:sp macro="" textlink="">
      <xdr:nvSpPr>
        <xdr:cNvPr id="397" name="テキスト ボックス 39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109</xdr:row>
      <xdr:rowOff>35379</xdr:rowOff>
    </xdr:from>
    <xdr:to>
      <xdr:col>24</xdr:col>
      <xdr:colOff>644525</xdr:colOff>
      <xdr:row>109</xdr:row>
      <xdr:rowOff>35379</xdr:rowOff>
    </xdr:to>
    <xdr:cxnSp macro="">
      <xdr:nvCxnSpPr>
        <xdr:cNvPr id="398" name="直線コネクタ 39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108</xdr:row>
      <xdr:rowOff>64606</xdr:rowOff>
    </xdr:from>
    <xdr:ext cx="403059" cy="259045"/>
    <xdr:sp macro="" textlink="">
      <xdr:nvSpPr>
        <xdr:cNvPr id="399" name="テキスト ボックス 398"/>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400" name="直線コネクタ 39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401" name="テキスト ボックス 40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402" name="直線コネクタ 40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403" name="テキスト ボックス 40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404" name="直線コネクタ 40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405" name="テキスト ボックス 40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406" name="直線コネクタ 40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407" name="テキスト ボックス 40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408" name="直線コネクタ 40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98</xdr:row>
      <xdr:rowOff>146248</xdr:rowOff>
    </xdr:from>
    <xdr:ext cx="403059" cy="259045"/>
    <xdr:sp macro="" textlink="">
      <xdr:nvSpPr>
        <xdr:cNvPr id="409" name="テキスト ボックス 408"/>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410" name="直線コネクタ 4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411" name="テキスト ボックス 4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41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128451</xdr:rowOff>
    </xdr:from>
    <xdr:to>
      <xdr:col>23</xdr:col>
      <xdr:colOff>516889</xdr:colOff>
      <xdr:row>108</xdr:row>
      <xdr:rowOff>157843</xdr:rowOff>
    </xdr:to>
    <xdr:cxnSp macro="">
      <xdr:nvCxnSpPr>
        <xdr:cNvPr id="413" name="直線コネクタ 412"/>
        <xdr:cNvCxnSpPr/>
      </xdr:nvCxnSpPr>
      <xdr:spPr>
        <a:xfrm flipV="1">
          <a:off x="16318864" y="17273451"/>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108</xdr:row>
      <xdr:rowOff>161670</xdr:rowOff>
    </xdr:from>
    <xdr:ext cx="405111" cy="259045"/>
    <xdr:sp macro="" textlink="">
      <xdr:nvSpPr>
        <xdr:cNvPr id="414" name="【公民館】&#10;有形固定資産減価償却率最小値テキスト"/>
        <xdr:cNvSpPr txBox="1"/>
      </xdr:nvSpPr>
      <xdr:spPr>
        <a:xfrm>
          <a:off x="16408400" y="18678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41.5</a:t>
          </a:r>
          <a:endParaRPr kumimoji="1" lang="ja-JP" altLang="en-US" sz="1000" b="1">
            <a:latin typeface="ＭＳ Ｐゴシック"/>
          </a:endParaRPr>
        </a:p>
      </xdr:txBody>
    </xdr:sp>
    <xdr:clientData/>
  </xdr:oneCellAnchor>
  <xdr:twoCellAnchor>
    <xdr:from>
      <xdr:col>23</xdr:col>
      <xdr:colOff>428625</xdr:colOff>
      <xdr:row>108</xdr:row>
      <xdr:rowOff>157843</xdr:rowOff>
    </xdr:from>
    <xdr:to>
      <xdr:col>23</xdr:col>
      <xdr:colOff>606425</xdr:colOff>
      <xdr:row>108</xdr:row>
      <xdr:rowOff>157843</xdr:rowOff>
    </xdr:to>
    <xdr:cxnSp macro="">
      <xdr:nvCxnSpPr>
        <xdr:cNvPr id="415" name="直線コネクタ 414"/>
        <xdr:cNvCxnSpPr/>
      </xdr:nvCxnSpPr>
      <xdr:spPr>
        <a:xfrm>
          <a:off x="16230600" y="18674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75128</xdr:rowOff>
    </xdr:from>
    <xdr:ext cx="405111" cy="259045"/>
    <xdr:sp macro="" textlink="">
      <xdr:nvSpPr>
        <xdr:cNvPr id="416" name="【公民館】&#10;有形固定資産減価償却率最大値テキスト"/>
        <xdr:cNvSpPr txBox="1"/>
      </xdr:nvSpPr>
      <xdr:spPr>
        <a:xfrm>
          <a:off x="16408400" y="1704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84.4</a:t>
          </a:r>
          <a:endParaRPr kumimoji="1" lang="ja-JP" altLang="en-US" sz="1000" b="1">
            <a:latin typeface="ＭＳ Ｐゴシック"/>
          </a:endParaRPr>
        </a:p>
      </xdr:txBody>
    </xdr:sp>
    <xdr:clientData/>
  </xdr:oneCellAnchor>
  <xdr:twoCellAnchor>
    <xdr:from>
      <xdr:col>23</xdr:col>
      <xdr:colOff>428625</xdr:colOff>
      <xdr:row>100</xdr:row>
      <xdr:rowOff>128451</xdr:rowOff>
    </xdr:from>
    <xdr:to>
      <xdr:col>23</xdr:col>
      <xdr:colOff>606425</xdr:colOff>
      <xdr:row>100</xdr:row>
      <xdr:rowOff>128451</xdr:rowOff>
    </xdr:to>
    <xdr:cxnSp macro="">
      <xdr:nvCxnSpPr>
        <xdr:cNvPr id="417" name="直線コネクタ 416"/>
        <xdr:cNvCxnSpPr/>
      </xdr:nvCxnSpPr>
      <xdr:spPr>
        <a:xfrm>
          <a:off x="16230600" y="1727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104</xdr:row>
      <xdr:rowOff>46282</xdr:rowOff>
    </xdr:from>
    <xdr:ext cx="405111" cy="259045"/>
    <xdr:sp macro="" textlink="">
      <xdr:nvSpPr>
        <xdr:cNvPr id="418" name="【公民館】&#10;有形固定資産減価償却率平均値テキスト"/>
        <xdr:cNvSpPr txBox="1"/>
      </xdr:nvSpPr>
      <xdr:spPr>
        <a:xfrm>
          <a:off x="164084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63.7</a:t>
          </a:r>
          <a:endParaRPr kumimoji="1" lang="ja-JP" altLang="en-US" sz="1000" b="1">
            <a:solidFill>
              <a:srgbClr val="000080"/>
            </a:solidFill>
            <a:latin typeface="ＭＳ Ｐゴシック"/>
          </a:endParaRPr>
        </a:p>
      </xdr:txBody>
    </xdr:sp>
    <xdr:clientData/>
  </xdr:oneCellAnchor>
  <xdr:twoCellAnchor>
    <xdr:from>
      <xdr:col>23</xdr:col>
      <xdr:colOff>466725</xdr:colOff>
      <xdr:row>104</xdr:row>
      <xdr:rowOff>67855</xdr:rowOff>
    </xdr:from>
    <xdr:to>
      <xdr:col>23</xdr:col>
      <xdr:colOff>568325</xdr:colOff>
      <xdr:row>104</xdr:row>
      <xdr:rowOff>169455</xdr:rowOff>
    </xdr:to>
    <xdr:sp macro="" textlink="">
      <xdr:nvSpPr>
        <xdr:cNvPr id="419" name="フローチャート : 判断 418"/>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74386</xdr:rowOff>
    </xdr:from>
    <xdr:to>
      <xdr:col>22</xdr:col>
      <xdr:colOff>415925</xdr:colOff>
      <xdr:row>105</xdr:row>
      <xdr:rowOff>4536</xdr:rowOff>
    </xdr:to>
    <xdr:sp macro="" textlink="">
      <xdr:nvSpPr>
        <xdr:cNvPr id="420" name="フローチャート : 判断 419"/>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111</xdr:row>
      <xdr:rowOff>16527</xdr:rowOff>
    </xdr:from>
    <xdr:ext cx="762000" cy="259045"/>
    <xdr:sp macro="" textlink="">
      <xdr:nvSpPr>
        <xdr:cNvPr id="421" name="テキスト ボックス 42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422" name="テキスト ボックス 42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423" name="テキスト ボックス 42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424" name="テキスト ボックス 42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425" name="テキスト ボックス 42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102</xdr:row>
      <xdr:rowOff>139700</xdr:rowOff>
    </xdr:from>
    <xdr:to>
      <xdr:col>22</xdr:col>
      <xdr:colOff>415925</xdr:colOff>
      <xdr:row>103</xdr:row>
      <xdr:rowOff>69850</xdr:rowOff>
    </xdr:to>
    <xdr:sp macro="" textlink="">
      <xdr:nvSpPr>
        <xdr:cNvPr id="426" name="円/楕円 425"/>
        <xdr:cNvSpPr/>
      </xdr:nvSpPr>
      <xdr:spPr>
        <a:xfrm>
          <a:off x="15430500" y="1762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167113</xdr:rowOff>
    </xdr:from>
    <xdr:ext cx="405111" cy="259045"/>
    <xdr:sp macro="" textlink="">
      <xdr:nvSpPr>
        <xdr:cNvPr id="427" name="n_1aveValue【公民館】&#10;有形固定資産減価償却率"/>
        <xdr:cNvSpPr txBox="1"/>
      </xdr:nvSpPr>
      <xdr:spPr>
        <a:xfrm>
          <a:off x="15266043" y="17997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63.5</a:t>
          </a:r>
          <a:endParaRPr kumimoji="1" lang="ja-JP" altLang="en-US" sz="1000" b="1">
            <a:solidFill>
              <a:srgbClr val="000080"/>
            </a:solidFill>
            <a:latin typeface="ＭＳ Ｐゴシック"/>
          </a:endParaRPr>
        </a:p>
      </xdr:txBody>
    </xdr:sp>
    <xdr:clientData/>
  </xdr:oneCellAnchor>
  <xdr:oneCellAnchor>
    <xdr:from>
      <xdr:col>22</xdr:col>
      <xdr:colOff>149868</xdr:colOff>
      <xdr:row>101</xdr:row>
      <xdr:rowOff>86377</xdr:rowOff>
    </xdr:from>
    <xdr:ext cx="405111" cy="259045"/>
    <xdr:sp macro="" textlink="">
      <xdr:nvSpPr>
        <xdr:cNvPr id="428" name="n_1mainValue【公民館】&#10;有形固定資産減価償却率"/>
        <xdr:cNvSpPr txBox="1"/>
      </xdr:nvSpPr>
      <xdr:spPr>
        <a:xfrm>
          <a:off x="15266043" y="1740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429" name="正方形/長方形 4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430" name="正方形/長方形 4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431" name="正方形/長方形 4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432" name="正方形/長方形 4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433" name="正方形/長方形 4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434" name="正方形/長方形 4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435" name="正方形/長方形 4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0.058</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436" name="正方形/長方形 4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437" name="テキスト ボックス 4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438" name="直線コネクタ 4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439" name="直線コネクタ 43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440" name="テキスト ボックス 43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441" name="直線コネクタ 44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442" name="テキスト ボックス 44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443" name="直線コネクタ 44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444" name="テキスト ボックス 44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445" name="直線コネクタ 44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446" name="テキスト ボックス 44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447" name="直線コネクタ 4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448" name="テキスト ボックス 4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44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100</xdr:row>
      <xdr:rowOff>144780</xdr:rowOff>
    </xdr:from>
    <xdr:to>
      <xdr:col>32</xdr:col>
      <xdr:colOff>186689</xdr:colOff>
      <xdr:row>108</xdr:row>
      <xdr:rowOff>19050</xdr:rowOff>
    </xdr:to>
    <xdr:cxnSp macro="">
      <xdr:nvCxnSpPr>
        <xdr:cNvPr id="450" name="直線コネクタ 449"/>
        <xdr:cNvCxnSpPr/>
      </xdr:nvCxnSpPr>
      <xdr:spPr>
        <a:xfrm flipV="1">
          <a:off x="22160864" y="172897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108</xdr:row>
      <xdr:rowOff>22877</xdr:rowOff>
    </xdr:from>
    <xdr:ext cx="469744" cy="259045"/>
    <xdr:sp macro="" textlink="">
      <xdr:nvSpPr>
        <xdr:cNvPr id="451" name="【公民館】&#10;一人当たり面積最小値テキスト"/>
        <xdr:cNvSpPr txBox="1"/>
      </xdr:nvSpPr>
      <xdr:spPr>
        <a:xfrm>
          <a:off x="22250400" y="1853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32</xdr:col>
      <xdr:colOff>98425</xdr:colOff>
      <xdr:row>108</xdr:row>
      <xdr:rowOff>19050</xdr:rowOff>
    </xdr:from>
    <xdr:to>
      <xdr:col>32</xdr:col>
      <xdr:colOff>276225</xdr:colOff>
      <xdr:row>108</xdr:row>
      <xdr:rowOff>19050</xdr:rowOff>
    </xdr:to>
    <xdr:cxnSp macro="">
      <xdr:nvCxnSpPr>
        <xdr:cNvPr id="452" name="直線コネクタ 451"/>
        <xdr:cNvCxnSpPr/>
      </xdr:nvCxnSpPr>
      <xdr:spPr>
        <a:xfrm>
          <a:off x="22072600" y="1853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99</xdr:row>
      <xdr:rowOff>91457</xdr:rowOff>
    </xdr:from>
    <xdr:ext cx="469744" cy="259045"/>
    <xdr:sp macro="" textlink="">
      <xdr:nvSpPr>
        <xdr:cNvPr id="453" name="【公民館】&#10;一人当たり面積最大値テキスト"/>
        <xdr:cNvSpPr txBox="1"/>
      </xdr:nvSpPr>
      <xdr:spPr>
        <a:xfrm>
          <a:off x="22250400" y="1706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0.570</a:t>
          </a:r>
          <a:endParaRPr kumimoji="1" lang="ja-JP" altLang="en-US" sz="1000" b="1">
            <a:latin typeface="ＭＳ Ｐゴシック"/>
          </a:endParaRPr>
        </a:p>
      </xdr:txBody>
    </xdr:sp>
    <xdr:clientData/>
  </xdr:oneCellAnchor>
  <xdr:twoCellAnchor>
    <xdr:from>
      <xdr:col>32</xdr:col>
      <xdr:colOff>98425</xdr:colOff>
      <xdr:row>100</xdr:row>
      <xdr:rowOff>144780</xdr:rowOff>
    </xdr:from>
    <xdr:to>
      <xdr:col>32</xdr:col>
      <xdr:colOff>276225</xdr:colOff>
      <xdr:row>100</xdr:row>
      <xdr:rowOff>144780</xdr:rowOff>
    </xdr:to>
    <xdr:cxnSp macro="">
      <xdr:nvCxnSpPr>
        <xdr:cNvPr id="454" name="直線コネクタ 453"/>
        <xdr:cNvCxnSpPr/>
      </xdr:nvCxnSpPr>
      <xdr:spPr>
        <a:xfrm>
          <a:off x="22072600" y="1728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105</xdr:row>
      <xdr:rowOff>42690</xdr:rowOff>
    </xdr:from>
    <xdr:ext cx="469744" cy="259045"/>
    <xdr:sp macro="" textlink="">
      <xdr:nvSpPr>
        <xdr:cNvPr id="455" name="【公民館】&#10;一人当たり面積平均値テキスト"/>
        <xdr:cNvSpPr txBox="1"/>
      </xdr:nvSpPr>
      <xdr:spPr>
        <a:xfrm>
          <a:off x="22250400" y="180449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0.208</a:t>
          </a:r>
          <a:endParaRPr kumimoji="1" lang="ja-JP" altLang="en-US" sz="1000" b="1">
            <a:solidFill>
              <a:srgbClr val="000080"/>
            </a:solidFill>
            <a:latin typeface="ＭＳ Ｐゴシック"/>
          </a:endParaRPr>
        </a:p>
      </xdr:txBody>
    </xdr:sp>
    <xdr:clientData/>
  </xdr:oneCellAnchor>
  <xdr:twoCellAnchor>
    <xdr:from>
      <xdr:col>32</xdr:col>
      <xdr:colOff>136525</xdr:colOff>
      <xdr:row>105</xdr:row>
      <xdr:rowOff>64263</xdr:rowOff>
    </xdr:from>
    <xdr:to>
      <xdr:col>32</xdr:col>
      <xdr:colOff>238125</xdr:colOff>
      <xdr:row>105</xdr:row>
      <xdr:rowOff>165863</xdr:rowOff>
    </xdr:to>
    <xdr:sp macro="" textlink="">
      <xdr:nvSpPr>
        <xdr:cNvPr id="456" name="フローチャート : 判断 455"/>
        <xdr:cNvSpPr/>
      </xdr:nvSpPr>
      <xdr:spPr>
        <a:xfrm>
          <a:off x="22110700" y="18066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105</xdr:row>
      <xdr:rowOff>96265</xdr:rowOff>
    </xdr:from>
    <xdr:to>
      <xdr:col>31</xdr:col>
      <xdr:colOff>85725</xdr:colOff>
      <xdr:row>106</xdr:row>
      <xdr:rowOff>26415</xdr:rowOff>
    </xdr:to>
    <xdr:sp macro="" textlink="">
      <xdr:nvSpPr>
        <xdr:cNvPr id="457" name="フローチャート : 判断 456"/>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111</xdr:row>
      <xdr:rowOff>16527</xdr:rowOff>
    </xdr:from>
    <xdr:ext cx="762000" cy="259045"/>
    <xdr:sp macro="" textlink="">
      <xdr:nvSpPr>
        <xdr:cNvPr id="458" name="テキスト ボックス 45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459" name="テキスト ボックス 45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460" name="テキスト ボックス 45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461" name="テキスト ボックス 46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462" name="テキスト ボックス 46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105</xdr:row>
      <xdr:rowOff>11685</xdr:rowOff>
    </xdr:from>
    <xdr:to>
      <xdr:col>31</xdr:col>
      <xdr:colOff>85725</xdr:colOff>
      <xdr:row>105</xdr:row>
      <xdr:rowOff>113285</xdr:rowOff>
    </xdr:to>
    <xdr:sp macro="" textlink="">
      <xdr:nvSpPr>
        <xdr:cNvPr id="463" name="円/楕円 462"/>
        <xdr:cNvSpPr/>
      </xdr:nvSpPr>
      <xdr:spPr>
        <a:xfrm>
          <a:off x="21272500" y="1801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106</xdr:row>
      <xdr:rowOff>17542</xdr:rowOff>
    </xdr:from>
    <xdr:ext cx="469744" cy="259045"/>
    <xdr:sp macro="" textlink="">
      <xdr:nvSpPr>
        <xdr:cNvPr id="464" name="n_1aveValue【公民館】&#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0.194</a:t>
          </a:r>
          <a:endParaRPr kumimoji="1" lang="ja-JP" altLang="en-US" sz="1000" b="1">
            <a:solidFill>
              <a:srgbClr val="000080"/>
            </a:solidFill>
            <a:latin typeface="ＭＳ Ｐゴシック"/>
          </a:endParaRPr>
        </a:p>
      </xdr:txBody>
    </xdr:sp>
    <xdr:clientData/>
  </xdr:oneCellAnchor>
  <xdr:oneCellAnchor>
    <xdr:from>
      <xdr:col>30</xdr:col>
      <xdr:colOff>473152</xdr:colOff>
      <xdr:row>103</xdr:row>
      <xdr:rowOff>129812</xdr:rowOff>
    </xdr:from>
    <xdr:ext cx="469744" cy="259045"/>
    <xdr:sp macro="" textlink="">
      <xdr:nvSpPr>
        <xdr:cNvPr id="465" name="n_1mainValue【公民館】&#10;一人当たり面積"/>
        <xdr:cNvSpPr txBox="1"/>
      </xdr:nvSpPr>
      <xdr:spPr>
        <a:xfrm>
          <a:off x="21075727" y="17789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0.231</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466" name="正方形/長方形 46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467" name="正方形/長方形 46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468" name="テキスト ボックス 46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公共施設等の全体的な老朽化が進む本市においては、ほとんどの類型において、有形固定資産減価償却率は類似団体平均を上回っているものの、橋りょう・トンネルについては、類似団体平均を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a:t>
          </a:r>
          <a:r>
            <a:rPr kumimoji="1" lang="ja-JP" altLang="en-US" sz="1100">
              <a:solidFill>
                <a:schemeClr val="dk1"/>
              </a:solidFill>
              <a:effectLst/>
              <a:latin typeface="+mn-lt"/>
              <a:ea typeface="+mn-ea"/>
              <a:cs typeface="+mn-cs"/>
            </a:rPr>
            <a:t>る結果となりました</a:t>
          </a:r>
          <a:r>
            <a:rPr kumimoji="1" lang="ja-JP" altLang="ja-JP" sz="1100">
              <a:solidFill>
                <a:schemeClr val="dk1"/>
              </a:solidFill>
              <a:effectLst/>
              <a:latin typeface="+mn-lt"/>
              <a:ea typeface="+mn-ea"/>
              <a:cs typeface="+mn-cs"/>
            </a:rPr>
            <a:t>。これは、平成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年度に策定した橋梁長寿命化修繕計画に基づき、順次橋りょうの改修を</a:t>
          </a:r>
          <a:r>
            <a:rPr kumimoji="1" lang="ja-JP" altLang="en-US" sz="1100">
              <a:solidFill>
                <a:schemeClr val="dk1"/>
              </a:solidFill>
              <a:effectLst/>
              <a:latin typeface="+mn-lt"/>
              <a:ea typeface="+mn-ea"/>
              <a:cs typeface="+mn-cs"/>
            </a:rPr>
            <a:t>実施して</a:t>
          </a:r>
          <a:r>
            <a:rPr kumimoji="1" lang="ja-JP" altLang="ja-JP" sz="1100">
              <a:solidFill>
                <a:schemeClr val="dk1"/>
              </a:solidFill>
              <a:effectLst/>
              <a:latin typeface="+mn-lt"/>
              <a:ea typeface="+mn-ea"/>
              <a:cs typeface="+mn-cs"/>
            </a:rPr>
            <a:t>きたためです。</a:t>
          </a:r>
          <a:endParaRPr lang="ja-JP" altLang="ja-JP" sz="1400">
            <a:effectLst/>
          </a:endParaRPr>
        </a:p>
        <a:p>
          <a:r>
            <a:rPr kumimoji="1" lang="ja-JP" altLang="ja-JP" sz="1100">
              <a:solidFill>
                <a:schemeClr val="dk1"/>
              </a:solidFill>
              <a:effectLst/>
              <a:latin typeface="+mn-lt"/>
              <a:ea typeface="+mn-ea"/>
              <a:cs typeface="+mn-cs"/>
            </a:rPr>
            <a:t>　公営住宅においても、現在の減価償却率は類似団体と比較すると高くなっていますが、平成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年度に策定した公営住宅等長寿命化計画に基づき、建替・改修や除却を進めており、平成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年度から団地の建替を予定していることから、今後は有形固定資産減価償却率の改善が見込まれます。</a:t>
          </a:r>
          <a:endParaRPr lang="ja-JP" altLang="ja-JP" sz="1400">
            <a:effectLst/>
          </a:endParaRPr>
        </a:p>
        <a:p>
          <a:r>
            <a:rPr kumimoji="1" lang="ja-JP" altLang="ja-JP" sz="1100">
              <a:solidFill>
                <a:schemeClr val="dk1"/>
              </a:solidFill>
              <a:effectLst/>
              <a:latin typeface="+mn-lt"/>
              <a:ea typeface="+mn-ea"/>
              <a:cs typeface="+mn-cs"/>
            </a:rPr>
            <a:t>　学校施設については、小学校において全体的な老朽化が進んでおり、類似団体と比較し有形固定資産減価償却率が大幅に上回っています。今後は、個別計画を策定し適切な管理に取り組む必要があります。</a:t>
          </a:r>
          <a:endParaRPr lang="ja-JP" altLang="ja-JP" sz="1400">
            <a:effectLst/>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59.8</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42</xdr:row>
      <xdr:rowOff>92528</xdr:rowOff>
    </xdr:from>
    <xdr:to>
      <xdr:col>7</xdr:col>
      <xdr:colOff>638175</xdr:colOff>
      <xdr:row>42</xdr:row>
      <xdr:rowOff>92528</xdr:rowOff>
    </xdr:to>
    <xdr:cxnSp macro="">
      <xdr:nvCxnSpPr>
        <xdr:cNvPr id="43" name="直線コネクタ 42"/>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41</xdr:row>
      <xdr:rowOff>121755</xdr:rowOff>
    </xdr:from>
    <xdr:ext cx="338939" cy="259045"/>
    <xdr:sp macro="" textlink="">
      <xdr:nvSpPr>
        <xdr:cNvPr id="44" name="テキスト ボックス 43"/>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40</xdr:row>
      <xdr:rowOff>108857</xdr:rowOff>
    </xdr:from>
    <xdr:to>
      <xdr:col>7</xdr:col>
      <xdr:colOff>638175</xdr:colOff>
      <xdr:row>40</xdr:row>
      <xdr:rowOff>108857</xdr:rowOff>
    </xdr:to>
    <xdr:cxnSp macro="">
      <xdr:nvCxnSpPr>
        <xdr:cNvPr id="45" name="直線コネクタ 44"/>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138084</xdr:rowOff>
    </xdr:from>
    <xdr:ext cx="403059" cy="259045"/>
    <xdr:sp macro="" textlink="">
      <xdr:nvSpPr>
        <xdr:cNvPr id="46" name="テキスト ボックス 45"/>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38</xdr:row>
      <xdr:rowOff>125185</xdr:rowOff>
    </xdr:from>
    <xdr:to>
      <xdr:col>7</xdr:col>
      <xdr:colOff>638175</xdr:colOff>
      <xdr:row>38</xdr:row>
      <xdr:rowOff>125185</xdr:rowOff>
    </xdr:to>
    <xdr:cxnSp macro="">
      <xdr:nvCxnSpPr>
        <xdr:cNvPr id="47" name="直線コネクタ 46"/>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37</xdr:row>
      <xdr:rowOff>154412</xdr:rowOff>
    </xdr:from>
    <xdr:ext cx="403059" cy="259045"/>
    <xdr:sp macro="" textlink="">
      <xdr:nvSpPr>
        <xdr:cNvPr id="48" name="テキスト ボックス 47"/>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141514</xdr:rowOff>
    </xdr:from>
    <xdr:to>
      <xdr:col>7</xdr:col>
      <xdr:colOff>638175</xdr:colOff>
      <xdr:row>36</xdr:row>
      <xdr:rowOff>141514</xdr:rowOff>
    </xdr:to>
    <xdr:cxnSp macro="">
      <xdr:nvCxnSpPr>
        <xdr:cNvPr id="49" name="直線コネクタ 48"/>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170741</xdr:rowOff>
    </xdr:from>
    <xdr:ext cx="403059" cy="259045"/>
    <xdr:sp macro="" textlink="">
      <xdr:nvSpPr>
        <xdr:cNvPr id="50" name="テキスト ボックス 49"/>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34</xdr:row>
      <xdr:rowOff>157843</xdr:rowOff>
    </xdr:from>
    <xdr:to>
      <xdr:col>7</xdr:col>
      <xdr:colOff>638175</xdr:colOff>
      <xdr:row>34</xdr:row>
      <xdr:rowOff>157843</xdr:rowOff>
    </xdr:to>
    <xdr:cxnSp macro="">
      <xdr:nvCxnSpPr>
        <xdr:cNvPr id="51" name="直線コネクタ 50"/>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15620</xdr:rowOff>
    </xdr:from>
    <xdr:ext cx="403059" cy="259045"/>
    <xdr:sp macro="" textlink="">
      <xdr:nvSpPr>
        <xdr:cNvPr id="52" name="テキスト ボックス 51"/>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2722</xdr:rowOff>
    </xdr:from>
    <xdr:to>
      <xdr:col>7</xdr:col>
      <xdr:colOff>638175</xdr:colOff>
      <xdr:row>33</xdr:row>
      <xdr:rowOff>2722</xdr:rowOff>
    </xdr:to>
    <xdr:cxnSp macro="">
      <xdr:nvCxnSpPr>
        <xdr:cNvPr id="53" name="直線コネクタ 52"/>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31949</xdr:rowOff>
    </xdr:from>
    <xdr:ext cx="467179" cy="259045"/>
    <xdr:sp macro="" textlink="">
      <xdr:nvSpPr>
        <xdr:cNvPr id="54" name="テキスト ボックス 53"/>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5" name="直線コネクタ 54"/>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6" name="テキスト ボックス 55"/>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33</xdr:row>
      <xdr:rowOff>10886</xdr:rowOff>
    </xdr:from>
    <xdr:to>
      <xdr:col>6</xdr:col>
      <xdr:colOff>510540</xdr:colOff>
      <xdr:row>41</xdr:row>
      <xdr:rowOff>64770</xdr:rowOff>
    </xdr:to>
    <xdr:cxnSp macro="">
      <xdr:nvCxnSpPr>
        <xdr:cNvPr id="58" name="直線コネクタ 57"/>
        <xdr:cNvCxnSpPr/>
      </xdr:nvCxnSpPr>
      <xdr:spPr>
        <a:xfrm flipV="1">
          <a:off x="4634865" y="5668736"/>
          <a:ext cx="0"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68597</xdr:rowOff>
    </xdr:from>
    <xdr:ext cx="405111" cy="259045"/>
    <xdr:sp macro="" textlink="">
      <xdr:nvSpPr>
        <xdr:cNvPr id="59" name="【図書館】&#10;有形固定資産減価償却率最小値テキスト"/>
        <xdr:cNvSpPr txBox="1"/>
      </xdr:nvSpPr>
      <xdr:spPr>
        <a:xfrm>
          <a:off x="47244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a:t>
          </a:r>
          <a:endParaRPr kumimoji="1" lang="ja-JP" altLang="en-US" sz="1000" b="1">
            <a:latin typeface="ＭＳ Ｐゴシック"/>
          </a:endParaRPr>
        </a:p>
      </xdr:txBody>
    </xdr:sp>
    <xdr:clientData/>
  </xdr:oneCellAnchor>
  <xdr:twoCellAnchor>
    <xdr:from>
      <xdr:col>6</xdr:col>
      <xdr:colOff>422275</xdr:colOff>
      <xdr:row>41</xdr:row>
      <xdr:rowOff>64770</xdr:rowOff>
    </xdr:from>
    <xdr:to>
      <xdr:col>6</xdr:col>
      <xdr:colOff>600075</xdr:colOff>
      <xdr:row>41</xdr:row>
      <xdr:rowOff>64770</xdr:rowOff>
    </xdr:to>
    <xdr:cxnSp macro="">
      <xdr:nvCxnSpPr>
        <xdr:cNvPr id="60" name="直線コネクタ 59"/>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31</xdr:row>
      <xdr:rowOff>129013</xdr:rowOff>
    </xdr:from>
    <xdr:ext cx="405111" cy="259045"/>
    <xdr:sp macro="" textlink="">
      <xdr:nvSpPr>
        <xdr:cNvPr id="61" name="【図書館】&#10;有形固定資産減価償却率最大値テキスト"/>
        <xdr:cNvSpPr txBox="1"/>
      </xdr:nvSpPr>
      <xdr:spPr>
        <a:xfrm>
          <a:off x="4724400" y="544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33</xdr:row>
      <xdr:rowOff>10886</xdr:rowOff>
    </xdr:from>
    <xdr:to>
      <xdr:col>6</xdr:col>
      <xdr:colOff>600075</xdr:colOff>
      <xdr:row>33</xdr:row>
      <xdr:rowOff>10886</xdr:rowOff>
    </xdr:to>
    <xdr:cxnSp macro="">
      <xdr:nvCxnSpPr>
        <xdr:cNvPr id="62" name="直線コネクタ 61"/>
        <xdr:cNvCxnSpPr/>
      </xdr:nvCxnSpPr>
      <xdr:spPr>
        <a:xfrm>
          <a:off x="4546600" y="5668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129557</xdr:rowOff>
    </xdr:from>
    <xdr:ext cx="405111" cy="259045"/>
    <xdr:sp macro="" textlink="">
      <xdr:nvSpPr>
        <xdr:cNvPr id="63" name="【図書館】&#10;有形固定資産減価償却率平均値テキスト"/>
        <xdr:cNvSpPr txBox="1"/>
      </xdr:nvSpPr>
      <xdr:spPr>
        <a:xfrm>
          <a:off x="4724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151130</xdr:rowOff>
    </xdr:from>
    <xdr:to>
      <xdr:col>6</xdr:col>
      <xdr:colOff>561975</xdr:colOff>
      <xdr:row>38</xdr:row>
      <xdr:rowOff>81280</xdr:rowOff>
    </xdr:to>
    <xdr:sp macro="" textlink="">
      <xdr:nvSpPr>
        <xdr:cNvPr id="64" name="フローチャート : 判断 63"/>
        <xdr:cNvSpPr/>
      </xdr:nvSpPr>
      <xdr:spPr>
        <a:xfrm>
          <a:off x="4584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44994</xdr:rowOff>
    </xdr:from>
    <xdr:to>
      <xdr:col>5</xdr:col>
      <xdr:colOff>409575</xdr:colOff>
      <xdr:row>38</xdr:row>
      <xdr:rowOff>146594</xdr:rowOff>
    </xdr:to>
    <xdr:sp macro="" textlink="">
      <xdr:nvSpPr>
        <xdr:cNvPr id="65" name="フローチャート : 判断 64"/>
        <xdr:cNvSpPr/>
      </xdr:nvSpPr>
      <xdr:spPr>
        <a:xfrm>
          <a:off x="3746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137721</xdr:rowOff>
    </xdr:from>
    <xdr:ext cx="405111" cy="259045"/>
    <xdr:sp macro="" textlink="">
      <xdr:nvSpPr>
        <xdr:cNvPr id="66" name="n_1aveValue【図書館】&#10;有形固定資産減価償却率"/>
        <xdr:cNvSpPr txBox="1"/>
      </xdr:nvSpPr>
      <xdr:spPr>
        <a:xfrm>
          <a:off x="3582043" y="665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37</xdr:row>
      <xdr:rowOff>103777</xdr:rowOff>
    </xdr:from>
    <xdr:to>
      <xdr:col>5</xdr:col>
      <xdr:colOff>409575</xdr:colOff>
      <xdr:row>38</xdr:row>
      <xdr:rowOff>33927</xdr:rowOff>
    </xdr:to>
    <xdr:sp macro="" textlink="">
      <xdr:nvSpPr>
        <xdr:cNvPr id="72" name="円/楕円 71"/>
        <xdr:cNvSpPr/>
      </xdr:nvSpPr>
      <xdr:spPr>
        <a:xfrm>
          <a:off x="3746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36</xdr:row>
      <xdr:rowOff>50454</xdr:rowOff>
    </xdr:from>
    <xdr:ext cx="405111" cy="259045"/>
    <xdr:sp macro="" textlink="">
      <xdr:nvSpPr>
        <xdr:cNvPr id="73" name="n_1mainValue【図書館】&#10;有形固定資産減価償却率"/>
        <xdr:cNvSpPr txBox="1"/>
      </xdr:nvSpPr>
      <xdr:spPr>
        <a:xfrm>
          <a:off x="3582043"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48.7</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0.023</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82" name="テキスト ボックス 8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4" name="テキスト ボックス 83"/>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42</xdr:row>
      <xdr:rowOff>38100</xdr:rowOff>
    </xdr:from>
    <xdr:to>
      <xdr:col>16</xdr:col>
      <xdr:colOff>307975</xdr:colOff>
      <xdr:row>42</xdr:row>
      <xdr:rowOff>38100</xdr:rowOff>
    </xdr:to>
    <xdr:cxnSp macro="">
      <xdr:nvCxnSpPr>
        <xdr:cNvPr id="85" name="直線コネクタ 8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67327</xdr:rowOff>
    </xdr:from>
    <xdr:ext cx="467179" cy="259045"/>
    <xdr:sp macro="" textlink="">
      <xdr:nvSpPr>
        <xdr:cNvPr id="86" name="テキスト ボックス 8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0.020</a:t>
          </a:r>
          <a:endParaRPr kumimoji="1" lang="ja-JP" altLang="en-US" sz="1000">
            <a:latin typeface="ＭＳ Ｐゴシック"/>
          </a:endParaRPr>
        </a:p>
      </xdr:txBody>
    </xdr:sp>
    <xdr:clientData/>
  </xdr:oneCellAnchor>
  <xdr:twoCellAnchor>
    <xdr:from>
      <xdr:col>9</xdr:col>
      <xdr:colOff>422275</xdr:colOff>
      <xdr:row>40</xdr:row>
      <xdr:rowOff>0</xdr:rowOff>
    </xdr:from>
    <xdr:to>
      <xdr:col>16</xdr:col>
      <xdr:colOff>307975</xdr:colOff>
      <xdr:row>40</xdr:row>
      <xdr:rowOff>0</xdr:rowOff>
    </xdr:to>
    <xdr:cxnSp macro="">
      <xdr:nvCxnSpPr>
        <xdr:cNvPr id="87" name="直線コネクタ 8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29227</xdr:rowOff>
    </xdr:from>
    <xdr:ext cx="467179" cy="259045"/>
    <xdr:sp macro="" textlink="">
      <xdr:nvSpPr>
        <xdr:cNvPr id="88" name="テキスト ボックス 87"/>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0.040</a:t>
          </a:r>
          <a:endParaRPr kumimoji="1" lang="ja-JP" altLang="en-US" sz="1000">
            <a:latin typeface="ＭＳ Ｐゴシック"/>
          </a:endParaRPr>
        </a:p>
      </xdr:txBody>
    </xdr:sp>
    <xdr:clientData/>
  </xdr:oneCellAnchor>
  <xdr:twoCellAnchor>
    <xdr:from>
      <xdr:col>9</xdr:col>
      <xdr:colOff>422275</xdr:colOff>
      <xdr:row>37</xdr:row>
      <xdr:rowOff>133350</xdr:rowOff>
    </xdr:from>
    <xdr:to>
      <xdr:col>16</xdr:col>
      <xdr:colOff>307975</xdr:colOff>
      <xdr:row>37</xdr:row>
      <xdr:rowOff>133350</xdr:rowOff>
    </xdr:to>
    <xdr:cxnSp macro="">
      <xdr:nvCxnSpPr>
        <xdr:cNvPr id="89" name="直線コネクタ 8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162577</xdr:rowOff>
    </xdr:from>
    <xdr:ext cx="467179" cy="259045"/>
    <xdr:sp macro="" textlink="">
      <xdr:nvSpPr>
        <xdr:cNvPr id="90" name="テキスト ボックス 89"/>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9</xdr:col>
      <xdr:colOff>422275</xdr:colOff>
      <xdr:row>35</xdr:row>
      <xdr:rowOff>95250</xdr:rowOff>
    </xdr:from>
    <xdr:to>
      <xdr:col>16</xdr:col>
      <xdr:colOff>307975</xdr:colOff>
      <xdr:row>35</xdr:row>
      <xdr:rowOff>95250</xdr:rowOff>
    </xdr:to>
    <xdr:cxnSp macro="">
      <xdr:nvCxnSpPr>
        <xdr:cNvPr id="91" name="直線コネクタ 9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124477</xdr:rowOff>
    </xdr:from>
    <xdr:ext cx="467179" cy="259045"/>
    <xdr:sp macro="" textlink="">
      <xdr:nvSpPr>
        <xdr:cNvPr id="92" name="テキスト ボックス 91"/>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0.080</a:t>
          </a:r>
          <a:endParaRPr kumimoji="1" lang="ja-JP" altLang="en-US" sz="1000">
            <a:latin typeface="ＭＳ Ｐゴシック"/>
          </a:endParaRPr>
        </a:p>
      </xdr:txBody>
    </xdr:sp>
    <xdr:clientData/>
  </xdr:oneCellAnchor>
  <xdr:twoCellAnchor>
    <xdr:from>
      <xdr:col>9</xdr:col>
      <xdr:colOff>422275</xdr:colOff>
      <xdr:row>33</xdr:row>
      <xdr:rowOff>57150</xdr:rowOff>
    </xdr:from>
    <xdr:to>
      <xdr:col>16</xdr:col>
      <xdr:colOff>307975</xdr:colOff>
      <xdr:row>33</xdr:row>
      <xdr:rowOff>57150</xdr:rowOff>
    </xdr:to>
    <xdr:cxnSp macro="">
      <xdr:nvCxnSpPr>
        <xdr:cNvPr id="93" name="直線コネクタ 9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86377</xdr:rowOff>
    </xdr:from>
    <xdr:ext cx="467179" cy="259045"/>
    <xdr:sp macro="" textlink="">
      <xdr:nvSpPr>
        <xdr:cNvPr id="94" name="テキスト ボックス 93"/>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5" name="直線コネクタ 9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6" name="テキスト ボックス 95"/>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7"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32</xdr:row>
      <xdr:rowOff>152400</xdr:rowOff>
    </xdr:from>
    <xdr:to>
      <xdr:col>15</xdr:col>
      <xdr:colOff>180340</xdr:colOff>
      <xdr:row>42</xdr:row>
      <xdr:rowOff>114300</xdr:rowOff>
    </xdr:to>
    <xdr:cxnSp macro="">
      <xdr:nvCxnSpPr>
        <xdr:cNvPr id="98" name="直線コネクタ 97"/>
        <xdr:cNvCxnSpPr/>
      </xdr:nvCxnSpPr>
      <xdr:spPr>
        <a:xfrm flipV="1">
          <a:off x="10476865" y="56388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118127</xdr:rowOff>
    </xdr:from>
    <xdr:ext cx="469744" cy="259045"/>
    <xdr:sp macro="" textlink="">
      <xdr:nvSpPr>
        <xdr:cNvPr id="99" name="【図書館】&#10;一人当たり面積最小値テキスト"/>
        <xdr:cNvSpPr txBox="1"/>
      </xdr:nvSpPr>
      <xdr:spPr>
        <a:xfrm>
          <a:off x="10566400" y="731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0.016</a:t>
          </a:r>
          <a:endParaRPr kumimoji="1" lang="ja-JP" altLang="en-US" sz="1000" b="1">
            <a:latin typeface="ＭＳ Ｐゴシック"/>
          </a:endParaRPr>
        </a:p>
      </xdr:txBody>
    </xdr:sp>
    <xdr:clientData/>
  </xdr:oneCellAnchor>
  <xdr:twoCellAnchor>
    <xdr:from>
      <xdr:col>15</xdr:col>
      <xdr:colOff>92075</xdr:colOff>
      <xdr:row>42</xdr:row>
      <xdr:rowOff>114300</xdr:rowOff>
    </xdr:from>
    <xdr:to>
      <xdr:col>15</xdr:col>
      <xdr:colOff>269875</xdr:colOff>
      <xdr:row>42</xdr:row>
      <xdr:rowOff>114300</xdr:rowOff>
    </xdr:to>
    <xdr:cxnSp macro="">
      <xdr:nvCxnSpPr>
        <xdr:cNvPr id="100" name="直線コネクタ 99"/>
        <xdr:cNvCxnSpPr/>
      </xdr:nvCxnSpPr>
      <xdr:spPr>
        <a:xfrm>
          <a:off x="10388600" y="731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31</xdr:row>
      <xdr:rowOff>99077</xdr:rowOff>
    </xdr:from>
    <xdr:ext cx="469744" cy="259045"/>
    <xdr:sp macro="" textlink="">
      <xdr:nvSpPr>
        <xdr:cNvPr id="101" name="【図書館】&#10;一人当たり面積最大値テキスト"/>
        <xdr:cNvSpPr txBox="1"/>
      </xdr:nvSpPr>
      <xdr:spPr>
        <a:xfrm>
          <a:off x="10566400" y="541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0.104</a:t>
          </a:r>
          <a:endParaRPr kumimoji="1" lang="ja-JP" altLang="en-US" sz="1000" b="1">
            <a:latin typeface="ＭＳ Ｐゴシック"/>
          </a:endParaRPr>
        </a:p>
      </xdr:txBody>
    </xdr:sp>
    <xdr:clientData/>
  </xdr:oneCellAnchor>
  <xdr:twoCellAnchor>
    <xdr:from>
      <xdr:col>15</xdr:col>
      <xdr:colOff>92075</xdr:colOff>
      <xdr:row>32</xdr:row>
      <xdr:rowOff>152400</xdr:rowOff>
    </xdr:from>
    <xdr:to>
      <xdr:col>15</xdr:col>
      <xdr:colOff>269875</xdr:colOff>
      <xdr:row>32</xdr:row>
      <xdr:rowOff>152400</xdr:rowOff>
    </xdr:to>
    <xdr:cxnSp macro="">
      <xdr:nvCxnSpPr>
        <xdr:cNvPr id="102" name="直線コネクタ 101"/>
        <xdr:cNvCxnSpPr/>
      </xdr:nvCxnSpPr>
      <xdr:spPr>
        <a:xfrm>
          <a:off x="10388600" y="563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38</xdr:row>
      <xdr:rowOff>22877</xdr:rowOff>
    </xdr:from>
    <xdr:ext cx="469744" cy="259045"/>
    <xdr:sp macro="" textlink="">
      <xdr:nvSpPr>
        <xdr:cNvPr id="103" name="【図書館】&#10;一人当たり面積平均値テキスト"/>
        <xdr:cNvSpPr txBox="1"/>
      </xdr:nvSpPr>
      <xdr:spPr>
        <a:xfrm>
          <a:off x="10566400" y="653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0.053</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44450</xdr:rowOff>
    </xdr:from>
    <xdr:to>
      <xdr:col>15</xdr:col>
      <xdr:colOff>231775</xdr:colOff>
      <xdr:row>38</xdr:row>
      <xdr:rowOff>146050</xdr:rowOff>
    </xdr:to>
    <xdr:sp macro="" textlink="">
      <xdr:nvSpPr>
        <xdr:cNvPr id="104" name="フローチャート : 判断 103"/>
        <xdr:cNvSpPr/>
      </xdr:nvSpPr>
      <xdr:spPr>
        <a:xfrm>
          <a:off x="10426700" y="65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37</xdr:row>
      <xdr:rowOff>120650</xdr:rowOff>
    </xdr:from>
    <xdr:to>
      <xdr:col>14</xdr:col>
      <xdr:colOff>79375</xdr:colOff>
      <xdr:row>38</xdr:row>
      <xdr:rowOff>50800</xdr:rowOff>
    </xdr:to>
    <xdr:sp macro="" textlink="">
      <xdr:nvSpPr>
        <xdr:cNvPr id="105" name="フローチャート : 判断 104"/>
        <xdr:cNvSpPr/>
      </xdr:nvSpPr>
      <xdr:spPr>
        <a:xfrm>
          <a:off x="9588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36</xdr:row>
      <xdr:rowOff>67327</xdr:rowOff>
    </xdr:from>
    <xdr:ext cx="469744" cy="259045"/>
    <xdr:sp macro="" textlink="">
      <xdr:nvSpPr>
        <xdr:cNvPr id="106" name="n_1aveValue【図書館】&#10;一人当たり面積"/>
        <xdr:cNvSpPr txBox="1"/>
      </xdr:nvSpPr>
      <xdr:spPr>
        <a:xfrm>
          <a:off x="9391727" y="6239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0.058</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7" name="テキスト ボックス 10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8" name="テキスト ボックス 10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9" name="テキスト ボックス 10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10" name="テキスト ボックス 10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11" name="テキスト ボックス 11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38</xdr:row>
      <xdr:rowOff>82550</xdr:rowOff>
    </xdr:from>
    <xdr:to>
      <xdr:col>14</xdr:col>
      <xdr:colOff>79375</xdr:colOff>
      <xdr:row>39</xdr:row>
      <xdr:rowOff>12700</xdr:rowOff>
    </xdr:to>
    <xdr:sp macro="" textlink="">
      <xdr:nvSpPr>
        <xdr:cNvPr id="112" name="円/楕円 111"/>
        <xdr:cNvSpPr/>
      </xdr:nvSpPr>
      <xdr:spPr>
        <a:xfrm>
          <a:off x="9588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3827</xdr:rowOff>
    </xdr:from>
    <xdr:ext cx="469744" cy="259045"/>
    <xdr:sp macro="" textlink="">
      <xdr:nvSpPr>
        <xdr:cNvPr id="113" name="n_1mainValue【図書館】&#10;一人当たり面積"/>
        <xdr:cNvSpPr txBox="1"/>
      </xdr:nvSpPr>
      <xdr:spPr>
        <a:xfrm>
          <a:off x="9391727" y="669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4" name="正方形/長方形 11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5" name="正方形/長方形 114"/>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6" name="正方形/長方形 115"/>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7" name="正方形/長方形 116"/>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8" name="正方形/長方形 117"/>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9" name="正方形/長方形 118"/>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20" name="正方形/長方形 119"/>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21" name="正方形/長方形 120"/>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2" name="テキスト ボックス 121"/>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3" name="直線コネクタ 122"/>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65</xdr:row>
      <xdr:rowOff>143527</xdr:rowOff>
    </xdr:from>
    <xdr:ext cx="338939" cy="259045"/>
    <xdr:sp macro="" textlink="">
      <xdr:nvSpPr>
        <xdr:cNvPr id="124" name="テキスト ボックス 123"/>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64</xdr:row>
      <xdr:rowOff>76200</xdr:rowOff>
    </xdr:from>
    <xdr:to>
      <xdr:col>7</xdr:col>
      <xdr:colOff>638175</xdr:colOff>
      <xdr:row>64</xdr:row>
      <xdr:rowOff>76200</xdr:rowOff>
    </xdr:to>
    <xdr:cxnSp macro="">
      <xdr:nvCxnSpPr>
        <xdr:cNvPr id="125" name="直線コネクタ 124"/>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105427</xdr:rowOff>
    </xdr:from>
    <xdr:ext cx="403059" cy="259045"/>
    <xdr:sp macro="" textlink="">
      <xdr:nvSpPr>
        <xdr:cNvPr id="126" name="テキスト ボックス 125"/>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62</xdr:row>
      <xdr:rowOff>38100</xdr:rowOff>
    </xdr:from>
    <xdr:to>
      <xdr:col>7</xdr:col>
      <xdr:colOff>638175</xdr:colOff>
      <xdr:row>62</xdr:row>
      <xdr:rowOff>38100</xdr:rowOff>
    </xdr:to>
    <xdr:cxnSp macro="">
      <xdr:nvCxnSpPr>
        <xdr:cNvPr id="127" name="直線コネクタ 126"/>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61</xdr:row>
      <xdr:rowOff>67327</xdr:rowOff>
    </xdr:from>
    <xdr:ext cx="403059" cy="259045"/>
    <xdr:sp macro="" textlink="">
      <xdr:nvSpPr>
        <xdr:cNvPr id="128" name="テキスト ボックス 127"/>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60</xdr:row>
      <xdr:rowOff>0</xdr:rowOff>
    </xdr:from>
    <xdr:to>
      <xdr:col>7</xdr:col>
      <xdr:colOff>638175</xdr:colOff>
      <xdr:row>60</xdr:row>
      <xdr:rowOff>0</xdr:rowOff>
    </xdr:to>
    <xdr:cxnSp macro="">
      <xdr:nvCxnSpPr>
        <xdr:cNvPr id="129" name="直線コネクタ 128"/>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59</xdr:row>
      <xdr:rowOff>29227</xdr:rowOff>
    </xdr:from>
    <xdr:ext cx="403059" cy="259045"/>
    <xdr:sp macro="" textlink="">
      <xdr:nvSpPr>
        <xdr:cNvPr id="130" name="テキスト ボックス 129"/>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57</xdr:row>
      <xdr:rowOff>133350</xdr:rowOff>
    </xdr:from>
    <xdr:to>
      <xdr:col>7</xdr:col>
      <xdr:colOff>638175</xdr:colOff>
      <xdr:row>57</xdr:row>
      <xdr:rowOff>133350</xdr:rowOff>
    </xdr:to>
    <xdr:cxnSp macro="">
      <xdr:nvCxnSpPr>
        <xdr:cNvPr id="131" name="直線コネクタ 130"/>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162577</xdr:rowOff>
    </xdr:from>
    <xdr:ext cx="403059" cy="259045"/>
    <xdr:sp macro="" textlink="">
      <xdr:nvSpPr>
        <xdr:cNvPr id="132" name="テキスト ボックス 131"/>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95250</xdr:rowOff>
    </xdr:from>
    <xdr:to>
      <xdr:col>7</xdr:col>
      <xdr:colOff>638175</xdr:colOff>
      <xdr:row>55</xdr:row>
      <xdr:rowOff>95250</xdr:rowOff>
    </xdr:to>
    <xdr:cxnSp macro="">
      <xdr:nvCxnSpPr>
        <xdr:cNvPr id="133" name="直線コネクタ 132"/>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54</xdr:row>
      <xdr:rowOff>124477</xdr:rowOff>
    </xdr:from>
    <xdr:ext cx="467179" cy="259045"/>
    <xdr:sp macro="" textlink="">
      <xdr:nvSpPr>
        <xdr:cNvPr id="134" name="テキスト ボックス 133"/>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121920</xdr:rowOff>
    </xdr:from>
    <xdr:to>
      <xdr:col>6</xdr:col>
      <xdr:colOff>510540</xdr:colOff>
      <xdr:row>63</xdr:row>
      <xdr:rowOff>70485</xdr:rowOff>
    </xdr:to>
    <xdr:cxnSp macro="">
      <xdr:nvCxnSpPr>
        <xdr:cNvPr id="138" name="直線コネクタ 137"/>
        <xdr:cNvCxnSpPr/>
      </xdr:nvCxnSpPr>
      <xdr:spPr>
        <a:xfrm flipV="1">
          <a:off x="4634865" y="9551670"/>
          <a:ext cx="0" cy="1320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74312</xdr:rowOff>
    </xdr:from>
    <xdr:ext cx="405111" cy="259045"/>
    <xdr:sp macro="" textlink="">
      <xdr:nvSpPr>
        <xdr:cNvPr id="139" name="【体育館・プール】&#10;有形固定資産減価償却率最小値テキスト"/>
        <xdr:cNvSpPr txBox="1"/>
      </xdr:nvSpPr>
      <xdr:spPr>
        <a:xfrm>
          <a:off x="47244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a:t>
          </a:r>
          <a:endParaRPr kumimoji="1" lang="ja-JP" altLang="en-US" sz="1000" b="1">
            <a:latin typeface="ＭＳ Ｐゴシック"/>
          </a:endParaRPr>
        </a:p>
      </xdr:txBody>
    </xdr:sp>
    <xdr:clientData/>
  </xdr:oneCellAnchor>
  <xdr:twoCellAnchor>
    <xdr:from>
      <xdr:col>6</xdr:col>
      <xdr:colOff>422275</xdr:colOff>
      <xdr:row>63</xdr:row>
      <xdr:rowOff>70485</xdr:rowOff>
    </xdr:from>
    <xdr:to>
      <xdr:col>6</xdr:col>
      <xdr:colOff>600075</xdr:colOff>
      <xdr:row>63</xdr:row>
      <xdr:rowOff>70485</xdr:rowOff>
    </xdr:to>
    <xdr:cxnSp macro="">
      <xdr:nvCxnSpPr>
        <xdr:cNvPr id="140" name="直線コネクタ 139"/>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68597</xdr:rowOff>
    </xdr:from>
    <xdr:ext cx="405111" cy="259045"/>
    <xdr:sp macro="" textlink="">
      <xdr:nvSpPr>
        <xdr:cNvPr id="141" name="【体育館・プール】&#10;有形固定資産減価償却率最大値テキスト"/>
        <xdr:cNvSpPr txBox="1"/>
      </xdr:nvSpPr>
      <xdr:spPr>
        <a:xfrm>
          <a:off x="47244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6</xdr:col>
      <xdr:colOff>422275</xdr:colOff>
      <xdr:row>55</xdr:row>
      <xdr:rowOff>121920</xdr:rowOff>
    </xdr:from>
    <xdr:to>
      <xdr:col>6</xdr:col>
      <xdr:colOff>600075</xdr:colOff>
      <xdr:row>55</xdr:row>
      <xdr:rowOff>121920</xdr:rowOff>
    </xdr:to>
    <xdr:cxnSp macro="">
      <xdr:nvCxnSpPr>
        <xdr:cNvPr id="142" name="直線コネクタ 141"/>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17162</xdr:rowOff>
    </xdr:from>
    <xdr:ext cx="405111" cy="259045"/>
    <xdr:sp macro="" textlink="">
      <xdr:nvSpPr>
        <xdr:cNvPr id="143" name="【体育館・プール】&#10;有形固定資産減価償却率平均値テキスト"/>
        <xdr:cNvSpPr txBox="1"/>
      </xdr:nvSpPr>
      <xdr:spPr>
        <a:xfrm>
          <a:off x="4724400" y="103041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55.3</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38735</xdr:rowOff>
    </xdr:from>
    <xdr:to>
      <xdr:col>6</xdr:col>
      <xdr:colOff>561975</xdr:colOff>
      <xdr:row>60</xdr:row>
      <xdr:rowOff>140335</xdr:rowOff>
    </xdr:to>
    <xdr:sp macro="" textlink="">
      <xdr:nvSpPr>
        <xdr:cNvPr id="144" name="フローチャート : 判断 143"/>
        <xdr:cNvSpPr/>
      </xdr:nvSpPr>
      <xdr:spPr>
        <a:xfrm>
          <a:off x="4584700" y="1032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21590</xdr:rowOff>
    </xdr:from>
    <xdr:to>
      <xdr:col>5</xdr:col>
      <xdr:colOff>409575</xdr:colOff>
      <xdr:row>60</xdr:row>
      <xdr:rowOff>123190</xdr:rowOff>
    </xdr:to>
    <xdr:sp macro="" textlink="">
      <xdr:nvSpPr>
        <xdr:cNvPr id="145" name="フローチャート : 判断 144"/>
        <xdr:cNvSpPr/>
      </xdr:nvSpPr>
      <xdr:spPr>
        <a:xfrm>
          <a:off x="3746500" y="1030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114317</xdr:rowOff>
    </xdr:from>
    <xdr:ext cx="405111" cy="259045"/>
    <xdr:sp macro="" textlink="">
      <xdr:nvSpPr>
        <xdr:cNvPr id="146" name="n_1aveValue【体育館・プール】&#10;有形固定資産減価償却率"/>
        <xdr:cNvSpPr txBox="1"/>
      </xdr:nvSpPr>
      <xdr:spPr>
        <a:xfrm>
          <a:off x="3582043" y="1040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59</xdr:row>
      <xdr:rowOff>31115</xdr:rowOff>
    </xdr:from>
    <xdr:to>
      <xdr:col>5</xdr:col>
      <xdr:colOff>409575</xdr:colOff>
      <xdr:row>59</xdr:row>
      <xdr:rowOff>132715</xdr:rowOff>
    </xdr:to>
    <xdr:sp macro="" textlink="">
      <xdr:nvSpPr>
        <xdr:cNvPr id="152" name="円/楕円 151"/>
        <xdr:cNvSpPr/>
      </xdr:nvSpPr>
      <xdr:spPr>
        <a:xfrm>
          <a:off x="3746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57</xdr:row>
      <xdr:rowOff>149242</xdr:rowOff>
    </xdr:from>
    <xdr:ext cx="405111" cy="259045"/>
    <xdr:sp macro="" textlink="">
      <xdr:nvSpPr>
        <xdr:cNvPr id="153" name="n_1mainValue【体育館・プール】&#10;有形固定資産減価償却率"/>
        <xdr:cNvSpPr txBox="1"/>
      </xdr:nvSpPr>
      <xdr:spPr>
        <a:xfrm>
          <a:off x="3582043"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0.162</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56</xdr:row>
      <xdr:rowOff>112395</xdr:rowOff>
    </xdr:from>
    <xdr:to>
      <xdr:col>15</xdr:col>
      <xdr:colOff>180340</xdr:colOff>
      <xdr:row>64</xdr:row>
      <xdr:rowOff>0</xdr:rowOff>
    </xdr:to>
    <xdr:cxnSp macro="">
      <xdr:nvCxnSpPr>
        <xdr:cNvPr id="177" name="直線コネクタ 176"/>
        <xdr:cNvCxnSpPr/>
      </xdr:nvCxnSpPr>
      <xdr:spPr>
        <a:xfrm flipV="1">
          <a:off x="10476865" y="9713595"/>
          <a:ext cx="0" cy="125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3827</xdr:rowOff>
    </xdr:from>
    <xdr:ext cx="469744" cy="259045"/>
    <xdr:sp macro="" textlink="">
      <xdr:nvSpPr>
        <xdr:cNvPr id="178" name="【体育館・プール】&#10;一人当たり面積最小値テキスト"/>
        <xdr:cNvSpPr txBox="1"/>
      </xdr:nvSpPr>
      <xdr:spPr>
        <a:xfrm>
          <a:off x="105664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0.040</a:t>
          </a:r>
          <a:endParaRPr kumimoji="1" lang="ja-JP" altLang="en-US" sz="1000" b="1">
            <a:latin typeface="ＭＳ Ｐゴシック"/>
          </a:endParaRPr>
        </a:p>
      </xdr:txBody>
    </xdr:sp>
    <xdr:clientData/>
  </xdr:oneCellAnchor>
  <xdr:twoCellAnchor>
    <xdr:from>
      <xdr:col>15</xdr:col>
      <xdr:colOff>92075</xdr:colOff>
      <xdr:row>64</xdr:row>
      <xdr:rowOff>0</xdr:rowOff>
    </xdr:from>
    <xdr:to>
      <xdr:col>15</xdr:col>
      <xdr:colOff>269875</xdr:colOff>
      <xdr:row>64</xdr:row>
      <xdr:rowOff>0</xdr:rowOff>
    </xdr:to>
    <xdr:cxnSp macro="">
      <xdr:nvCxnSpPr>
        <xdr:cNvPr id="179" name="直線コネクタ 178"/>
        <xdr:cNvCxnSpPr/>
      </xdr:nvCxnSpPr>
      <xdr:spPr>
        <a:xfrm>
          <a:off x="10388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59072</xdr:rowOff>
    </xdr:from>
    <xdr:ext cx="469744" cy="259045"/>
    <xdr:sp macro="" textlink="">
      <xdr:nvSpPr>
        <xdr:cNvPr id="180" name="【体育館・プール】&#10;一人当たり面積最大値テキスト"/>
        <xdr:cNvSpPr txBox="1"/>
      </xdr:nvSpPr>
      <xdr:spPr>
        <a:xfrm>
          <a:off x="10566400" y="948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0.701</a:t>
          </a:r>
          <a:endParaRPr kumimoji="1" lang="ja-JP" altLang="en-US" sz="1000" b="1">
            <a:latin typeface="ＭＳ Ｐゴシック"/>
          </a:endParaRPr>
        </a:p>
      </xdr:txBody>
    </xdr:sp>
    <xdr:clientData/>
  </xdr:oneCellAnchor>
  <xdr:twoCellAnchor>
    <xdr:from>
      <xdr:col>15</xdr:col>
      <xdr:colOff>92075</xdr:colOff>
      <xdr:row>56</xdr:row>
      <xdr:rowOff>112395</xdr:rowOff>
    </xdr:from>
    <xdr:to>
      <xdr:col>15</xdr:col>
      <xdr:colOff>269875</xdr:colOff>
      <xdr:row>56</xdr:row>
      <xdr:rowOff>112395</xdr:rowOff>
    </xdr:to>
    <xdr:cxnSp macro="">
      <xdr:nvCxnSpPr>
        <xdr:cNvPr id="181" name="直線コネクタ 180"/>
        <xdr:cNvCxnSpPr/>
      </xdr:nvCxnSpPr>
      <xdr:spPr>
        <a:xfrm>
          <a:off x="10388600" y="9713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161942</xdr:rowOff>
    </xdr:from>
    <xdr:ext cx="469744" cy="259045"/>
    <xdr:sp macro="" textlink="">
      <xdr:nvSpPr>
        <xdr:cNvPr id="182" name="【体育館・プール】&#10;一人当たり面積平均値テキスト"/>
        <xdr:cNvSpPr txBox="1"/>
      </xdr:nvSpPr>
      <xdr:spPr>
        <a:xfrm>
          <a:off x="10566400" y="10448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0.277</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12065</xdr:rowOff>
    </xdr:from>
    <xdr:to>
      <xdr:col>15</xdr:col>
      <xdr:colOff>231775</xdr:colOff>
      <xdr:row>61</xdr:row>
      <xdr:rowOff>113665</xdr:rowOff>
    </xdr:to>
    <xdr:sp macro="" textlink="">
      <xdr:nvSpPr>
        <xdr:cNvPr id="183" name="フローチャート : 判断 182"/>
        <xdr:cNvSpPr/>
      </xdr:nvSpPr>
      <xdr:spPr>
        <a:xfrm>
          <a:off x="10426700" y="1047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61</xdr:row>
      <xdr:rowOff>40640</xdr:rowOff>
    </xdr:from>
    <xdr:to>
      <xdr:col>14</xdr:col>
      <xdr:colOff>79375</xdr:colOff>
      <xdr:row>61</xdr:row>
      <xdr:rowOff>142240</xdr:rowOff>
    </xdr:to>
    <xdr:sp macro="" textlink="">
      <xdr:nvSpPr>
        <xdr:cNvPr id="184" name="フローチャート : 判断 183"/>
        <xdr:cNvSpPr/>
      </xdr:nvSpPr>
      <xdr:spPr>
        <a:xfrm>
          <a:off x="95885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59</xdr:row>
      <xdr:rowOff>158767</xdr:rowOff>
    </xdr:from>
    <xdr:ext cx="469744" cy="259045"/>
    <xdr:sp macro="" textlink="">
      <xdr:nvSpPr>
        <xdr:cNvPr id="185" name="n_1aveValue【体育館・プール】&#10;一人当たり面積"/>
        <xdr:cNvSpPr txBox="1"/>
      </xdr:nvSpPr>
      <xdr:spPr>
        <a:xfrm>
          <a:off x="9391727" y="10274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0.262</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62</xdr:row>
      <xdr:rowOff>168275</xdr:rowOff>
    </xdr:from>
    <xdr:to>
      <xdr:col>14</xdr:col>
      <xdr:colOff>79375</xdr:colOff>
      <xdr:row>63</xdr:row>
      <xdr:rowOff>98425</xdr:rowOff>
    </xdr:to>
    <xdr:sp macro="" textlink="">
      <xdr:nvSpPr>
        <xdr:cNvPr id="191" name="円/楕円 190"/>
        <xdr:cNvSpPr/>
      </xdr:nvSpPr>
      <xdr:spPr>
        <a:xfrm>
          <a:off x="9588500" y="10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63</xdr:row>
      <xdr:rowOff>89552</xdr:rowOff>
    </xdr:from>
    <xdr:ext cx="469744" cy="259045"/>
    <xdr:sp macro="" textlink="">
      <xdr:nvSpPr>
        <xdr:cNvPr id="192" name="n_1mainValue【体育館・プール】&#10;一人当たり面積"/>
        <xdr:cNvSpPr txBox="1"/>
      </xdr:nvSpPr>
      <xdr:spPr>
        <a:xfrm>
          <a:off x="9391727" y="1089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0.105</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49.1</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86</xdr:row>
      <xdr:rowOff>114300</xdr:rowOff>
    </xdr:from>
    <xdr:to>
      <xdr:col>7</xdr:col>
      <xdr:colOff>638175</xdr:colOff>
      <xdr:row>86</xdr:row>
      <xdr:rowOff>114300</xdr:rowOff>
    </xdr:to>
    <xdr:cxnSp macro="">
      <xdr:nvCxnSpPr>
        <xdr:cNvPr id="204" name="直線コネクタ 203"/>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143527</xdr:rowOff>
    </xdr:from>
    <xdr:ext cx="403059" cy="259045"/>
    <xdr:sp macro="" textlink="">
      <xdr:nvSpPr>
        <xdr:cNvPr id="205" name="テキスト ボックス 204"/>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84</xdr:row>
      <xdr:rowOff>76200</xdr:rowOff>
    </xdr:from>
    <xdr:to>
      <xdr:col>7</xdr:col>
      <xdr:colOff>638175</xdr:colOff>
      <xdr:row>84</xdr:row>
      <xdr:rowOff>76200</xdr:rowOff>
    </xdr:to>
    <xdr:cxnSp macro="">
      <xdr:nvCxnSpPr>
        <xdr:cNvPr id="206" name="直線コネクタ 205"/>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83</xdr:row>
      <xdr:rowOff>105427</xdr:rowOff>
    </xdr:from>
    <xdr:ext cx="403059" cy="259045"/>
    <xdr:sp macro="" textlink="">
      <xdr:nvSpPr>
        <xdr:cNvPr id="207" name="テキスト ボックス 206"/>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82</xdr:row>
      <xdr:rowOff>38100</xdr:rowOff>
    </xdr:from>
    <xdr:to>
      <xdr:col>7</xdr:col>
      <xdr:colOff>638175</xdr:colOff>
      <xdr:row>82</xdr:row>
      <xdr:rowOff>38100</xdr:rowOff>
    </xdr:to>
    <xdr:cxnSp macro="">
      <xdr:nvCxnSpPr>
        <xdr:cNvPr id="208" name="直線コネクタ 207"/>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81</xdr:row>
      <xdr:rowOff>67327</xdr:rowOff>
    </xdr:from>
    <xdr:ext cx="403059" cy="259045"/>
    <xdr:sp macro="" textlink="">
      <xdr:nvSpPr>
        <xdr:cNvPr id="209" name="テキスト ボックス 208"/>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0</xdr:rowOff>
    </xdr:from>
    <xdr:to>
      <xdr:col>7</xdr:col>
      <xdr:colOff>638175</xdr:colOff>
      <xdr:row>80</xdr:row>
      <xdr:rowOff>0</xdr:rowOff>
    </xdr:to>
    <xdr:cxnSp macro="">
      <xdr:nvCxnSpPr>
        <xdr:cNvPr id="210" name="直線コネクタ 209"/>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79</xdr:row>
      <xdr:rowOff>29227</xdr:rowOff>
    </xdr:from>
    <xdr:ext cx="403059" cy="259045"/>
    <xdr:sp macro="" textlink="">
      <xdr:nvSpPr>
        <xdr:cNvPr id="211" name="テキスト ボックス 210"/>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77</xdr:row>
      <xdr:rowOff>133350</xdr:rowOff>
    </xdr:from>
    <xdr:to>
      <xdr:col>7</xdr:col>
      <xdr:colOff>638175</xdr:colOff>
      <xdr:row>77</xdr:row>
      <xdr:rowOff>133350</xdr:rowOff>
    </xdr:to>
    <xdr:cxnSp macro="">
      <xdr:nvCxnSpPr>
        <xdr:cNvPr id="212" name="直線コネクタ 211"/>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76</xdr:row>
      <xdr:rowOff>162577</xdr:rowOff>
    </xdr:from>
    <xdr:ext cx="403059" cy="259045"/>
    <xdr:sp macro="" textlink="">
      <xdr:nvSpPr>
        <xdr:cNvPr id="213" name="テキスト ボックス 212"/>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4" name="直線コネクタ 213"/>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74</xdr:row>
      <xdr:rowOff>124477</xdr:rowOff>
    </xdr:from>
    <xdr:ext cx="403059" cy="259045"/>
    <xdr:sp macro="" textlink="">
      <xdr:nvSpPr>
        <xdr:cNvPr id="215" name="テキスト ボックス 214"/>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77</xdr:row>
      <xdr:rowOff>38100</xdr:rowOff>
    </xdr:from>
    <xdr:to>
      <xdr:col>6</xdr:col>
      <xdr:colOff>510540</xdr:colOff>
      <xdr:row>86</xdr:row>
      <xdr:rowOff>60961</xdr:rowOff>
    </xdr:to>
    <xdr:cxnSp macro="">
      <xdr:nvCxnSpPr>
        <xdr:cNvPr id="217" name="直線コネクタ 216"/>
        <xdr:cNvCxnSpPr/>
      </xdr:nvCxnSpPr>
      <xdr:spPr>
        <a:xfrm flipV="1">
          <a:off x="4634865" y="13239750"/>
          <a:ext cx="0" cy="1565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64788</xdr:rowOff>
    </xdr:from>
    <xdr:ext cx="405111" cy="259045"/>
    <xdr:sp macro="" textlink="">
      <xdr:nvSpPr>
        <xdr:cNvPr id="218" name="【福祉施設】&#10;有形固定資産減価償却率最小値テキスト"/>
        <xdr:cNvSpPr txBox="1"/>
      </xdr:nvSpPr>
      <xdr:spPr>
        <a:xfrm>
          <a:off x="4724400" y="1480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41.4</a:t>
          </a:r>
          <a:endParaRPr kumimoji="1" lang="ja-JP" altLang="en-US" sz="1000" b="1">
            <a:latin typeface="ＭＳ Ｐゴシック"/>
          </a:endParaRPr>
        </a:p>
      </xdr:txBody>
    </xdr:sp>
    <xdr:clientData/>
  </xdr:oneCellAnchor>
  <xdr:twoCellAnchor>
    <xdr:from>
      <xdr:col>6</xdr:col>
      <xdr:colOff>422275</xdr:colOff>
      <xdr:row>86</xdr:row>
      <xdr:rowOff>60961</xdr:rowOff>
    </xdr:from>
    <xdr:to>
      <xdr:col>6</xdr:col>
      <xdr:colOff>600075</xdr:colOff>
      <xdr:row>86</xdr:row>
      <xdr:rowOff>60961</xdr:rowOff>
    </xdr:to>
    <xdr:cxnSp macro="">
      <xdr:nvCxnSpPr>
        <xdr:cNvPr id="219" name="直線コネクタ 218"/>
        <xdr:cNvCxnSpPr/>
      </xdr:nvCxnSpPr>
      <xdr:spPr>
        <a:xfrm>
          <a:off x="4546600" y="1480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75</xdr:row>
      <xdr:rowOff>156227</xdr:rowOff>
    </xdr:from>
    <xdr:ext cx="405111" cy="259045"/>
    <xdr:sp macro="" textlink="">
      <xdr:nvSpPr>
        <xdr:cNvPr id="220" name="【福祉施設】&#10;有形固定資産減価償却率最大値テキスト"/>
        <xdr:cNvSpPr txBox="1"/>
      </xdr:nvSpPr>
      <xdr:spPr>
        <a:xfrm>
          <a:off x="472440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82.5</a:t>
          </a:r>
          <a:endParaRPr kumimoji="1" lang="ja-JP" altLang="en-US" sz="1000" b="1">
            <a:latin typeface="ＭＳ Ｐゴシック"/>
          </a:endParaRPr>
        </a:p>
      </xdr:txBody>
    </xdr:sp>
    <xdr:clientData/>
  </xdr:oneCellAnchor>
  <xdr:twoCellAnchor>
    <xdr:from>
      <xdr:col>6</xdr:col>
      <xdr:colOff>422275</xdr:colOff>
      <xdr:row>77</xdr:row>
      <xdr:rowOff>38100</xdr:rowOff>
    </xdr:from>
    <xdr:to>
      <xdr:col>6</xdr:col>
      <xdr:colOff>600075</xdr:colOff>
      <xdr:row>77</xdr:row>
      <xdr:rowOff>38100</xdr:rowOff>
    </xdr:to>
    <xdr:cxnSp macro="">
      <xdr:nvCxnSpPr>
        <xdr:cNvPr id="221" name="直線コネクタ 220"/>
        <xdr:cNvCxnSpPr/>
      </xdr:nvCxnSpPr>
      <xdr:spPr>
        <a:xfrm>
          <a:off x="4546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83</xdr:row>
      <xdr:rowOff>57166</xdr:rowOff>
    </xdr:from>
    <xdr:ext cx="405111" cy="259045"/>
    <xdr:sp macro="" textlink="">
      <xdr:nvSpPr>
        <xdr:cNvPr id="222" name="【福祉施設】&#10;有形固定資産減価償却率平均値テキスト"/>
        <xdr:cNvSpPr txBox="1"/>
      </xdr:nvSpPr>
      <xdr:spPr>
        <a:xfrm>
          <a:off x="4724400" y="14287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53.1</a:t>
          </a:r>
          <a:endParaRPr kumimoji="1" lang="ja-JP" altLang="en-US" sz="1000" b="1">
            <a:solidFill>
              <a:srgbClr val="000080"/>
            </a:solidFill>
            <a:latin typeface="ＭＳ Ｐゴシック"/>
          </a:endParaRPr>
        </a:p>
      </xdr:txBody>
    </xdr:sp>
    <xdr:clientData/>
  </xdr:oneCellAnchor>
  <xdr:twoCellAnchor>
    <xdr:from>
      <xdr:col>6</xdr:col>
      <xdr:colOff>460375</xdr:colOff>
      <xdr:row>83</xdr:row>
      <xdr:rowOff>78739</xdr:rowOff>
    </xdr:from>
    <xdr:to>
      <xdr:col>6</xdr:col>
      <xdr:colOff>561975</xdr:colOff>
      <xdr:row>84</xdr:row>
      <xdr:rowOff>8889</xdr:rowOff>
    </xdr:to>
    <xdr:sp macro="" textlink="">
      <xdr:nvSpPr>
        <xdr:cNvPr id="223" name="フローチャート : 判断 222"/>
        <xdr:cNvSpPr/>
      </xdr:nvSpPr>
      <xdr:spPr>
        <a:xfrm>
          <a:off x="45847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83</xdr:row>
      <xdr:rowOff>29211</xdr:rowOff>
    </xdr:from>
    <xdr:to>
      <xdr:col>5</xdr:col>
      <xdr:colOff>409575</xdr:colOff>
      <xdr:row>83</xdr:row>
      <xdr:rowOff>130811</xdr:rowOff>
    </xdr:to>
    <xdr:sp macro="" textlink="">
      <xdr:nvSpPr>
        <xdr:cNvPr id="224" name="フローチャート : 判断 223"/>
        <xdr:cNvSpPr/>
      </xdr:nvSpPr>
      <xdr:spPr>
        <a:xfrm>
          <a:off x="3746500" y="1425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83</xdr:row>
      <xdr:rowOff>121938</xdr:rowOff>
    </xdr:from>
    <xdr:ext cx="405111" cy="259045"/>
    <xdr:sp macro="" textlink="">
      <xdr:nvSpPr>
        <xdr:cNvPr id="225" name="n_1aveValue【福祉施設】&#10;有形固定資産減価償却率"/>
        <xdr:cNvSpPr txBox="1"/>
      </xdr:nvSpPr>
      <xdr:spPr>
        <a:xfrm>
          <a:off x="3582043"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6" name="テキスト ボックス 225"/>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7" name="テキスト ボックス 226"/>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8" name="テキスト ボックス 227"/>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9" name="テキスト ボックス 228"/>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30" name="テキスト ボックス 229"/>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78</xdr:row>
      <xdr:rowOff>52070</xdr:rowOff>
    </xdr:from>
    <xdr:to>
      <xdr:col>5</xdr:col>
      <xdr:colOff>409575</xdr:colOff>
      <xdr:row>78</xdr:row>
      <xdr:rowOff>153670</xdr:rowOff>
    </xdr:to>
    <xdr:sp macro="" textlink="">
      <xdr:nvSpPr>
        <xdr:cNvPr id="231" name="円/楕円 230"/>
        <xdr:cNvSpPr/>
      </xdr:nvSpPr>
      <xdr:spPr>
        <a:xfrm>
          <a:off x="3746500" y="13425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76</xdr:row>
      <xdr:rowOff>170197</xdr:rowOff>
    </xdr:from>
    <xdr:ext cx="405111" cy="259045"/>
    <xdr:sp macro="" textlink="">
      <xdr:nvSpPr>
        <xdr:cNvPr id="232" name="n_1mainValue【福祉施設】&#10;有形固定資産減価償却率"/>
        <xdr:cNvSpPr txBox="1"/>
      </xdr:nvSpPr>
      <xdr:spPr>
        <a:xfrm>
          <a:off x="3582043"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76.3</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3" name="正方形/長方形 23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4" name="正方形/長方形 23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5" name="正方形/長方形 23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6" name="正方形/長方形 23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7" name="正方形/長方形 23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8" name="正方形/長方形 23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9" name="正方形/長方形 23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0.052</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40" name="正方形/長方形 23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41" name="テキスト ボックス 24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2" name="直線コネクタ 24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168729</xdr:rowOff>
    </xdr:from>
    <xdr:to>
      <xdr:col>16</xdr:col>
      <xdr:colOff>307975</xdr:colOff>
      <xdr:row>86</xdr:row>
      <xdr:rowOff>168729</xdr:rowOff>
    </xdr:to>
    <xdr:cxnSp macro="">
      <xdr:nvCxnSpPr>
        <xdr:cNvPr id="243" name="直線コネクタ 242"/>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86</xdr:row>
      <xdr:rowOff>26506</xdr:rowOff>
    </xdr:from>
    <xdr:ext cx="467179" cy="259045"/>
    <xdr:sp macro="" textlink="">
      <xdr:nvSpPr>
        <xdr:cNvPr id="244" name="テキスト ボックス 243"/>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85</xdr:row>
      <xdr:rowOff>13607</xdr:rowOff>
    </xdr:from>
    <xdr:to>
      <xdr:col>16</xdr:col>
      <xdr:colOff>307975</xdr:colOff>
      <xdr:row>85</xdr:row>
      <xdr:rowOff>13607</xdr:rowOff>
    </xdr:to>
    <xdr:cxnSp macro="">
      <xdr:nvCxnSpPr>
        <xdr:cNvPr id="245" name="直線コネクタ 244"/>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42834</xdr:rowOff>
    </xdr:from>
    <xdr:ext cx="467179" cy="259045"/>
    <xdr:sp macro="" textlink="">
      <xdr:nvSpPr>
        <xdr:cNvPr id="246" name="テキスト ボックス 245"/>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83</xdr:row>
      <xdr:rowOff>29936</xdr:rowOff>
    </xdr:from>
    <xdr:to>
      <xdr:col>16</xdr:col>
      <xdr:colOff>307975</xdr:colOff>
      <xdr:row>83</xdr:row>
      <xdr:rowOff>29936</xdr:rowOff>
    </xdr:to>
    <xdr:cxnSp macro="">
      <xdr:nvCxnSpPr>
        <xdr:cNvPr id="247" name="直線コネクタ 246"/>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82</xdr:row>
      <xdr:rowOff>59163</xdr:rowOff>
    </xdr:from>
    <xdr:ext cx="467179" cy="259045"/>
    <xdr:sp macro="" textlink="">
      <xdr:nvSpPr>
        <xdr:cNvPr id="248" name="テキスト ボックス 247"/>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81</xdr:row>
      <xdr:rowOff>46264</xdr:rowOff>
    </xdr:from>
    <xdr:to>
      <xdr:col>16</xdr:col>
      <xdr:colOff>307975</xdr:colOff>
      <xdr:row>81</xdr:row>
      <xdr:rowOff>46264</xdr:rowOff>
    </xdr:to>
    <xdr:cxnSp macro="">
      <xdr:nvCxnSpPr>
        <xdr:cNvPr id="249" name="直線コネクタ 248"/>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80</xdr:row>
      <xdr:rowOff>75491</xdr:rowOff>
    </xdr:from>
    <xdr:ext cx="467179" cy="259045"/>
    <xdr:sp macro="" textlink="">
      <xdr:nvSpPr>
        <xdr:cNvPr id="250" name="テキスト ボックス 249"/>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79</xdr:row>
      <xdr:rowOff>62593</xdr:rowOff>
    </xdr:from>
    <xdr:to>
      <xdr:col>16</xdr:col>
      <xdr:colOff>307975</xdr:colOff>
      <xdr:row>79</xdr:row>
      <xdr:rowOff>62593</xdr:rowOff>
    </xdr:to>
    <xdr:cxnSp macro="">
      <xdr:nvCxnSpPr>
        <xdr:cNvPr id="251" name="直線コネクタ 250"/>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91820</xdr:rowOff>
    </xdr:from>
    <xdr:ext cx="467179" cy="259045"/>
    <xdr:sp macro="" textlink="">
      <xdr:nvSpPr>
        <xdr:cNvPr id="252" name="テキスト ボックス 251"/>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77</xdr:row>
      <xdr:rowOff>78921</xdr:rowOff>
    </xdr:from>
    <xdr:to>
      <xdr:col>16</xdr:col>
      <xdr:colOff>307975</xdr:colOff>
      <xdr:row>77</xdr:row>
      <xdr:rowOff>78921</xdr:rowOff>
    </xdr:to>
    <xdr:cxnSp macro="">
      <xdr:nvCxnSpPr>
        <xdr:cNvPr id="253" name="直線コネクタ 252"/>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108148</xdr:rowOff>
    </xdr:from>
    <xdr:ext cx="467179" cy="259045"/>
    <xdr:sp macro="" textlink="">
      <xdr:nvSpPr>
        <xdr:cNvPr id="254" name="テキスト ボックス 253"/>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55" name="直線コネクタ 25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56" name="テキスト ボックス 25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5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87086</xdr:rowOff>
    </xdr:from>
    <xdr:to>
      <xdr:col>15</xdr:col>
      <xdr:colOff>180340</xdr:colOff>
      <xdr:row>86</xdr:row>
      <xdr:rowOff>87086</xdr:rowOff>
    </xdr:to>
    <xdr:cxnSp macro="">
      <xdr:nvCxnSpPr>
        <xdr:cNvPr id="258" name="直線コネクタ 257"/>
        <xdr:cNvCxnSpPr/>
      </xdr:nvCxnSpPr>
      <xdr:spPr>
        <a:xfrm flipV="1">
          <a:off x="10476865"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90913</xdr:rowOff>
    </xdr:from>
    <xdr:ext cx="469744" cy="259045"/>
    <xdr:sp macro="" textlink="">
      <xdr:nvSpPr>
        <xdr:cNvPr id="259" name="【福祉施設】&#10;一人当たり面積最小値テキスト"/>
        <xdr:cNvSpPr txBox="1"/>
      </xdr:nvSpPr>
      <xdr:spPr>
        <a:xfrm>
          <a:off x="105664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0.025</a:t>
          </a:r>
          <a:endParaRPr kumimoji="1" lang="ja-JP" altLang="en-US" sz="1000" b="1">
            <a:latin typeface="ＭＳ Ｐゴシック"/>
          </a:endParaRPr>
        </a:p>
      </xdr:txBody>
    </xdr:sp>
    <xdr:clientData/>
  </xdr:oneCellAnchor>
  <xdr:twoCellAnchor>
    <xdr:from>
      <xdr:col>15</xdr:col>
      <xdr:colOff>92075</xdr:colOff>
      <xdr:row>86</xdr:row>
      <xdr:rowOff>87086</xdr:rowOff>
    </xdr:from>
    <xdr:to>
      <xdr:col>15</xdr:col>
      <xdr:colOff>269875</xdr:colOff>
      <xdr:row>86</xdr:row>
      <xdr:rowOff>87086</xdr:rowOff>
    </xdr:to>
    <xdr:cxnSp macro="">
      <xdr:nvCxnSpPr>
        <xdr:cNvPr id="260" name="直線コネクタ 259"/>
        <xdr:cNvCxnSpPr/>
      </xdr:nvCxnSpPr>
      <xdr:spPr>
        <a:xfrm>
          <a:off x="10388600" y="1483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77</xdr:row>
      <xdr:rowOff>33763</xdr:rowOff>
    </xdr:from>
    <xdr:ext cx="469744" cy="259045"/>
    <xdr:sp macro="" textlink="">
      <xdr:nvSpPr>
        <xdr:cNvPr id="261" name="【福祉施設】&#10;一人当たり面積最大値テキスト"/>
        <xdr:cNvSpPr txBox="1"/>
      </xdr:nvSpPr>
      <xdr:spPr>
        <a:xfrm>
          <a:off x="105664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0.445</a:t>
          </a:r>
          <a:endParaRPr kumimoji="1" lang="ja-JP" altLang="en-US" sz="1000" b="1">
            <a:latin typeface="ＭＳ Ｐゴシック"/>
          </a:endParaRPr>
        </a:p>
      </xdr:txBody>
    </xdr:sp>
    <xdr:clientData/>
  </xdr:oneCellAnchor>
  <xdr:twoCellAnchor>
    <xdr:from>
      <xdr:col>15</xdr:col>
      <xdr:colOff>92075</xdr:colOff>
      <xdr:row>78</xdr:row>
      <xdr:rowOff>87086</xdr:rowOff>
    </xdr:from>
    <xdr:to>
      <xdr:col>15</xdr:col>
      <xdr:colOff>269875</xdr:colOff>
      <xdr:row>78</xdr:row>
      <xdr:rowOff>87086</xdr:rowOff>
    </xdr:to>
    <xdr:cxnSp macro="">
      <xdr:nvCxnSpPr>
        <xdr:cNvPr id="262" name="直線コネクタ 261"/>
        <xdr:cNvCxnSpPr/>
      </xdr:nvCxnSpPr>
      <xdr:spPr>
        <a:xfrm>
          <a:off x="10388600" y="1346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83</xdr:row>
      <xdr:rowOff>104520</xdr:rowOff>
    </xdr:from>
    <xdr:ext cx="469744" cy="259045"/>
    <xdr:sp macro="" textlink="">
      <xdr:nvSpPr>
        <xdr:cNvPr id="263" name="【福祉施設】&#10;一人当たり面積平均値テキスト"/>
        <xdr:cNvSpPr txBox="1"/>
      </xdr:nvSpPr>
      <xdr:spPr>
        <a:xfrm>
          <a:off x="10566400" y="143348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0.155</a:t>
          </a:r>
          <a:endParaRPr kumimoji="1" lang="ja-JP" altLang="en-US" sz="1000" b="1">
            <a:solidFill>
              <a:srgbClr val="000080"/>
            </a:solidFill>
            <a:latin typeface="ＭＳ Ｐゴシック"/>
          </a:endParaRPr>
        </a:p>
      </xdr:txBody>
    </xdr:sp>
    <xdr:clientData/>
  </xdr:oneCellAnchor>
  <xdr:twoCellAnchor>
    <xdr:from>
      <xdr:col>15</xdr:col>
      <xdr:colOff>130175</xdr:colOff>
      <xdr:row>83</xdr:row>
      <xdr:rowOff>126093</xdr:rowOff>
    </xdr:from>
    <xdr:to>
      <xdr:col>15</xdr:col>
      <xdr:colOff>231775</xdr:colOff>
      <xdr:row>84</xdr:row>
      <xdr:rowOff>56243</xdr:rowOff>
    </xdr:to>
    <xdr:sp macro="" textlink="">
      <xdr:nvSpPr>
        <xdr:cNvPr id="264" name="フローチャート : 判断 263"/>
        <xdr:cNvSpPr/>
      </xdr:nvSpPr>
      <xdr:spPr>
        <a:xfrm>
          <a:off x="10426700" y="14356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84</xdr:row>
      <xdr:rowOff>65677</xdr:rowOff>
    </xdr:from>
    <xdr:to>
      <xdr:col>14</xdr:col>
      <xdr:colOff>79375</xdr:colOff>
      <xdr:row>84</xdr:row>
      <xdr:rowOff>167277</xdr:rowOff>
    </xdr:to>
    <xdr:sp macro="" textlink="">
      <xdr:nvSpPr>
        <xdr:cNvPr id="265" name="フローチャート : 判断 264"/>
        <xdr:cNvSpPr/>
      </xdr:nvSpPr>
      <xdr:spPr>
        <a:xfrm>
          <a:off x="9588500" y="1446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12354</xdr:rowOff>
    </xdr:from>
    <xdr:ext cx="469744" cy="259045"/>
    <xdr:sp macro="" textlink="">
      <xdr:nvSpPr>
        <xdr:cNvPr id="266" name="n_1aveValue【福祉施設】&#10;一人当たり面積"/>
        <xdr:cNvSpPr txBox="1"/>
      </xdr:nvSpPr>
      <xdr:spPr>
        <a:xfrm>
          <a:off x="9391727" y="1424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0.121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67" name="テキスト ボックス 26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8" name="テキスト ボックス 26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9" name="テキスト ボックス 26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70" name="テキスト ボックス 26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71" name="テキスト ボックス 27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85</xdr:row>
      <xdr:rowOff>122827</xdr:rowOff>
    </xdr:from>
    <xdr:to>
      <xdr:col>14</xdr:col>
      <xdr:colOff>79375</xdr:colOff>
      <xdr:row>86</xdr:row>
      <xdr:rowOff>52977</xdr:rowOff>
    </xdr:to>
    <xdr:sp macro="" textlink="">
      <xdr:nvSpPr>
        <xdr:cNvPr id="272" name="円/楕円 271"/>
        <xdr:cNvSpPr/>
      </xdr:nvSpPr>
      <xdr:spPr>
        <a:xfrm>
          <a:off x="95885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86</xdr:row>
      <xdr:rowOff>44104</xdr:rowOff>
    </xdr:from>
    <xdr:ext cx="469744" cy="259045"/>
    <xdr:sp macro="" textlink="">
      <xdr:nvSpPr>
        <xdr:cNvPr id="273" name="n_1mainValue【福祉施設】&#10;一人当たり面積"/>
        <xdr:cNvSpPr txBox="1"/>
      </xdr:nvSpPr>
      <xdr:spPr>
        <a:xfrm>
          <a:off x="9391727" y="1478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0.051</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74" name="正方形/長方形 2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75" name="正方形/長方形 2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76" name="正方形/長方形 2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77" name="正方形/長方形 2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8" name="正方形/長方形 2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9" name="正方形/長方形 2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80" name="正方形/長方形 2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71.7</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81" name="正方形/長方形 28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82" name="テキスト ボックス 28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83" name="直線コネクタ 28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109</xdr:row>
      <xdr:rowOff>35379</xdr:rowOff>
    </xdr:from>
    <xdr:to>
      <xdr:col>7</xdr:col>
      <xdr:colOff>638175</xdr:colOff>
      <xdr:row>109</xdr:row>
      <xdr:rowOff>35379</xdr:rowOff>
    </xdr:to>
    <xdr:cxnSp macro="">
      <xdr:nvCxnSpPr>
        <xdr:cNvPr id="284" name="直線コネクタ 28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108</xdr:row>
      <xdr:rowOff>64606</xdr:rowOff>
    </xdr:from>
    <xdr:ext cx="338939" cy="259045"/>
    <xdr:sp macro="" textlink="">
      <xdr:nvSpPr>
        <xdr:cNvPr id="285" name="テキスト ボックス 284"/>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107</xdr:row>
      <xdr:rowOff>51707</xdr:rowOff>
    </xdr:from>
    <xdr:to>
      <xdr:col>7</xdr:col>
      <xdr:colOff>638175</xdr:colOff>
      <xdr:row>107</xdr:row>
      <xdr:rowOff>51707</xdr:rowOff>
    </xdr:to>
    <xdr:cxnSp macro="">
      <xdr:nvCxnSpPr>
        <xdr:cNvPr id="286" name="直線コネクタ 28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106</xdr:row>
      <xdr:rowOff>80934</xdr:rowOff>
    </xdr:from>
    <xdr:ext cx="403059" cy="259045"/>
    <xdr:sp macro="" textlink="">
      <xdr:nvSpPr>
        <xdr:cNvPr id="287" name="テキスト ボックス 28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105</xdr:row>
      <xdr:rowOff>68036</xdr:rowOff>
    </xdr:from>
    <xdr:to>
      <xdr:col>7</xdr:col>
      <xdr:colOff>638175</xdr:colOff>
      <xdr:row>105</xdr:row>
      <xdr:rowOff>68036</xdr:rowOff>
    </xdr:to>
    <xdr:cxnSp macro="">
      <xdr:nvCxnSpPr>
        <xdr:cNvPr id="288" name="直線コネクタ 28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104</xdr:row>
      <xdr:rowOff>97263</xdr:rowOff>
    </xdr:from>
    <xdr:ext cx="403059" cy="259045"/>
    <xdr:sp macro="" textlink="">
      <xdr:nvSpPr>
        <xdr:cNvPr id="289" name="テキスト ボックス 28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103</xdr:row>
      <xdr:rowOff>84364</xdr:rowOff>
    </xdr:from>
    <xdr:to>
      <xdr:col>7</xdr:col>
      <xdr:colOff>638175</xdr:colOff>
      <xdr:row>103</xdr:row>
      <xdr:rowOff>84364</xdr:rowOff>
    </xdr:to>
    <xdr:cxnSp macro="">
      <xdr:nvCxnSpPr>
        <xdr:cNvPr id="290" name="直線コネクタ 28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102</xdr:row>
      <xdr:rowOff>113591</xdr:rowOff>
    </xdr:from>
    <xdr:ext cx="403059" cy="259045"/>
    <xdr:sp macro="" textlink="">
      <xdr:nvSpPr>
        <xdr:cNvPr id="291" name="テキスト ボックス 29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101</xdr:row>
      <xdr:rowOff>100693</xdr:rowOff>
    </xdr:from>
    <xdr:to>
      <xdr:col>7</xdr:col>
      <xdr:colOff>638175</xdr:colOff>
      <xdr:row>101</xdr:row>
      <xdr:rowOff>100693</xdr:rowOff>
    </xdr:to>
    <xdr:cxnSp macro="">
      <xdr:nvCxnSpPr>
        <xdr:cNvPr id="292" name="直線コネクタ 29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100</xdr:row>
      <xdr:rowOff>129920</xdr:rowOff>
    </xdr:from>
    <xdr:ext cx="403059" cy="259045"/>
    <xdr:sp macro="" textlink="">
      <xdr:nvSpPr>
        <xdr:cNvPr id="293" name="テキスト ボックス 29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99</xdr:row>
      <xdr:rowOff>117021</xdr:rowOff>
    </xdr:from>
    <xdr:to>
      <xdr:col>7</xdr:col>
      <xdr:colOff>638175</xdr:colOff>
      <xdr:row>99</xdr:row>
      <xdr:rowOff>117021</xdr:rowOff>
    </xdr:to>
    <xdr:cxnSp macro="">
      <xdr:nvCxnSpPr>
        <xdr:cNvPr id="294" name="直線コネクタ 29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98</xdr:row>
      <xdr:rowOff>146248</xdr:rowOff>
    </xdr:from>
    <xdr:ext cx="467179" cy="259045"/>
    <xdr:sp macro="" textlink="">
      <xdr:nvSpPr>
        <xdr:cNvPr id="295" name="テキスト ボックス 294"/>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96" name="直線コネクタ 29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97" name="テキスト ボックス 296"/>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98"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99</xdr:row>
      <xdr:rowOff>117021</xdr:rowOff>
    </xdr:from>
    <xdr:to>
      <xdr:col>6</xdr:col>
      <xdr:colOff>510540</xdr:colOff>
      <xdr:row>108</xdr:row>
      <xdr:rowOff>126819</xdr:rowOff>
    </xdr:to>
    <xdr:cxnSp macro="">
      <xdr:nvCxnSpPr>
        <xdr:cNvPr id="299" name="直線コネクタ 298"/>
        <xdr:cNvCxnSpPr/>
      </xdr:nvCxnSpPr>
      <xdr:spPr>
        <a:xfrm flipV="1">
          <a:off x="4634865" y="17090571"/>
          <a:ext cx="0" cy="1552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130646</xdr:rowOff>
    </xdr:from>
    <xdr:ext cx="340478" cy="259045"/>
    <xdr:sp macro="" textlink="">
      <xdr:nvSpPr>
        <xdr:cNvPr id="300" name="【市民会館】&#10;有形固定資産減価償却率最小値テキスト"/>
        <xdr:cNvSpPr txBox="1"/>
      </xdr:nvSpPr>
      <xdr:spPr>
        <a:xfrm>
          <a:off x="4724400" y="186472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a:t>
          </a:r>
          <a:endParaRPr kumimoji="1" lang="ja-JP" altLang="en-US" sz="1000" b="1">
            <a:latin typeface="ＭＳ Ｐゴシック"/>
          </a:endParaRPr>
        </a:p>
      </xdr:txBody>
    </xdr:sp>
    <xdr:clientData/>
  </xdr:oneCellAnchor>
  <xdr:twoCellAnchor>
    <xdr:from>
      <xdr:col>6</xdr:col>
      <xdr:colOff>422275</xdr:colOff>
      <xdr:row>108</xdr:row>
      <xdr:rowOff>126819</xdr:rowOff>
    </xdr:from>
    <xdr:to>
      <xdr:col>6</xdr:col>
      <xdr:colOff>600075</xdr:colOff>
      <xdr:row>108</xdr:row>
      <xdr:rowOff>126819</xdr:rowOff>
    </xdr:to>
    <xdr:cxnSp macro="">
      <xdr:nvCxnSpPr>
        <xdr:cNvPr id="301" name="直線コネクタ 300"/>
        <xdr:cNvCxnSpPr/>
      </xdr:nvCxnSpPr>
      <xdr:spPr>
        <a:xfrm>
          <a:off x="4546600" y="18643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63698</xdr:rowOff>
    </xdr:from>
    <xdr:ext cx="469744" cy="259045"/>
    <xdr:sp macro="" textlink="">
      <xdr:nvSpPr>
        <xdr:cNvPr id="302" name="【市民会館】&#10;有形固定資産減価償却率最大値テキスト"/>
        <xdr:cNvSpPr txBox="1"/>
      </xdr:nvSpPr>
      <xdr:spPr>
        <a:xfrm>
          <a:off x="47244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99</xdr:row>
      <xdr:rowOff>117021</xdr:rowOff>
    </xdr:from>
    <xdr:to>
      <xdr:col>6</xdr:col>
      <xdr:colOff>600075</xdr:colOff>
      <xdr:row>99</xdr:row>
      <xdr:rowOff>117021</xdr:rowOff>
    </xdr:to>
    <xdr:cxnSp macro="">
      <xdr:nvCxnSpPr>
        <xdr:cNvPr id="303" name="直線コネクタ 302"/>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104</xdr:row>
      <xdr:rowOff>62609</xdr:rowOff>
    </xdr:from>
    <xdr:ext cx="405111" cy="259045"/>
    <xdr:sp macro="" textlink="">
      <xdr:nvSpPr>
        <xdr:cNvPr id="304" name="【市民会館】&#10;有形固定資産減価償却率平均値テキスト"/>
        <xdr:cNvSpPr txBox="1"/>
      </xdr:nvSpPr>
      <xdr:spPr>
        <a:xfrm>
          <a:off x="4724400" y="17893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a:t>
          </a:r>
          <a:endParaRPr kumimoji="1" lang="ja-JP" altLang="en-US" sz="1000" b="1">
            <a:solidFill>
              <a:srgbClr val="000080"/>
            </a:solidFill>
            <a:latin typeface="ＭＳ Ｐゴシック"/>
          </a:endParaRPr>
        </a:p>
      </xdr:txBody>
    </xdr:sp>
    <xdr:clientData/>
  </xdr:oneCellAnchor>
  <xdr:twoCellAnchor>
    <xdr:from>
      <xdr:col>6</xdr:col>
      <xdr:colOff>460375</xdr:colOff>
      <xdr:row>104</xdr:row>
      <xdr:rowOff>84182</xdr:rowOff>
    </xdr:from>
    <xdr:to>
      <xdr:col>6</xdr:col>
      <xdr:colOff>561975</xdr:colOff>
      <xdr:row>105</xdr:row>
      <xdr:rowOff>14332</xdr:rowOff>
    </xdr:to>
    <xdr:sp macro="" textlink="">
      <xdr:nvSpPr>
        <xdr:cNvPr id="305" name="フローチャート : 判断 304"/>
        <xdr:cNvSpPr/>
      </xdr:nvSpPr>
      <xdr:spPr>
        <a:xfrm>
          <a:off x="45847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104</xdr:row>
      <xdr:rowOff>41729</xdr:rowOff>
    </xdr:from>
    <xdr:to>
      <xdr:col>5</xdr:col>
      <xdr:colOff>409575</xdr:colOff>
      <xdr:row>104</xdr:row>
      <xdr:rowOff>143329</xdr:rowOff>
    </xdr:to>
    <xdr:sp macro="" textlink="">
      <xdr:nvSpPr>
        <xdr:cNvPr id="306" name="フローチャート : 判断 305"/>
        <xdr:cNvSpPr/>
      </xdr:nvSpPr>
      <xdr:spPr>
        <a:xfrm>
          <a:off x="3746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104</xdr:row>
      <xdr:rowOff>134456</xdr:rowOff>
    </xdr:from>
    <xdr:ext cx="405111" cy="259045"/>
    <xdr:sp macro="" textlink="">
      <xdr:nvSpPr>
        <xdr:cNvPr id="307" name="n_1aveValue【市民会館】&#10;有形固定資産減価償却率"/>
        <xdr:cNvSpPr txBox="1"/>
      </xdr:nvSpPr>
      <xdr:spPr>
        <a:xfrm>
          <a:off x="3582043" y="17965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308" name="テキスト ボックス 30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9" name="テキスト ボックス 30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10" name="テキスト ボックス 30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11" name="テキスト ボックス 31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12" name="テキスト ボックス 31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123371</xdr:rowOff>
    </xdr:from>
    <xdr:to>
      <xdr:col>5</xdr:col>
      <xdr:colOff>409575</xdr:colOff>
      <xdr:row>104</xdr:row>
      <xdr:rowOff>53521</xdr:rowOff>
    </xdr:to>
    <xdr:sp macro="" textlink="">
      <xdr:nvSpPr>
        <xdr:cNvPr id="313" name="円/楕円 312"/>
        <xdr:cNvSpPr/>
      </xdr:nvSpPr>
      <xdr:spPr>
        <a:xfrm>
          <a:off x="37465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70048</xdr:rowOff>
    </xdr:from>
    <xdr:ext cx="405111" cy="259045"/>
    <xdr:sp macro="" textlink="">
      <xdr:nvSpPr>
        <xdr:cNvPr id="314" name="n_1mainValue【市民会館】&#10;有形固定資産減価償却率"/>
        <xdr:cNvSpPr txBox="1"/>
      </xdr:nvSpPr>
      <xdr:spPr>
        <a:xfrm>
          <a:off x="3582043" y="17557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15" name="正方形/長方形 31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16" name="正方形/長方形 31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17" name="正方形/長方形 31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18" name="正方形/長方形 31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9" name="正方形/長方形 31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20" name="正方形/長方形 31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21" name="正方形/長方形 32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0.046</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22" name="正方形/長方形 321"/>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23" name="テキスト ボックス 322"/>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24" name="直線コネクタ 323"/>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108</xdr:row>
      <xdr:rowOff>152400</xdr:rowOff>
    </xdr:from>
    <xdr:to>
      <xdr:col>16</xdr:col>
      <xdr:colOff>307975</xdr:colOff>
      <xdr:row>108</xdr:row>
      <xdr:rowOff>152400</xdr:rowOff>
    </xdr:to>
    <xdr:cxnSp macro="">
      <xdr:nvCxnSpPr>
        <xdr:cNvPr id="325" name="直線コネクタ 324"/>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108</xdr:row>
      <xdr:rowOff>10177</xdr:rowOff>
    </xdr:from>
    <xdr:ext cx="467179" cy="259045"/>
    <xdr:sp macro="" textlink="">
      <xdr:nvSpPr>
        <xdr:cNvPr id="326" name="テキスト ボックス 325"/>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106</xdr:row>
      <xdr:rowOff>114300</xdr:rowOff>
    </xdr:from>
    <xdr:to>
      <xdr:col>16</xdr:col>
      <xdr:colOff>307975</xdr:colOff>
      <xdr:row>106</xdr:row>
      <xdr:rowOff>114300</xdr:rowOff>
    </xdr:to>
    <xdr:cxnSp macro="">
      <xdr:nvCxnSpPr>
        <xdr:cNvPr id="327" name="直線コネクタ 326"/>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105</xdr:row>
      <xdr:rowOff>143527</xdr:rowOff>
    </xdr:from>
    <xdr:ext cx="467179" cy="259045"/>
    <xdr:sp macro="" textlink="">
      <xdr:nvSpPr>
        <xdr:cNvPr id="328" name="テキスト ボックス 327"/>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29" name="直線コネクタ 32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30" name="テキスト ボックス 32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102</xdr:row>
      <xdr:rowOff>38100</xdr:rowOff>
    </xdr:from>
    <xdr:to>
      <xdr:col>16</xdr:col>
      <xdr:colOff>307975</xdr:colOff>
      <xdr:row>102</xdr:row>
      <xdr:rowOff>38100</xdr:rowOff>
    </xdr:to>
    <xdr:cxnSp macro="">
      <xdr:nvCxnSpPr>
        <xdr:cNvPr id="331" name="直線コネクタ 330"/>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101</xdr:row>
      <xdr:rowOff>67327</xdr:rowOff>
    </xdr:from>
    <xdr:ext cx="467179" cy="259045"/>
    <xdr:sp macro="" textlink="">
      <xdr:nvSpPr>
        <xdr:cNvPr id="332" name="テキスト ボックス 331"/>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9</xdr:col>
      <xdr:colOff>422275</xdr:colOff>
      <xdr:row>100</xdr:row>
      <xdr:rowOff>0</xdr:rowOff>
    </xdr:from>
    <xdr:to>
      <xdr:col>16</xdr:col>
      <xdr:colOff>307975</xdr:colOff>
      <xdr:row>100</xdr:row>
      <xdr:rowOff>0</xdr:rowOff>
    </xdr:to>
    <xdr:cxnSp macro="">
      <xdr:nvCxnSpPr>
        <xdr:cNvPr id="333" name="直線コネクタ 332"/>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99</xdr:row>
      <xdr:rowOff>29227</xdr:rowOff>
    </xdr:from>
    <xdr:ext cx="467179" cy="259045"/>
    <xdr:sp macro="" textlink="">
      <xdr:nvSpPr>
        <xdr:cNvPr id="334" name="テキスト ボックス 333"/>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35" name="直線コネクタ 334"/>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36" name="テキスト ボックス 335"/>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37"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49530</xdr:rowOff>
    </xdr:from>
    <xdr:to>
      <xdr:col>15</xdr:col>
      <xdr:colOff>180340</xdr:colOff>
      <xdr:row>108</xdr:row>
      <xdr:rowOff>108586</xdr:rowOff>
    </xdr:to>
    <xdr:cxnSp macro="">
      <xdr:nvCxnSpPr>
        <xdr:cNvPr id="338" name="直線コネクタ 337"/>
        <xdr:cNvCxnSpPr/>
      </xdr:nvCxnSpPr>
      <xdr:spPr>
        <a:xfrm flipV="1">
          <a:off x="10476865" y="17194530"/>
          <a:ext cx="0" cy="14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112413</xdr:rowOff>
    </xdr:from>
    <xdr:ext cx="469744" cy="259045"/>
    <xdr:sp macro="" textlink="">
      <xdr:nvSpPr>
        <xdr:cNvPr id="339" name="【市民会館】&#10;一人当たり面積最小値テキスト"/>
        <xdr:cNvSpPr txBox="1"/>
      </xdr:nvSpPr>
      <xdr:spPr>
        <a:xfrm>
          <a:off x="10566400" y="18629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108</xdr:row>
      <xdr:rowOff>108586</xdr:rowOff>
    </xdr:from>
    <xdr:to>
      <xdr:col>15</xdr:col>
      <xdr:colOff>269875</xdr:colOff>
      <xdr:row>108</xdr:row>
      <xdr:rowOff>108586</xdr:rowOff>
    </xdr:to>
    <xdr:cxnSp macro="">
      <xdr:nvCxnSpPr>
        <xdr:cNvPr id="340" name="直線コネクタ 339"/>
        <xdr:cNvCxnSpPr/>
      </xdr:nvCxnSpPr>
      <xdr:spPr>
        <a:xfrm>
          <a:off x="10388600" y="18625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167657</xdr:rowOff>
    </xdr:from>
    <xdr:ext cx="469744" cy="259045"/>
    <xdr:sp macro="" textlink="">
      <xdr:nvSpPr>
        <xdr:cNvPr id="341" name="【市民会館】&#10;一人当たり面積最大値テキスト"/>
        <xdr:cNvSpPr txBox="1"/>
      </xdr:nvSpPr>
      <xdr:spPr>
        <a:xfrm>
          <a:off x="10566400" y="1696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0.774</a:t>
          </a:r>
          <a:endParaRPr kumimoji="1" lang="ja-JP" altLang="en-US" sz="1000" b="1">
            <a:latin typeface="ＭＳ Ｐゴシック"/>
          </a:endParaRPr>
        </a:p>
      </xdr:txBody>
    </xdr:sp>
    <xdr:clientData/>
  </xdr:oneCellAnchor>
  <xdr:twoCellAnchor>
    <xdr:from>
      <xdr:col>15</xdr:col>
      <xdr:colOff>92075</xdr:colOff>
      <xdr:row>100</xdr:row>
      <xdr:rowOff>49530</xdr:rowOff>
    </xdr:from>
    <xdr:to>
      <xdr:col>15</xdr:col>
      <xdr:colOff>269875</xdr:colOff>
      <xdr:row>100</xdr:row>
      <xdr:rowOff>49530</xdr:rowOff>
    </xdr:to>
    <xdr:cxnSp macro="">
      <xdr:nvCxnSpPr>
        <xdr:cNvPr id="342" name="直線コネクタ 341"/>
        <xdr:cNvCxnSpPr/>
      </xdr:nvCxnSpPr>
      <xdr:spPr>
        <a:xfrm>
          <a:off x="10388600" y="1719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106</xdr:row>
      <xdr:rowOff>116222</xdr:rowOff>
    </xdr:from>
    <xdr:ext cx="469744" cy="259045"/>
    <xdr:sp macro="" textlink="">
      <xdr:nvSpPr>
        <xdr:cNvPr id="343" name="【市民会館】&#10;一人当たり面積平均値テキスト"/>
        <xdr:cNvSpPr txBox="1"/>
      </xdr:nvSpPr>
      <xdr:spPr>
        <a:xfrm>
          <a:off x="10566400" y="182899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0.161</a:t>
          </a:r>
          <a:endParaRPr kumimoji="1" lang="ja-JP" altLang="en-US" sz="1000" b="1">
            <a:solidFill>
              <a:srgbClr val="000080"/>
            </a:solidFill>
            <a:latin typeface="ＭＳ Ｐゴシック"/>
          </a:endParaRPr>
        </a:p>
      </xdr:txBody>
    </xdr:sp>
    <xdr:clientData/>
  </xdr:oneCellAnchor>
  <xdr:twoCellAnchor>
    <xdr:from>
      <xdr:col>15</xdr:col>
      <xdr:colOff>130175</xdr:colOff>
      <xdr:row>106</xdr:row>
      <xdr:rowOff>137795</xdr:rowOff>
    </xdr:from>
    <xdr:to>
      <xdr:col>15</xdr:col>
      <xdr:colOff>231775</xdr:colOff>
      <xdr:row>107</xdr:row>
      <xdr:rowOff>67945</xdr:rowOff>
    </xdr:to>
    <xdr:sp macro="" textlink="">
      <xdr:nvSpPr>
        <xdr:cNvPr id="344" name="フローチャート : 判断 343"/>
        <xdr:cNvSpPr/>
      </xdr:nvSpPr>
      <xdr:spPr>
        <a:xfrm>
          <a:off x="10426700" y="18311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106</xdr:row>
      <xdr:rowOff>116839</xdr:rowOff>
    </xdr:from>
    <xdr:to>
      <xdr:col>14</xdr:col>
      <xdr:colOff>79375</xdr:colOff>
      <xdr:row>107</xdr:row>
      <xdr:rowOff>46989</xdr:rowOff>
    </xdr:to>
    <xdr:sp macro="" textlink="">
      <xdr:nvSpPr>
        <xdr:cNvPr id="345" name="フローチャート : 判断 344"/>
        <xdr:cNvSpPr/>
      </xdr:nvSpPr>
      <xdr:spPr>
        <a:xfrm>
          <a:off x="9588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107</xdr:row>
      <xdr:rowOff>38116</xdr:rowOff>
    </xdr:from>
    <xdr:ext cx="469744" cy="259045"/>
    <xdr:sp macro="" textlink="">
      <xdr:nvSpPr>
        <xdr:cNvPr id="346" name="n_1aveValue【市民会館】&#10;一人当たり面積"/>
        <xdr:cNvSpPr txBox="1"/>
      </xdr:nvSpPr>
      <xdr:spPr>
        <a:xfrm>
          <a:off x="93917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0.172</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47" name="テキスト ボックス 346"/>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48" name="テキスト ボックス 347"/>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49" name="テキスト ボックス 348"/>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50" name="テキスト ボックス 349"/>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51" name="テキスト ボックス 350"/>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104</xdr:row>
      <xdr:rowOff>59689</xdr:rowOff>
    </xdr:from>
    <xdr:to>
      <xdr:col>14</xdr:col>
      <xdr:colOff>79375</xdr:colOff>
      <xdr:row>104</xdr:row>
      <xdr:rowOff>161289</xdr:rowOff>
    </xdr:to>
    <xdr:sp macro="" textlink="">
      <xdr:nvSpPr>
        <xdr:cNvPr id="352" name="円/楕円 351"/>
        <xdr:cNvSpPr/>
      </xdr:nvSpPr>
      <xdr:spPr>
        <a:xfrm>
          <a:off x="9588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103</xdr:row>
      <xdr:rowOff>6366</xdr:rowOff>
    </xdr:from>
    <xdr:ext cx="469744" cy="259045"/>
    <xdr:sp macro="" textlink="">
      <xdr:nvSpPr>
        <xdr:cNvPr id="353" name="n_1mainValue【市民会館】&#10;一人当たり面積"/>
        <xdr:cNvSpPr txBox="1"/>
      </xdr:nvSpPr>
      <xdr:spPr>
        <a:xfrm>
          <a:off x="93917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0.382</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46.8</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150495</xdr:rowOff>
    </xdr:from>
    <xdr:to>
      <xdr:col>23</xdr:col>
      <xdr:colOff>516889</xdr:colOff>
      <xdr:row>41</xdr:row>
      <xdr:rowOff>78105</xdr:rowOff>
    </xdr:to>
    <xdr:cxnSp macro="">
      <xdr:nvCxnSpPr>
        <xdr:cNvPr id="378" name="直線コネクタ 377"/>
        <xdr:cNvCxnSpPr/>
      </xdr:nvCxnSpPr>
      <xdr:spPr>
        <a:xfrm flipV="1">
          <a:off x="16318864" y="5979795"/>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81932</xdr:rowOff>
    </xdr:from>
    <xdr:ext cx="405111" cy="259045"/>
    <xdr:sp macro="" textlink="">
      <xdr:nvSpPr>
        <xdr:cNvPr id="379" name="【一般廃棄物処理施設】&#10;有形固定資産減価償却率最小値テキスト"/>
        <xdr:cNvSpPr txBox="1"/>
      </xdr:nvSpPr>
      <xdr:spPr>
        <a:xfrm>
          <a:off x="16408400" y="711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428625</xdr:colOff>
      <xdr:row>41</xdr:row>
      <xdr:rowOff>78105</xdr:rowOff>
    </xdr:from>
    <xdr:to>
      <xdr:col>23</xdr:col>
      <xdr:colOff>606425</xdr:colOff>
      <xdr:row>41</xdr:row>
      <xdr:rowOff>78105</xdr:rowOff>
    </xdr:to>
    <xdr:cxnSp macro="">
      <xdr:nvCxnSpPr>
        <xdr:cNvPr id="380" name="直線コネクタ 379"/>
        <xdr:cNvCxnSpPr/>
      </xdr:nvCxnSpPr>
      <xdr:spPr>
        <a:xfrm>
          <a:off x="16230600" y="7107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33</xdr:row>
      <xdr:rowOff>97172</xdr:rowOff>
    </xdr:from>
    <xdr:ext cx="405111" cy="259045"/>
    <xdr:sp macro="" textlink="">
      <xdr:nvSpPr>
        <xdr:cNvPr id="381" name="【一般廃棄物処理施設】&#10;有形固定資産減価償却率最大値テキスト"/>
        <xdr:cNvSpPr txBox="1"/>
      </xdr:nvSpPr>
      <xdr:spPr>
        <a:xfrm>
          <a:off x="16408400" y="575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86.1</a:t>
          </a:r>
          <a:endParaRPr kumimoji="1" lang="ja-JP" altLang="en-US" sz="1000" b="1">
            <a:latin typeface="ＭＳ Ｐゴシック"/>
          </a:endParaRPr>
        </a:p>
      </xdr:txBody>
    </xdr:sp>
    <xdr:clientData/>
  </xdr:oneCellAnchor>
  <xdr:twoCellAnchor>
    <xdr:from>
      <xdr:col>23</xdr:col>
      <xdr:colOff>428625</xdr:colOff>
      <xdr:row>34</xdr:row>
      <xdr:rowOff>150495</xdr:rowOff>
    </xdr:from>
    <xdr:to>
      <xdr:col>23</xdr:col>
      <xdr:colOff>606425</xdr:colOff>
      <xdr:row>34</xdr:row>
      <xdr:rowOff>150495</xdr:rowOff>
    </xdr:to>
    <xdr:cxnSp macro="">
      <xdr:nvCxnSpPr>
        <xdr:cNvPr id="382" name="直線コネクタ 381"/>
        <xdr:cNvCxnSpPr/>
      </xdr:nvCxnSpPr>
      <xdr:spPr>
        <a:xfrm>
          <a:off x="16230600" y="597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139082</xdr:rowOff>
    </xdr:from>
    <xdr:ext cx="405111" cy="259045"/>
    <xdr:sp macro="" textlink="">
      <xdr:nvSpPr>
        <xdr:cNvPr id="383" name="【一般廃棄物処理施設】&#10;有形固定資産減価償却率平均値テキスト"/>
        <xdr:cNvSpPr txBox="1"/>
      </xdr:nvSpPr>
      <xdr:spPr>
        <a:xfrm>
          <a:off x="16408400" y="6482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160655</xdr:rowOff>
    </xdr:from>
    <xdr:to>
      <xdr:col>23</xdr:col>
      <xdr:colOff>568325</xdr:colOff>
      <xdr:row>38</xdr:row>
      <xdr:rowOff>90805</xdr:rowOff>
    </xdr:to>
    <xdr:sp macro="" textlink="">
      <xdr:nvSpPr>
        <xdr:cNvPr id="384" name="フローチャート : 判断 383"/>
        <xdr:cNvSpPr/>
      </xdr:nvSpPr>
      <xdr:spPr>
        <a:xfrm>
          <a:off x="16268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124460</xdr:rowOff>
    </xdr:from>
    <xdr:to>
      <xdr:col>22</xdr:col>
      <xdr:colOff>415925</xdr:colOff>
      <xdr:row>38</xdr:row>
      <xdr:rowOff>54610</xdr:rowOff>
    </xdr:to>
    <xdr:sp macro="" textlink="">
      <xdr:nvSpPr>
        <xdr:cNvPr id="385" name="フローチャート : 判断 384"/>
        <xdr:cNvSpPr/>
      </xdr:nvSpPr>
      <xdr:spPr>
        <a:xfrm>
          <a:off x="15430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36</xdr:row>
      <xdr:rowOff>71137</xdr:rowOff>
    </xdr:from>
    <xdr:ext cx="405111" cy="259045"/>
    <xdr:sp macro="" textlink="">
      <xdr:nvSpPr>
        <xdr:cNvPr id="386" name="n_1aveValue【一般廃棄物処理施設】&#10;有形固定資産減価償却率"/>
        <xdr:cNvSpPr txBox="1"/>
      </xdr:nvSpPr>
      <xdr:spPr>
        <a:xfrm>
          <a:off x="15266043"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57.8</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87" name="テキスト ボックス 38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88" name="テキスト ボックス 38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89" name="テキスト ボックス 38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90" name="テキスト ボックス 38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91" name="テキスト ボックス 39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40</xdr:row>
      <xdr:rowOff>149225</xdr:rowOff>
    </xdr:from>
    <xdr:to>
      <xdr:col>22</xdr:col>
      <xdr:colOff>415925</xdr:colOff>
      <xdr:row>41</xdr:row>
      <xdr:rowOff>79375</xdr:rowOff>
    </xdr:to>
    <xdr:sp macro="" textlink="">
      <xdr:nvSpPr>
        <xdr:cNvPr id="392" name="円/楕円 391"/>
        <xdr:cNvSpPr/>
      </xdr:nvSpPr>
      <xdr:spPr>
        <a:xfrm>
          <a:off x="15430500" y="7007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41</xdr:row>
      <xdr:rowOff>70502</xdr:rowOff>
    </xdr:from>
    <xdr:ext cx="405111" cy="259045"/>
    <xdr:sp macro="" textlink="">
      <xdr:nvSpPr>
        <xdr:cNvPr id="393" name="n_1mainValue【一般廃棄物処理施設】&#10;有形固定資産減価償却率"/>
        <xdr:cNvSpPr txBox="1"/>
      </xdr:nvSpPr>
      <xdr:spPr>
        <a:xfrm>
          <a:off x="15266043" y="709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72,311</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41</xdr:row>
      <xdr:rowOff>133350</xdr:rowOff>
    </xdr:from>
    <xdr:to>
      <xdr:col>33</xdr:col>
      <xdr:colOff>314325</xdr:colOff>
      <xdr:row>41</xdr:row>
      <xdr:rowOff>133350</xdr:rowOff>
    </xdr:to>
    <xdr:cxnSp macro="">
      <xdr:nvCxnSpPr>
        <xdr:cNvPr id="404" name="直線コネクタ 403"/>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40</xdr:row>
      <xdr:rowOff>162577</xdr:rowOff>
    </xdr:from>
    <xdr:ext cx="248786" cy="259045"/>
    <xdr:sp macro="" textlink="">
      <xdr:nvSpPr>
        <xdr:cNvPr id="405" name="テキスト ボックス 404"/>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39</xdr:row>
      <xdr:rowOff>19050</xdr:rowOff>
    </xdr:from>
    <xdr:to>
      <xdr:col>33</xdr:col>
      <xdr:colOff>314325</xdr:colOff>
      <xdr:row>39</xdr:row>
      <xdr:rowOff>19050</xdr:rowOff>
    </xdr:to>
    <xdr:cxnSp macro="">
      <xdr:nvCxnSpPr>
        <xdr:cNvPr id="406" name="直線コネクタ 405"/>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38</xdr:row>
      <xdr:rowOff>48277</xdr:rowOff>
    </xdr:from>
    <xdr:ext cx="595419" cy="259045"/>
    <xdr:sp macro="" textlink="">
      <xdr:nvSpPr>
        <xdr:cNvPr id="407" name="テキスト ボックス 406"/>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36</xdr:row>
      <xdr:rowOff>76200</xdr:rowOff>
    </xdr:from>
    <xdr:to>
      <xdr:col>33</xdr:col>
      <xdr:colOff>314325</xdr:colOff>
      <xdr:row>36</xdr:row>
      <xdr:rowOff>76200</xdr:rowOff>
    </xdr:to>
    <xdr:cxnSp macro="">
      <xdr:nvCxnSpPr>
        <xdr:cNvPr id="408" name="直線コネクタ 407"/>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35</xdr:row>
      <xdr:rowOff>105427</xdr:rowOff>
    </xdr:from>
    <xdr:ext cx="595419" cy="259045"/>
    <xdr:sp macro="" textlink="">
      <xdr:nvSpPr>
        <xdr:cNvPr id="409" name="テキスト ボックス 408"/>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33</xdr:row>
      <xdr:rowOff>133350</xdr:rowOff>
    </xdr:from>
    <xdr:to>
      <xdr:col>33</xdr:col>
      <xdr:colOff>314325</xdr:colOff>
      <xdr:row>33</xdr:row>
      <xdr:rowOff>133350</xdr:rowOff>
    </xdr:to>
    <xdr:cxnSp macro="">
      <xdr:nvCxnSpPr>
        <xdr:cNvPr id="410" name="直線コネクタ 409"/>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162577</xdr:rowOff>
    </xdr:from>
    <xdr:ext cx="595419" cy="259045"/>
    <xdr:sp macro="" textlink="">
      <xdr:nvSpPr>
        <xdr:cNvPr id="411" name="テキスト ボックス 410"/>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12" name="直線コネクタ 41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13" name="テキスト ボックス 412"/>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1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33</xdr:row>
      <xdr:rowOff>131787</xdr:rowOff>
    </xdr:from>
    <xdr:to>
      <xdr:col>32</xdr:col>
      <xdr:colOff>186689</xdr:colOff>
      <xdr:row>41</xdr:row>
      <xdr:rowOff>133190</xdr:rowOff>
    </xdr:to>
    <xdr:cxnSp macro="">
      <xdr:nvCxnSpPr>
        <xdr:cNvPr id="415" name="直線コネクタ 414"/>
        <xdr:cNvCxnSpPr/>
      </xdr:nvCxnSpPr>
      <xdr:spPr>
        <a:xfrm flipV="1">
          <a:off x="22160864" y="5789637"/>
          <a:ext cx="0" cy="1373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41</xdr:row>
      <xdr:rowOff>137017</xdr:rowOff>
    </xdr:from>
    <xdr:ext cx="313932" cy="259045"/>
    <xdr:sp macro="" textlink="">
      <xdr:nvSpPr>
        <xdr:cNvPr id="416" name="【一般廃棄物処理施設】&#10;一人当たり有形固定資産（償却資産）額最小値テキスト"/>
        <xdr:cNvSpPr txBox="1"/>
      </xdr:nvSpPr>
      <xdr:spPr>
        <a:xfrm>
          <a:off x="22250400" y="7166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70</a:t>
          </a:r>
          <a:endParaRPr kumimoji="1" lang="ja-JP" altLang="en-US" sz="1000" b="1">
            <a:latin typeface="ＭＳ Ｐゴシック"/>
          </a:endParaRPr>
        </a:p>
      </xdr:txBody>
    </xdr:sp>
    <xdr:clientData/>
  </xdr:oneCellAnchor>
  <xdr:twoCellAnchor>
    <xdr:from>
      <xdr:col>32</xdr:col>
      <xdr:colOff>98425</xdr:colOff>
      <xdr:row>41</xdr:row>
      <xdr:rowOff>133190</xdr:rowOff>
    </xdr:from>
    <xdr:to>
      <xdr:col>32</xdr:col>
      <xdr:colOff>276225</xdr:colOff>
      <xdr:row>41</xdr:row>
      <xdr:rowOff>133190</xdr:rowOff>
    </xdr:to>
    <xdr:cxnSp macro="">
      <xdr:nvCxnSpPr>
        <xdr:cNvPr id="417" name="直線コネクタ 416"/>
        <xdr:cNvCxnSpPr/>
      </xdr:nvCxnSpPr>
      <xdr:spPr>
        <a:xfrm>
          <a:off x="22072600" y="716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32</xdr:row>
      <xdr:rowOff>78464</xdr:rowOff>
    </xdr:from>
    <xdr:ext cx="599010" cy="259045"/>
    <xdr:sp macro="" textlink="">
      <xdr:nvSpPr>
        <xdr:cNvPr id="418" name="【一般廃棄物処理施設】&#10;一人当たり有形固定資産（償却資産）額最大値テキスト"/>
        <xdr:cNvSpPr txBox="1"/>
      </xdr:nvSpPr>
      <xdr:spPr>
        <a:xfrm>
          <a:off x="22250400" y="5564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600,684</a:t>
          </a:r>
          <a:endParaRPr kumimoji="1" lang="ja-JP" altLang="en-US" sz="1000" b="1">
            <a:latin typeface="ＭＳ Ｐゴシック"/>
          </a:endParaRPr>
        </a:p>
      </xdr:txBody>
    </xdr:sp>
    <xdr:clientData/>
  </xdr:oneCellAnchor>
  <xdr:twoCellAnchor>
    <xdr:from>
      <xdr:col>32</xdr:col>
      <xdr:colOff>98425</xdr:colOff>
      <xdr:row>33</xdr:row>
      <xdr:rowOff>131787</xdr:rowOff>
    </xdr:from>
    <xdr:to>
      <xdr:col>32</xdr:col>
      <xdr:colOff>276225</xdr:colOff>
      <xdr:row>33</xdr:row>
      <xdr:rowOff>131787</xdr:rowOff>
    </xdr:to>
    <xdr:cxnSp macro="">
      <xdr:nvCxnSpPr>
        <xdr:cNvPr id="419" name="直線コネクタ 418"/>
        <xdr:cNvCxnSpPr/>
      </xdr:nvCxnSpPr>
      <xdr:spPr>
        <a:xfrm>
          <a:off x="22072600" y="5789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167633</xdr:rowOff>
    </xdr:from>
    <xdr:ext cx="599010" cy="259045"/>
    <xdr:sp macro="" textlink="">
      <xdr:nvSpPr>
        <xdr:cNvPr id="420" name="【一般廃棄物処理施設】&#10;一人当たり有形固定資産（償却資産）額平均値テキスト"/>
        <xdr:cNvSpPr txBox="1"/>
      </xdr:nvSpPr>
      <xdr:spPr>
        <a:xfrm>
          <a:off x="22250400" y="68541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103,344</a:t>
          </a:r>
          <a:endParaRPr kumimoji="1" lang="ja-JP" altLang="en-US" sz="1000" b="1">
            <a:solidFill>
              <a:srgbClr val="000080"/>
            </a:solidFill>
            <a:latin typeface="ＭＳ Ｐゴシック"/>
          </a:endParaRPr>
        </a:p>
      </xdr:txBody>
    </xdr:sp>
    <xdr:clientData/>
  </xdr:oneCellAnchor>
  <xdr:twoCellAnchor>
    <xdr:from>
      <xdr:col>32</xdr:col>
      <xdr:colOff>136525</xdr:colOff>
      <xdr:row>40</xdr:row>
      <xdr:rowOff>17756</xdr:rowOff>
    </xdr:from>
    <xdr:to>
      <xdr:col>32</xdr:col>
      <xdr:colOff>238125</xdr:colOff>
      <xdr:row>40</xdr:row>
      <xdr:rowOff>119356</xdr:rowOff>
    </xdr:to>
    <xdr:sp macro="" textlink="">
      <xdr:nvSpPr>
        <xdr:cNvPr id="421" name="フローチャート : 判断 420"/>
        <xdr:cNvSpPr/>
      </xdr:nvSpPr>
      <xdr:spPr>
        <a:xfrm>
          <a:off x="22110700" y="68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86123</xdr:rowOff>
    </xdr:from>
    <xdr:to>
      <xdr:col>31</xdr:col>
      <xdr:colOff>85725</xdr:colOff>
      <xdr:row>41</xdr:row>
      <xdr:rowOff>16273</xdr:rowOff>
    </xdr:to>
    <xdr:sp macro="" textlink="">
      <xdr:nvSpPr>
        <xdr:cNvPr id="422" name="フローチャート : 判断 421"/>
        <xdr:cNvSpPr/>
      </xdr:nvSpPr>
      <xdr:spPr>
        <a:xfrm>
          <a:off x="21272500" y="6944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32800</xdr:rowOff>
    </xdr:from>
    <xdr:ext cx="534377" cy="259045"/>
    <xdr:sp macro="" textlink="">
      <xdr:nvSpPr>
        <xdr:cNvPr id="423" name="n_1aveValue【一般廃棄物処理施設】&#10;一人当たり有形固定資産（償却資産）額"/>
        <xdr:cNvSpPr txBox="1"/>
      </xdr:nvSpPr>
      <xdr:spPr>
        <a:xfrm>
          <a:off x="21043411" y="671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73,437</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24" name="テキスト ボックス 42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25" name="テキスト ボックス 42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26" name="テキスト ボックス 42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7" name="テキスト ボックス 42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8" name="テキスト ボックス 42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41</xdr:row>
      <xdr:rowOff>78268</xdr:rowOff>
    </xdr:from>
    <xdr:to>
      <xdr:col>31</xdr:col>
      <xdr:colOff>85725</xdr:colOff>
      <xdr:row>42</xdr:row>
      <xdr:rowOff>8418</xdr:rowOff>
    </xdr:to>
    <xdr:sp macro="" textlink="">
      <xdr:nvSpPr>
        <xdr:cNvPr id="429" name="円/楕円 428"/>
        <xdr:cNvSpPr/>
      </xdr:nvSpPr>
      <xdr:spPr>
        <a:xfrm>
          <a:off x="21272500" y="710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41</xdr:row>
      <xdr:rowOff>170995</xdr:rowOff>
    </xdr:from>
    <xdr:ext cx="469744" cy="259045"/>
    <xdr:sp macro="" textlink="">
      <xdr:nvSpPr>
        <xdr:cNvPr id="430" name="n_1mainValue【一般廃棄物処理施設】&#10;一人当たり有形固定資産（償却資産）額"/>
        <xdr:cNvSpPr txBox="1"/>
      </xdr:nvSpPr>
      <xdr:spPr>
        <a:xfrm>
          <a:off x="21075727" y="7200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1,873</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441" name="テキスト ボックス 440"/>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451" name="テキスト ボックス 450"/>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453" name="テキスト ボックス 452"/>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54"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19050</xdr:rowOff>
    </xdr:from>
    <xdr:to>
      <xdr:col>23</xdr:col>
      <xdr:colOff>516889</xdr:colOff>
      <xdr:row>64</xdr:row>
      <xdr:rowOff>144780</xdr:rowOff>
    </xdr:to>
    <xdr:cxnSp macro="">
      <xdr:nvCxnSpPr>
        <xdr:cNvPr id="455" name="直線コネクタ 454"/>
        <xdr:cNvCxnSpPr/>
      </xdr:nvCxnSpPr>
      <xdr:spPr>
        <a:xfrm flipV="1">
          <a:off x="16318864" y="962025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148607</xdr:rowOff>
    </xdr:from>
    <xdr:ext cx="405111" cy="259045"/>
    <xdr:sp macro="" textlink="">
      <xdr:nvSpPr>
        <xdr:cNvPr id="456" name="【保健センター・保健所】&#10;有形固定資産減価償却率最小値テキスト"/>
        <xdr:cNvSpPr txBox="1"/>
      </xdr:nvSpPr>
      <xdr:spPr>
        <a:xfrm>
          <a:off x="16408400" y="1112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a:t>
          </a:r>
          <a:endParaRPr kumimoji="1" lang="ja-JP" altLang="en-US" sz="1000" b="1">
            <a:latin typeface="ＭＳ Ｐゴシック"/>
          </a:endParaRPr>
        </a:p>
      </xdr:txBody>
    </xdr:sp>
    <xdr:clientData/>
  </xdr:oneCellAnchor>
  <xdr:twoCellAnchor>
    <xdr:from>
      <xdr:col>23</xdr:col>
      <xdr:colOff>428625</xdr:colOff>
      <xdr:row>64</xdr:row>
      <xdr:rowOff>144780</xdr:rowOff>
    </xdr:from>
    <xdr:to>
      <xdr:col>23</xdr:col>
      <xdr:colOff>606425</xdr:colOff>
      <xdr:row>64</xdr:row>
      <xdr:rowOff>144780</xdr:rowOff>
    </xdr:to>
    <xdr:cxnSp macro="">
      <xdr:nvCxnSpPr>
        <xdr:cNvPr id="457" name="直線コネクタ 456"/>
        <xdr:cNvCxnSpPr/>
      </xdr:nvCxnSpPr>
      <xdr:spPr>
        <a:xfrm>
          <a:off x="16230600" y="1111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137177</xdr:rowOff>
    </xdr:from>
    <xdr:ext cx="405111" cy="259045"/>
    <xdr:sp macro="" textlink="">
      <xdr:nvSpPr>
        <xdr:cNvPr id="458" name="【保健センター・保健所】&#10;有形固定資産減価償却率最大値テキスト"/>
        <xdr:cNvSpPr txBox="1"/>
      </xdr:nvSpPr>
      <xdr:spPr>
        <a:xfrm>
          <a:off x="16408400" y="939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67.5</a:t>
          </a:r>
          <a:endParaRPr kumimoji="1" lang="ja-JP" altLang="en-US" sz="1000" b="1">
            <a:latin typeface="ＭＳ Ｐゴシック"/>
          </a:endParaRPr>
        </a:p>
      </xdr:txBody>
    </xdr:sp>
    <xdr:clientData/>
  </xdr:oneCellAnchor>
  <xdr:twoCellAnchor>
    <xdr:from>
      <xdr:col>23</xdr:col>
      <xdr:colOff>428625</xdr:colOff>
      <xdr:row>56</xdr:row>
      <xdr:rowOff>19050</xdr:rowOff>
    </xdr:from>
    <xdr:to>
      <xdr:col>23</xdr:col>
      <xdr:colOff>606425</xdr:colOff>
      <xdr:row>56</xdr:row>
      <xdr:rowOff>19050</xdr:rowOff>
    </xdr:to>
    <xdr:cxnSp macro="">
      <xdr:nvCxnSpPr>
        <xdr:cNvPr id="459" name="直線コネクタ 458"/>
        <xdr:cNvCxnSpPr/>
      </xdr:nvCxnSpPr>
      <xdr:spPr>
        <a:xfrm>
          <a:off x="16230600" y="9620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41927</xdr:rowOff>
    </xdr:from>
    <xdr:ext cx="405111" cy="259045"/>
    <xdr:sp macro="" textlink="">
      <xdr:nvSpPr>
        <xdr:cNvPr id="460" name="【保健センター・保健所】&#10;有形固定資産減価償却率平均値テキスト"/>
        <xdr:cNvSpPr txBox="1"/>
      </xdr:nvSpPr>
      <xdr:spPr>
        <a:xfrm>
          <a:off x="16408400" y="10500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42.5</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63500</xdr:rowOff>
    </xdr:from>
    <xdr:to>
      <xdr:col>23</xdr:col>
      <xdr:colOff>568325</xdr:colOff>
      <xdr:row>61</xdr:row>
      <xdr:rowOff>165100</xdr:rowOff>
    </xdr:to>
    <xdr:sp macro="" textlink="">
      <xdr:nvSpPr>
        <xdr:cNvPr id="461" name="フローチャート : 判断 460"/>
        <xdr:cNvSpPr/>
      </xdr:nvSpPr>
      <xdr:spPr>
        <a:xfrm>
          <a:off x="162687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48260</xdr:rowOff>
    </xdr:from>
    <xdr:to>
      <xdr:col>22</xdr:col>
      <xdr:colOff>415925</xdr:colOff>
      <xdr:row>61</xdr:row>
      <xdr:rowOff>149860</xdr:rowOff>
    </xdr:to>
    <xdr:sp macro="" textlink="">
      <xdr:nvSpPr>
        <xdr:cNvPr id="462" name="フローチャート : 判断 461"/>
        <xdr:cNvSpPr/>
      </xdr:nvSpPr>
      <xdr:spPr>
        <a:xfrm>
          <a:off x="15430500" y="1050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61</xdr:row>
      <xdr:rowOff>140987</xdr:rowOff>
    </xdr:from>
    <xdr:ext cx="405111" cy="259045"/>
    <xdr:sp macro="" textlink="">
      <xdr:nvSpPr>
        <xdr:cNvPr id="463" name="n_1aveValue【保健センター・保健所】&#10;有形固定資産減価償却率"/>
        <xdr:cNvSpPr txBox="1"/>
      </xdr:nvSpPr>
      <xdr:spPr>
        <a:xfrm>
          <a:off x="15266043" y="1059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42.9</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59</xdr:row>
      <xdr:rowOff>67310</xdr:rowOff>
    </xdr:from>
    <xdr:to>
      <xdr:col>22</xdr:col>
      <xdr:colOff>415925</xdr:colOff>
      <xdr:row>59</xdr:row>
      <xdr:rowOff>168910</xdr:rowOff>
    </xdr:to>
    <xdr:sp macro="" textlink="">
      <xdr:nvSpPr>
        <xdr:cNvPr id="469" name="円/楕円 468"/>
        <xdr:cNvSpPr/>
      </xdr:nvSpPr>
      <xdr:spPr>
        <a:xfrm>
          <a:off x="15430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13987</xdr:rowOff>
    </xdr:from>
    <xdr:ext cx="405111" cy="259045"/>
    <xdr:sp macro="" textlink="">
      <xdr:nvSpPr>
        <xdr:cNvPr id="470" name="n_1mainValue【保健センター・保健所】&#10;有形固定資産減価償却率"/>
        <xdr:cNvSpPr txBox="1"/>
      </xdr:nvSpPr>
      <xdr:spPr>
        <a:xfrm>
          <a:off x="15266043"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51.4</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71" name="正方形/長方形 4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72" name="正方形/長方形 47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73" name="正方形/長方形 47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74" name="正方形/長方形 47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75" name="正方形/長方形 47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76" name="正方形/長方形 47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7" name="正方形/長方形 47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0.027</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8" name="正方形/長方形 47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9" name="テキスト ボックス 47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80" name="直線コネクタ 47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76200</xdr:rowOff>
    </xdr:from>
    <xdr:to>
      <xdr:col>33</xdr:col>
      <xdr:colOff>314325</xdr:colOff>
      <xdr:row>64</xdr:row>
      <xdr:rowOff>76200</xdr:rowOff>
    </xdr:to>
    <xdr:cxnSp macro="">
      <xdr:nvCxnSpPr>
        <xdr:cNvPr id="481" name="直線コネクタ 48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82" name="テキスト ボックス 48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83" name="直線コネクタ 48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84" name="テキスト ボックス 48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85" name="直線コネクタ 48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86" name="テキスト ボックス 48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87" name="直線コネクタ 48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88" name="テキスト ボックス 48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89" name="直線コネクタ 48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90" name="テキスト ボックス 48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91" name="直線コネクタ 49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92" name="テキスト ボックス 49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9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61</xdr:row>
      <xdr:rowOff>45720</xdr:rowOff>
    </xdr:from>
    <xdr:to>
      <xdr:col>32</xdr:col>
      <xdr:colOff>186689</xdr:colOff>
      <xdr:row>64</xdr:row>
      <xdr:rowOff>30480</xdr:rowOff>
    </xdr:to>
    <xdr:cxnSp macro="">
      <xdr:nvCxnSpPr>
        <xdr:cNvPr id="494" name="直線コネクタ 493"/>
        <xdr:cNvCxnSpPr/>
      </xdr:nvCxnSpPr>
      <xdr:spPr>
        <a:xfrm flipV="1">
          <a:off x="22160864" y="10504170"/>
          <a:ext cx="0" cy="49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34307</xdr:rowOff>
    </xdr:from>
    <xdr:ext cx="469744" cy="259045"/>
    <xdr:sp macro="" textlink="">
      <xdr:nvSpPr>
        <xdr:cNvPr id="495" name="【保健センター・保健所】&#10;一人当たり面積最小値テキスト"/>
        <xdr:cNvSpPr txBox="1"/>
      </xdr:nvSpPr>
      <xdr:spPr>
        <a:xfrm>
          <a:off x="22250400" y="1100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32</xdr:col>
      <xdr:colOff>98425</xdr:colOff>
      <xdr:row>64</xdr:row>
      <xdr:rowOff>30480</xdr:rowOff>
    </xdr:from>
    <xdr:to>
      <xdr:col>32</xdr:col>
      <xdr:colOff>276225</xdr:colOff>
      <xdr:row>64</xdr:row>
      <xdr:rowOff>30480</xdr:rowOff>
    </xdr:to>
    <xdr:cxnSp macro="">
      <xdr:nvCxnSpPr>
        <xdr:cNvPr id="496" name="直線コネクタ 495"/>
        <xdr:cNvCxnSpPr/>
      </xdr:nvCxnSpPr>
      <xdr:spPr>
        <a:xfrm>
          <a:off x="22072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163847</xdr:rowOff>
    </xdr:from>
    <xdr:ext cx="469744" cy="259045"/>
    <xdr:sp macro="" textlink="">
      <xdr:nvSpPr>
        <xdr:cNvPr id="497" name="【保健センター・保健所】&#10;一人当たり面積最大値テキスト"/>
        <xdr:cNvSpPr txBox="1"/>
      </xdr:nvSpPr>
      <xdr:spPr>
        <a:xfrm>
          <a:off x="22250400" y="10279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0.143</a:t>
          </a:r>
          <a:endParaRPr kumimoji="1" lang="ja-JP" altLang="en-US" sz="1000" b="1">
            <a:latin typeface="ＭＳ Ｐゴシック"/>
          </a:endParaRPr>
        </a:p>
      </xdr:txBody>
    </xdr:sp>
    <xdr:clientData/>
  </xdr:oneCellAnchor>
  <xdr:twoCellAnchor>
    <xdr:from>
      <xdr:col>32</xdr:col>
      <xdr:colOff>98425</xdr:colOff>
      <xdr:row>61</xdr:row>
      <xdr:rowOff>45720</xdr:rowOff>
    </xdr:from>
    <xdr:to>
      <xdr:col>32</xdr:col>
      <xdr:colOff>276225</xdr:colOff>
      <xdr:row>61</xdr:row>
      <xdr:rowOff>45720</xdr:rowOff>
    </xdr:to>
    <xdr:cxnSp macro="">
      <xdr:nvCxnSpPr>
        <xdr:cNvPr id="498" name="直線コネクタ 497"/>
        <xdr:cNvCxnSpPr/>
      </xdr:nvCxnSpPr>
      <xdr:spPr>
        <a:xfrm>
          <a:off x="22072600" y="1050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62</xdr:row>
      <xdr:rowOff>99077</xdr:rowOff>
    </xdr:from>
    <xdr:ext cx="469744" cy="259045"/>
    <xdr:sp macro="" textlink="">
      <xdr:nvSpPr>
        <xdr:cNvPr id="499" name="【保健センター・保健所】&#10;一人当たり面積平均値テキスト"/>
        <xdr:cNvSpPr txBox="1"/>
      </xdr:nvSpPr>
      <xdr:spPr>
        <a:xfrm>
          <a:off x="22250400" y="10728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0.065</a:t>
          </a:r>
          <a:endParaRPr kumimoji="1" lang="ja-JP" altLang="en-US" sz="1000" b="1">
            <a:solidFill>
              <a:srgbClr val="000080"/>
            </a:solidFill>
            <a:latin typeface="ＭＳ Ｐゴシック"/>
          </a:endParaRPr>
        </a:p>
      </xdr:txBody>
    </xdr:sp>
    <xdr:clientData/>
  </xdr:oneCellAnchor>
  <xdr:twoCellAnchor>
    <xdr:from>
      <xdr:col>32</xdr:col>
      <xdr:colOff>136525</xdr:colOff>
      <xdr:row>62</xdr:row>
      <xdr:rowOff>120650</xdr:rowOff>
    </xdr:from>
    <xdr:to>
      <xdr:col>32</xdr:col>
      <xdr:colOff>238125</xdr:colOff>
      <xdr:row>63</xdr:row>
      <xdr:rowOff>50800</xdr:rowOff>
    </xdr:to>
    <xdr:sp macro="" textlink="">
      <xdr:nvSpPr>
        <xdr:cNvPr id="500" name="フローチャート : 判断 499"/>
        <xdr:cNvSpPr/>
      </xdr:nvSpPr>
      <xdr:spPr>
        <a:xfrm>
          <a:off x="221107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62</xdr:row>
      <xdr:rowOff>82550</xdr:rowOff>
    </xdr:from>
    <xdr:to>
      <xdr:col>31</xdr:col>
      <xdr:colOff>85725</xdr:colOff>
      <xdr:row>63</xdr:row>
      <xdr:rowOff>12700</xdr:rowOff>
    </xdr:to>
    <xdr:sp macro="" textlink="">
      <xdr:nvSpPr>
        <xdr:cNvPr id="501" name="フローチャート : 判断 500"/>
        <xdr:cNvSpPr/>
      </xdr:nvSpPr>
      <xdr:spPr>
        <a:xfrm>
          <a:off x="21272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3827</xdr:rowOff>
    </xdr:from>
    <xdr:ext cx="469744" cy="259045"/>
    <xdr:sp macro="" textlink="">
      <xdr:nvSpPr>
        <xdr:cNvPr id="502" name="n_1aveValue【保健センター・保健所】&#10;一人当たり面積"/>
        <xdr:cNvSpPr txBox="1"/>
      </xdr:nvSpPr>
      <xdr:spPr>
        <a:xfrm>
          <a:off x="21075727"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0.075</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503" name="テキスト ボックス 502"/>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504" name="テキスト ボックス 503"/>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505" name="テキスト ボックス 504"/>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506" name="テキスト ボックス 505"/>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507" name="テキスト ボックス 506"/>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56</xdr:row>
      <xdr:rowOff>120650</xdr:rowOff>
    </xdr:from>
    <xdr:to>
      <xdr:col>31</xdr:col>
      <xdr:colOff>85725</xdr:colOff>
      <xdr:row>57</xdr:row>
      <xdr:rowOff>50800</xdr:rowOff>
    </xdr:to>
    <xdr:sp macro="" textlink="">
      <xdr:nvSpPr>
        <xdr:cNvPr id="508" name="円/楕円 507"/>
        <xdr:cNvSpPr/>
      </xdr:nvSpPr>
      <xdr:spPr>
        <a:xfrm>
          <a:off x="21272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55</xdr:row>
      <xdr:rowOff>67327</xdr:rowOff>
    </xdr:from>
    <xdr:ext cx="469744" cy="259045"/>
    <xdr:sp macro="" textlink="">
      <xdr:nvSpPr>
        <xdr:cNvPr id="509" name="n_1mainValue【保健センター・保健所】&#10;一人当たり面積"/>
        <xdr:cNvSpPr txBox="1"/>
      </xdr:nvSpPr>
      <xdr:spPr>
        <a:xfrm>
          <a:off x="21075727"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0.335</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10" name="正方形/長方形 50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11" name="正方形/長方形 51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12" name="正方形/長方形 51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13" name="正方形/長方形 51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14" name="正方形/長方形 51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15" name="正方形/長方形 51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16" name="正方形/長方形 51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17" name="正方形/長方形 51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518" name="テキスト ボックス 51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519" name="直線コネクタ 51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114300</xdr:rowOff>
    </xdr:from>
    <xdr:to>
      <xdr:col>24</xdr:col>
      <xdr:colOff>644525</xdr:colOff>
      <xdr:row>86</xdr:row>
      <xdr:rowOff>114300</xdr:rowOff>
    </xdr:to>
    <xdr:cxnSp macro="">
      <xdr:nvCxnSpPr>
        <xdr:cNvPr id="520" name="直線コネクタ 519"/>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85</xdr:row>
      <xdr:rowOff>143527</xdr:rowOff>
    </xdr:from>
    <xdr:ext cx="338939" cy="259045"/>
    <xdr:sp macro="" textlink="">
      <xdr:nvSpPr>
        <xdr:cNvPr id="521" name="テキスト ボックス 520"/>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84</xdr:row>
      <xdr:rowOff>76200</xdr:rowOff>
    </xdr:from>
    <xdr:to>
      <xdr:col>24</xdr:col>
      <xdr:colOff>644525</xdr:colOff>
      <xdr:row>84</xdr:row>
      <xdr:rowOff>76200</xdr:rowOff>
    </xdr:to>
    <xdr:cxnSp macro="">
      <xdr:nvCxnSpPr>
        <xdr:cNvPr id="522" name="直線コネクタ 521"/>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83</xdr:row>
      <xdr:rowOff>105427</xdr:rowOff>
    </xdr:from>
    <xdr:ext cx="403059" cy="259045"/>
    <xdr:sp macro="" textlink="">
      <xdr:nvSpPr>
        <xdr:cNvPr id="523" name="テキスト ボックス 522"/>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82</xdr:row>
      <xdr:rowOff>38100</xdr:rowOff>
    </xdr:from>
    <xdr:to>
      <xdr:col>24</xdr:col>
      <xdr:colOff>644525</xdr:colOff>
      <xdr:row>82</xdr:row>
      <xdr:rowOff>38100</xdr:rowOff>
    </xdr:to>
    <xdr:cxnSp macro="">
      <xdr:nvCxnSpPr>
        <xdr:cNvPr id="524" name="直線コネクタ 523"/>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81</xdr:row>
      <xdr:rowOff>67327</xdr:rowOff>
    </xdr:from>
    <xdr:ext cx="403059" cy="259045"/>
    <xdr:sp macro="" textlink="">
      <xdr:nvSpPr>
        <xdr:cNvPr id="525" name="テキスト ボックス 524"/>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80</xdr:row>
      <xdr:rowOff>0</xdr:rowOff>
    </xdr:from>
    <xdr:to>
      <xdr:col>24</xdr:col>
      <xdr:colOff>644525</xdr:colOff>
      <xdr:row>80</xdr:row>
      <xdr:rowOff>0</xdr:rowOff>
    </xdr:to>
    <xdr:cxnSp macro="">
      <xdr:nvCxnSpPr>
        <xdr:cNvPr id="526" name="直線コネクタ 525"/>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79</xdr:row>
      <xdr:rowOff>29227</xdr:rowOff>
    </xdr:from>
    <xdr:ext cx="403059" cy="259045"/>
    <xdr:sp macro="" textlink="">
      <xdr:nvSpPr>
        <xdr:cNvPr id="527" name="テキスト ボックス 526"/>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77</xdr:row>
      <xdr:rowOff>133350</xdr:rowOff>
    </xdr:from>
    <xdr:to>
      <xdr:col>24</xdr:col>
      <xdr:colOff>644525</xdr:colOff>
      <xdr:row>77</xdr:row>
      <xdr:rowOff>133350</xdr:rowOff>
    </xdr:to>
    <xdr:cxnSp macro="">
      <xdr:nvCxnSpPr>
        <xdr:cNvPr id="528" name="直線コネクタ 527"/>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76</xdr:row>
      <xdr:rowOff>162577</xdr:rowOff>
    </xdr:from>
    <xdr:ext cx="403059" cy="259045"/>
    <xdr:sp macro="" textlink="">
      <xdr:nvSpPr>
        <xdr:cNvPr id="529" name="テキスト ボックス 528"/>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530" name="直線コネクタ 52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531" name="テキスト ボックス 53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53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51436</xdr:rowOff>
    </xdr:from>
    <xdr:to>
      <xdr:col>23</xdr:col>
      <xdr:colOff>516889</xdr:colOff>
      <xdr:row>85</xdr:row>
      <xdr:rowOff>108586</xdr:rowOff>
    </xdr:to>
    <xdr:cxnSp macro="">
      <xdr:nvCxnSpPr>
        <xdr:cNvPr id="533" name="直線コネクタ 532"/>
        <xdr:cNvCxnSpPr/>
      </xdr:nvCxnSpPr>
      <xdr:spPr>
        <a:xfrm flipV="1">
          <a:off x="16318864" y="1342453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85</xdr:row>
      <xdr:rowOff>112413</xdr:rowOff>
    </xdr:from>
    <xdr:ext cx="340478" cy="259045"/>
    <xdr:sp macro="" textlink="">
      <xdr:nvSpPr>
        <xdr:cNvPr id="534" name="【消防施設】&#10;有形固定資産減価償却率最小値テキスト"/>
        <xdr:cNvSpPr txBox="1"/>
      </xdr:nvSpPr>
      <xdr:spPr>
        <a:xfrm>
          <a:off x="16408400" y="146856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a:t>
          </a:r>
          <a:endParaRPr kumimoji="1" lang="ja-JP" altLang="en-US" sz="1000" b="1">
            <a:latin typeface="ＭＳ Ｐゴシック"/>
          </a:endParaRPr>
        </a:p>
      </xdr:txBody>
    </xdr:sp>
    <xdr:clientData/>
  </xdr:oneCellAnchor>
  <xdr:twoCellAnchor>
    <xdr:from>
      <xdr:col>23</xdr:col>
      <xdr:colOff>428625</xdr:colOff>
      <xdr:row>85</xdr:row>
      <xdr:rowOff>108586</xdr:rowOff>
    </xdr:from>
    <xdr:to>
      <xdr:col>23</xdr:col>
      <xdr:colOff>606425</xdr:colOff>
      <xdr:row>85</xdr:row>
      <xdr:rowOff>108586</xdr:rowOff>
    </xdr:to>
    <xdr:cxnSp macro="">
      <xdr:nvCxnSpPr>
        <xdr:cNvPr id="535" name="直線コネクタ 534"/>
        <xdr:cNvCxnSpPr/>
      </xdr:nvCxnSpPr>
      <xdr:spPr>
        <a:xfrm>
          <a:off x="16230600" y="14681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76</xdr:row>
      <xdr:rowOff>169563</xdr:rowOff>
    </xdr:from>
    <xdr:ext cx="405111" cy="259045"/>
    <xdr:sp macro="" textlink="">
      <xdr:nvSpPr>
        <xdr:cNvPr id="536" name="【消防施設】&#10;有形固定資産減価償却率最大値テキスト"/>
        <xdr:cNvSpPr txBox="1"/>
      </xdr:nvSpPr>
      <xdr:spPr>
        <a:xfrm>
          <a:off x="164084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75.3</a:t>
          </a:r>
          <a:endParaRPr kumimoji="1" lang="ja-JP" altLang="en-US" sz="1000" b="1">
            <a:latin typeface="ＭＳ Ｐゴシック"/>
          </a:endParaRPr>
        </a:p>
      </xdr:txBody>
    </xdr:sp>
    <xdr:clientData/>
  </xdr:oneCellAnchor>
  <xdr:twoCellAnchor>
    <xdr:from>
      <xdr:col>23</xdr:col>
      <xdr:colOff>428625</xdr:colOff>
      <xdr:row>78</xdr:row>
      <xdr:rowOff>51436</xdr:rowOff>
    </xdr:from>
    <xdr:to>
      <xdr:col>23</xdr:col>
      <xdr:colOff>606425</xdr:colOff>
      <xdr:row>78</xdr:row>
      <xdr:rowOff>51436</xdr:rowOff>
    </xdr:to>
    <xdr:cxnSp macro="">
      <xdr:nvCxnSpPr>
        <xdr:cNvPr id="537" name="直線コネクタ 536"/>
        <xdr:cNvCxnSpPr/>
      </xdr:nvCxnSpPr>
      <xdr:spPr>
        <a:xfrm>
          <a:off x="16230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80</xdr:row>
      <xdr:rowOff>5732</xdr:rowOff>
    </xdr:from>
    <xdr:ext cx="405111" cy="259045"/>
    <xdr:sp macro="" textlink="">
      <xdr:nvSpPr>
        <xdr:cNvPr id="538" name="【消防施設】&#10;有形固定資産減価償却率平均値テキスト"/>
        <xdr:cNvSpPr txBox="1"/>
      </xdr:nvSpPr>
      <xdr:spPr>
        <a:xfrm>
          <a:off x="16408400" y="13721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twoCellAnchor>
    <xdr:from>
      <xdr:col>23</xdr:col>
      <xdr:colOff>466725</xdr:colOff>
      <xdr:row>80</xdr:row>
      <xdr:rowOff>27305</xdr:rowOff>
    </xdr:from>
    <xdr:to>
      <xdr:col>23</xdr:col>
      <xdr:colOff>568325</xdr:colOff>
      <xdr:row>80</xdr:row>
      <xdr:rowOff>128905</xdr:rowOff>
    </xdr:to>
    <xdr:sp macro="" textlink="">
      <xdr:nvSpPr>
        <xdr:cNvPr id="539" name="フローチャート : 判断 538"/>
        <xdr:cNvSpPr/>
      </xdr:nvSpPr>
      <xdr:spPr>
        <a:xfrm>
          <a:off x="16268700" y="1374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80</xdr:row>
      <xdr:rowOff>113030</xdr:rowOff>
    </xdr:from>
    <xdr:to>
      <xdr:col>22</xdr:col>
      <xdr:colOff>415925</xdr:colOff>
      <xdr:row>81</xdr:row>
      <xdr:rowOff>43180</xdr:rowOff>
    </xdr:to>
    <xdr:sp macro="" textlink="">
      <xdr:nvSpPr>
        <xdr:cNvPr id="540" name="フローチャート : 判断 539"/>
        <xdr:cNvSpPr/>
      </xdr:nvSpPr>
      <xdr:spPr>
        <a:xfrm>
          <a:off x="15430500" y="1382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79</xdr:row>
      <xdr:rowOff>59707</xdr:rowOff>
    </xdr:from>
    <xdr:ext cx="405111" cy="259045"/>
    <xdr:sp macro="" textlink="">
      <xdr:nvSpPr>
        <xdr:cNvPr id="541" name="n_1aveValue【消防施設】&#10;有形固定資産減価償却率"/>
        <xdr:cNvSpPr txBox="1"/>
      </xdr:nvSpPr>
      <xdr:spPr>
        <a:xfrm>
          <a:off x="15266043"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51.4</a:t>
          </a:r>
          <a:endParaRPr kumimoji="1" lang="ja-JP" altLang="en-US" sz="1000" b="1">
            <a:solidFill>
              <a:srgbClr val="000080"/>
            </a:solidFill>
            <a:latin typeface="ＭＳ Ｐゴシック"/>
          </a:endParaRPr>
        </a:p>
      </xdr:txBody>
    </xdr:sp>
    <xdr:clientData/>
  </xdr:oneCellAnchor>
  <xdr:oneCellAnchor>
    <xdr:from>
      <xdr:col>23</xdr:col>
      <xdr:colOff>327025</xdr:colOff>
      <xdr:row>88</xdr:row>
      <xdr:rowOff>149877</xdr:rowOff>
    </xdr:from>
    <xdr:ext cx="762000" cy="259045"/>
    <xdr:sp macro="" textlink="">
      <xdr:nvSpPr>
        <xdr:cNvPr id="542" name="テキスト ボックス 54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543" name="テキスト ボックス 54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544" name="テキスト ボックス 54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545" name="テキスト ボックス 54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546" name="テキスト ボックス 54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81</xdr:row>
      <xdr:rowOff>15875</xdr:rowOff>
    </xdr:from>
    <xdr:to>
      <xdr:col>22</xdr:col>
      <xdr:colOff>415925</xdr:colOff>
      <xdr:row>81</xdr:row>
      <xdr:rowOff>117475</xdr:rowOff>
    </xdr:to>
    <xdr:sp macro="" textlink="">
      <xdr:nvSpPr>
        <xdr:cNvPr id="547" name="円/楕円 546"/>
        <xdr:cNvSpPr/>
      </xdr:nvSpPr>
      <xdr:spPr>
        <a:xfrm>
          <a:off x="15430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81</xdr:row>
      <xdr:rowOff>108602</xdr:rowOff>
    </xdr:from>
    <xdr:ext cx="405111" cy="259045"/>
    <xdr:sp macro="" textlink="">
      <xdr:nvSpPr>
        <xdr:cNvPr id="548" name="n_1mainValue【消防施設】&#10;有形固定資産減価償却率"/>
        <xdr:cNvSpPr txBox="1"/>
      </xdr:nvSpPr>
      <xdr:spPr>
        <a:xfrm>
          <a:off x="15266043"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47.5</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549" name="正方形/長方形 54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50" name="正方形/長方形 54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51" name="正方形/長方形 55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52" name="正方形/長方形 55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53" name="正方形/長方形 55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54" name="正方形/長方形 55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55" name="正方形/長方形 55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0.043</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56" name="正方形/長方形 55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557" name="テキスト ボックス 55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558" name="直線コネクタ 55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168729</xdr:rowOff>
    </xdr:from>
    <xdr:to>
      <xdr:col>33</xdr:col>
      <xdr:colOff>314325</xdr:colOff>
      <xdr:row>86</xdr:row>
      <xdr:rowOff>168729</xdr:rowOff>
    </xdr:to>
    <xdr:cxnSp macro="">
      <xdr:nvCxnSpPr>
        <xdr:cNvPr id="559" name="直線コネクタ 55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86</xdr:row>
      <xdr:rowOff>26506</xdr:rowOff>
    </xdr:from>
    <xdr:ext cx="467179" cy="259045"/>
    <xdr:sp macro="" textlink="">
      <xdr:nvSpPr>
        <xdr:cNvPr id="560" name="テキスト ボックス 55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85</xdr:row>
      <xdr:rowOff>13607</xdr:rowOff>
    </xdr:from>
    <xdr:to>
      <xdr:col>33</xdr:col>
      <xdr:colOff>314325</xdr:colOff>
      <xdr:row>85</xdr:row>
      <xdr:rowOff>13607</xdr:rowOff>
    </xdr:to>
    <xdr:cxnSp macro="">
      <xdr:nvCxnSpPr>
        <xdr:cNvPr id="561" name="直線コネクタ 56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84</xdr:row>
      <xdr:rowOff>42834</xdr:rowOff>
    </xdr:from>
    <xdr:ext cx="467179" cy="259045"/>
    <xdr:sp macro="" textlink="">
      <xdr:nvSpPr>
        <xdr:cNvPr id="562" name="テキスト ボックス 56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26</xdr:col>
      <xdr:colOff>428625</xdr:colOff>
      <xdr:row>83</xdr:row>
      <xdr:rowOff>29936</xdr:rowOff>
    </xdr:from>
    <xdr:to>
      <xdr:col>33</xdr:col>
      <xdr:colOff>314325</xdr:colOff>
      <xdr:row>83</xdr:row>
      <xdr:rowOff>29936</xdr:rowOff>
    </xdr:to>
    <xdr:cxnSp macro="">
      <xdr:nvCxnSpPr>
        <xdr:cNvPr id="563" name="直線コネクタ 56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82</xdr:row>
      <xdr:rowOff>59163</xdr:rowOff>
    </xdr:from>
    <xdr:ext cx="467179" cy="259045"/>
    <xdr:sp macro="" textlink="">
      <xdr:nvSpPr>
        <xdr:cNvPr id="564" name="テキスト ボックス 56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81</xdr:row>
      <xdr:rowOff>46264</xdr:rowOff>
    </xdr:from>
    <xdr:to>
      <xdr:col>33</xdr:col>
      <xdr:colOff>314325</xdr:colOff>
      <xdr:row>81</xdr:row>
      <xdr:rowOff>46264</xdr:rowOff>
    </xdr:to>
    <xdr:cxnSp macro="">
      <xdr:nvCxnSpPr>
        <xdr:cNvPr id="565" name="直線コネクタ 56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80</xdr:row>
      <xdr:rowOff>75491</xdr:rowOff>
    </xdr:from>
    <xdr:ext cx="467179" cy="259045"/>
    <xdr:sp macro="" textlink="">
      <xdr:nvSpPr>
        <xdr:cNvPr id="566" name="テキスト ボックス 56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79</xdr:row>
      <xdr:rowOff>62593</xdr:rowOff>
    </xdr:from>
    <xdr:to>
      <xdr:col>33</xdr:col>
      <xdr:colOff>314325</xdr:colOff>
      <xdr:row>79</xdr:row>
      <xdr:rowOff>62593</xdr:rowOff>
    </xdr:to>
    <xdr:cxnSp macro="">
      <xdr:nvCxnSpPr>
        <xdr:cNvPr id="567" name="直線コネクタ 56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78</xdr:row>
      <xdr:rowOff>91820</xdr:rowOff>
    </xdr:from>
    <xdr:ext cx="467179" cy="259045"/>
    <xdr:sp macro="" textlink="">
      <xdr:nvSpPr>
        <xdr:cNvPr id="568" name="テキスト ボックス 56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77</xdr:row>
      <xdr:rowOff>78921</xdr:rowOff>
    </xdr:from>
    <xdr:to>
      <xdr:col>33</xdr:col>
      <xdr:colOff>314325</xdr:colOff>
      <xdr:row>77</xdr:row>
      <xdr:rowOff>78921</xdr:rowOff>
    </xdr:to>
    <xdr:cxnSp macro="">
      <xdr:nvCxnSpPr>
        <xdr:cNvPr id="569" name="直線コネクタ 56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108148</xdr:rowOff>
    </xdr:from>
    <xdr:ext cx="467179" cy="259045"/>
    <xdr:sp macro="" textlink="">
      <xdr:nvSpPr>
        <xdr:cNvPr id="570" name="テキスト ボックス 56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71" name="直線コネクタ 57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72" name="テキスト ボックス 57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7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78</xdr:row>
      <xdr:rowOff>11974</xdr:rowOff>
    </xdr:from>
    <xdr:to>
      <xdr:col>32</xdr:col>
      <xdr:colOff>186689</xdr:colOff>
      <xdr:row>85</xdr:row>
      <xdr:rowOff>98516</xdr:rowOff>
    </xdr:to>
    <xdr:cxnSp macro="">
      <xdr:nvCxnSpPr>
        <xdr:cNvPr id="574" name="直線コネクタ 573"/>
        <xdr:cNvCxnSpPr/>
      </xdr:nvCxnSpPr>
      <xdr:spPr>
        <a:xfrm flipV="1">
          <a:off x="22160864" y="133850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85</xdr:row>
      <xdr:rowOff>102343</xdr:rowOff>
    </xdr:from>
    <xdr:ext cx="469744" cy="259045"/>
    <xdr:sp macro="" textlink="">
      <xdr:nvSpPr>
        <xdr:cNvPr id="575" name="【消防施設】&#10;一人当たり面積最小値テキスト"/>
        <xdr:cNvSpPr txBox="1"/>
      </xdr:nvSpPr>
      <xdr:spPr>
        <a:xfrm>
          <a:off x="22250400" y="1467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0.037</a:t>
          </a:r>
          <a:endParaRPr kumimoji="1" lang="ja-JP" altLang="en-US" sz="1000" b="1">
            <a:latin typeface="ＭＳ Ｐゴシック"/>
          </a:endParaRPr>
        </a:p>
      </xdr:txBody>
    </xdr:sp>
    <xdr:clientData/>
  </xdr:oneCellAnchor>
  <xdr:twoCellAnchor>
    <xdr:from>
      <xdr:col>32</xdr:col>
      <xdr:colOff>98425</xdr:colOff>
      <xdr:row>85</xdr:row>
      <xdr:rowOff>98516</xdr:rowOff>
    </xdr:from>
    <xdr:to>
      <xdr:col>32</xdr:col>
      <xdr:colOff>276225</xdr:colOff>
      <xdr:row>85</xdr:row>
      <xdr:rowOff>98516</xdr:rowOff>
    </xdr:to>
    <xdr:cxnSp macro="">
      <xdr:nvCxnSpPr>
        <xdr:cNvPr id="576" name="直線コネクタ 575"/>
        <xdr:cNvCxnSpPr/>
      </xdr:nvCxnSpPr>
      <xdr:spPr>
        <a:xfrm>
          <a:off x="22072600" y="14671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76</xdr:row>
      <xdr:rowOff>130101</xdr:rowOff>
    </xdr:from>
    <xdr:ext cx="469744" cy="259045"/>
    <xdr:sp macro="" textlink="">
      <xdr:nvSpPr>
        <xdr:cNvPr id="577" name="【消防施設】&#10;一人当たり面積最大値テキスト"/>
        <xdr:cNvSpPr txBox="1"/>
      </xdr:nvSpPr>
      <xdr:spPr>
        <a:xfrm>
          <a:off x="22250400" y="1316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0.234</a:t>
          </a:r>
          <a:endParaRPr kumimoji="1" lang="ja-JP" altLang="en-US" sz="1000" b="1">
            <a:latin typeface="ＭＳ Ｐゴシック"/>
          </a:endParaRPr>
        </a:p>
      </xdr:txBody>
    </xdr:sp>
    <xdr:clientData/>
  </xdr:oneCellAnchor>
  <xdr:twoCellAnchor>
    <xdr:from>
      <xdr:col>32</xdr:col>
      <xdr:colOff>98425</xdr:colOff>
      <xdr:row>78</xdr:row>
      <xdr:rowOff>11974</xdr:rowOff>
    </xdr:from>
    <xdr:to>
      <xdr:col>32</xdr:col>
      <xdr:colOff>276225</xdr:colOff>
      <xdr:row>78</xdr:row>
      <xdr:rowOff>11974</xdr:rowOff>
    </xdr:to>
    <xdr:cxnSp macro="">
      <xdr:nvCxnSpPr>
        <xdr:cNvPr id="578" name="直線コネクタ 577"/>
        <xdr:cNvCxnSpPr/>
      </xdr:nvCxnSpPr>
      <xdr:spPr>
        <a:xfrm>
          <a:off x="22072600" y="1338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82</xdr:row>
      <xdr:rowOff>50635</xdr:rowOff>
    </xdr:from>
    <xdr:ext cx="469744" cy="259045"/>
    <xdr:sp macro="" textlink="">
      <xdr:nvSpPr>
        <xdr:cNvPr id="579" name="【消防施設】&#10;一人当たり面積平均値テキスト"/>
        <xdr:cNvSpPr txBox="1"/>
      </xdr:nvSpPr>
      <xdr:spPr>
        <a:xfrm>
          <a:off x="22250400" y="14109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0.112</a:t>
          </a:r>
          <a:endParaRPr kumimoji="1" lang="ja-JP" altLang="en-US" sz="1000" b="1">
            <a:solidFill>
              <a:srgbClr val="000080"/>
            </a:solidFill>
            <a:latin typeface="ＭＳ Ｐゴシック"/>
          </a:endParaRPr>
        </a:p>
      </xdr:txBody>
    </xdr:sp>
    <xdr:clientData/>
  </xdr:oneCellAnchor>
  <xdr:twoCellAnchor>
    <xdr:from>
      <xdr:col>32</xdr:col>
      <xdr:colOff>136525</xdr:colOff>
      <xdr:row>82</xdr:row>
      <xdr:rowOff>72208</xdr:rowOff>
    </xdr:from>
    <xdr:to>
      <xdr:col>32</xdr:col>
      <xdr:colOff>238125</xdr:colOff>
      <xdr:row>83</xdr:row>
      <xdr:rowOff>2358</xdr:rowOff>
    </xdr:to>
    <xdr:sp macro="" textlink="">
      <xdr:nvSpPr>
        <xdr:cNvPr id="580" name="フローチャート : 判断 579"/>
        <xdr:cNvSpPr/>
      </xdr:nvSpPr>
      <xdr:spPr>
        <a:xfrm>
          <a:off x="22110700" y="1413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81</xdr:row>
      <xdr:rowOff>1995</xdr:rowOff>
    </xdr:from>
    <xdr:to>
      <xdr:col>31</xdr:col>
      <xdr:colOff>85725</xdr:colOff>
      <xdr:row>81</xdr:row>
      <xdr:rowOff>103595</xdr:rowOff>
    </xdr:to>
    <xdr:sp macro="" textlink="">
      <xdr:nvSpPr>
        <xdr:cNvPr id="581" name="フローチャート : 判断 580"/>
        <xdr:cNvSpPr/>
      </xdr:nvSpPr>
      <xdr:spPr>
        <a:xfrm>
          <a:off x="21272500" y="1388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79</xdr:row>
      <xdr:rowOff>120122</xdr:rowOff>
    </xdr:from>
    <xdr:ext cx="469744" cy="259045"/>
    <xdr:sp macro="" textlink="">
      <xdr:nvSpPr>
        <xdr:cNvPr id="582" name="n_1aveValue【消防施設】&#10;一人当たり面積"/>
        <xdr:cNvSpPr txBox="1"/>
      </xdr:nvSpPr>
      <xdr:spPr>
        <a:xfrm>
          <a:off x="21075727" y="1366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0.149</a:t>
          </a:r>
          <a:endParaRPr kumimoji="1" lang="ja-JP" altLang="en-US" sz="1000" b="1">
            <a:solidFill>
              <a:srgbClr val="000080"/>
            </a:solidFill>
            <a:latin typeface="ＭＳ Ｐゴシック"/>
          </a:endParaRPr>
        </a:p>
      </xdr:txBody>
    </xdr:sp>
    <xdr:clientData/>
  </xdr:oneCellAnchor>
  <xdr:oneCellAnchor>
    <xdr:from>
      <xdr:col>31</xdr:col>
      <xdr:colOff>682625</xdr:colOff>
      <xdr:row>88</xdr:row>
      <xdr:rowOff>149877</xdr:rowOff>
    </xdr:from>
    <xdr:ext cx="762000" cy="259045"/>
    <xdr:sp macro="" textlink="">
      <xdr:nvSpPr>
        <xdr:cNvPr id="583" name="テキスト ボックス 58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84" name="テキスト ボックス 58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85" name="テキスト ボックス 58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86" name="テキスト ボックス 58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87" name="テキスト ボックス 58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82</xdr:row>
      <xdr:rowOff>39551</xdr:rowOff>
    </xdr:from>
    <xdr:to>
      <xdr:col>31</xdr:col>
      <xdr:colOff>85725</xdr:colOff>
      <xdr:row>82</xdr:row>
      <xdr:rowOff>141151</xdr:rowOff>
    </xdr:to>
    <xdr:sp macro="" textlink="">
      <xdr:nvSpPr>
        <xdr:cNvPr id="588" name="円/楕円 587"/>
        <xdr:cNvSpPr/>
      </xdr:nvSpPr>
      <xdr:spPr>
        <a:xfrm>
          <a:off x="21272500" y="1409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82</xdr:row>
      <xdr:rowOff>132278</xdr:rowOff>
    </xdr:from>
    <xdr:ext cx="469744" cy="259045"/>
    <xdr:sp macro="" textlink="">
      <xdr:nvSpPr>
        <xdr:cNvPr id="589" name="n_1mainValue【消防施設】&#10;一人当たり面積"/>
        <xdr:cNvSpPr txBox="1"/>
      </xdr:nvSpPr>
      <xdr:spPr>
        <a:xfrm>
          <a:off x="21075727" y="14191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0.117</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90" name="正方形/長方形 5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91" name="正方形/長方形 5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92" name="正方形/長方形 5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93" name="正方形/長方形 5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94" name="正方形/長方形 5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95" name="正方形/長方形 5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96" name="正方形/長方形 5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97" name="正方形/長方形 5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98" name="テキスト ボックス 5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99" name="直線コネクタ 5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108</xdr:row>
      <xdr:rowOff>152400</xdr:rowOff>
    </xdr:from>
    <xdr:to>
      <xdr:col>24</xdr:col>
      <xdr:colOff>644525</xdr:colOff>
      <xdr:row>108</xdr:row>
      <xdr:rowOff>152400</xdr:rowOff>
    </xdr:to>
    <xdr:cxnSp macro="">
      <xdr:nvCxnSpPr>
        <xdr:cNvPr id="600" name="直線コネクタ 599"/>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10177</xdr:rowOff>
    </xdr:from>
    <xdr:ext cx="338939" cy="259045"/>
    <xdr:sp macro="" textlink="">
      <xdr:nvSpPr>
        <xdr:cNvPr id="601" name="テキスト ボックス 600"/>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106</xdr:row>
      <xdr:rowOff>114300</xdr:rowOff>
    </xdr:from>
    <xdr:to>
      <xdr:col>24</xdr:col>
      <xdr:colOff>644525</xdr:colOff>
      <xdr:row>106</xdr:row>
      <xdr:rowOff>114300</xdr:rowOff>
    </xdr:to>
    <xdr:cxnSp macro="">
      <xdr:nvCxnSpPr>
        <xdr:cNvPr id="602" name="直線コネクタ 601"/>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105</xdr:row>
      <xdr:rowOff>143527</xdr:rowOff>
    </xdr:from>
    <xdr:ext cx="403059" cy="259045"/>
    <xdr:sp macro="" textlink="">
      <xdr:nvSpPr>
        <xdr:cNvPr id="603" name="テキスト ボックス 602"/>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104</xdr:row>
      <xdr:rowOff>76200</xdr:rowOff>
    </xdr:from>
    <xdr:to>
      <xdr:col>24</xdr:col>
      <xdr:colOff>644525</xdr:colOff>
      <xdr:row>104</xdr:row>
      <xdr:rowOff>76200</xdr:rowOff>
    </xdr:to>
    <xdr:cxnSp macro="">
      <xdr:nvCxnSpPr>
        <xdr:cNvPr id="604" name="直線コネクタ 603"/>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103</xdr:row>
      <xdr:rowOff>105427</xdr:rowOff>
    </xdr:from>
    <xdr:ext cx="403059" cy="259045"/>
    <xdr:sp macro="" textlink="">
      <xdr:nvSpPr>
        <xdr:cNvPr id="605" name="テキスト ボックス 604"/>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102</xdr:row>
      <xdr:rowOff>38100</xdr:rowOff>
    </xdr:from>
    <xdr:to>
      <xdr:col>24</xdr:col>
      <xdr:colOff>644525</xdr:colOff>
      <xdr:row>102</xdr:row>
      <xdr:rowOff>38100</xdr:rowOff>
    </xdr:to>
    <xdr:cxnSp macro="">
      <xdr:nvCxnSpPr>
        <xdr:cNvPr id="606" name="直線コネクタ 605"/>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101</xdr:row>
      <xdr:rowOff>67327</xdr:rowOff>
    </xdr:from>
    <xdr:ext cx="403059" cy="259045"/>
    <xdr:sp macro="" textlink="">
      <xdr:nvSpPr>
        <xdr:cNvPr id="607" name="テキスト ボックス 606"/>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100</xdr:row>
      <xdr:rowOff>0</xdr:rowOff>
    </xdr:from>
    <xdr:to>
      <xdr:col>24</xdr:col>
      <xdr:colOff>644525</xdr:colOff>
      <xdr:row>100</xdr:row>
      <xdr:rowOff>0</xdr:rowOff>
    </xdr:to>
    <xdr:cxnSp macro="">
      <xdr:nvCxnSpPr>
        <xdr:cNvPr id="608" name="直線コネクタ 607"/>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99</xdr:row>
      <xdr:rowOff>29227</xdr:rowOff>
    </xdr:from>
    <xdr:ext cx="403059" cy="259045"/>
    <xdr:sp macro="" textlink="">
      <xdr:nvSpPr>
        <xdr:cNvPr id="609" name="テキスト ボックス 608"/>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610" name="直線コネクタ 60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611" name="テキスト ボックス 61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612"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99</xdr:row>
      <xdr:rowOff>59055</xdr:rowOff>
    </xdr:from>
    <xdr:to>
      <xdr:col>23</xdr:col>
      <xdr:colOff>516889</xdr:colOff>
      <xdr:row>107</xdr:row>
      <xdr:rowOff>68580</xdr:rowOff>
    </xdr:to>
    <xdr:cxnSp macro="">
      <xdr:nvCxnSpPr>
        <xdr:cNvPr id="613" name="直線コネクタ 612"/>
        <xdr:cNvCxnSpPr/>
      </xdr:nvCxnSpPr>
      <xdr:spPr>
        <a:xfrm flipV="1">
          <a:off x="16318864" y="1703260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107</xdr:row>
      <xdr:rowOff>72407</xdr:rowOff>
    </xdr:from>
    <xdr:ext cx="405111" cy="259045"/>
    <xdr:sp macro="" textlink="">
      <xdr:nvSpPr>
        <xdr:cNvPr id="614" name="【庁舎】&#10;有形固定資産減価償却率最小値テキスト"/>
        <xdr:cNvSpPr txBox="1"/>
      </xdr:nvSpPr>
      <xdr:spPr>
        <a:xfrm>
          <a:off x="16408400" y="1841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13.4</a:t>
          </a:r>
          <a:endParaRPr kumimoji="1" lang="ja-JP" altLang="en-US" sz="1000" b="1">
            <a:latin typeface="ＭＳ Ｐゴシック"/>
          </a:endParaRPr>
        </a:p>
      </xdr:txBody>
    </xdr:sp>
    <xdr:clientData/>
  </xdr:oneCellAnchor>
  <xdr:twoCellAnchor>
    <xdr:from>
      <xdr:col>23</xdr:col>
      <xdr:colOff>428625</xdr:colOff>
      <xdr:row>107</xdr:row>
      <xdr:rowOff>68580</xdr:rowOff>
    </xdr:from>
    <xdr:to>
      <xdr:col>23</xdr:col>
      <xdr:colOff>606425</xdr:colOff>
      <xdr:row>107</xdr:row>
      <xdr:rowOff>68580</xdr:rowOff>
    </xdr:to>
    <xdr:cxnSp macro="">
      <xdr:nvCxnSpPr>
        <xdr:cNvPr id="615" name="直線コネクタ 614"/>
        <xdr:cNvCxnSpPr/>
      </xdr:nvCxnSpPr>
      <xdr:spPr>
        <a:xfrm>
          <a:off x="16230600" y="1841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98</xdr:row>
      <xdr:rowOff>5732</xdr:rowOff>
    </xdr:from>
    <xdr:ext cx="405111" cy="259045"/>
    <xdr:sp macro="" textlink="">
      <xdr:nvSpPr>
        <xdr:cNvPr id="616" name="【庁舎】&#10;有形固定資産減価償却率最大値テキスト"/>
        <xdr:cNvSpPr txBox="1"/>
      </xdr:nvSpPr>
      <xdr:spPr>
        <a:xfrm>
          <a:off x="16408400" y="16807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428625</xdr:colOff>
      <xdr:row>99</xdr:row>
      <xdr:rowOff>59055</xdr:rowOff>
    </xdr:from>
    <xdr:to>
      <xdr:col>23</xdr:col>
      <xdr:colOff>606425</xdr:colOff>
      <xdr:row>99</xdr:row>
      <xdr:rowOff>59055</xdr:rowOff>
    </xdr:to>
    <xdr:cxnSp macro="">
      <xdr:nvCxnSpPr>
        <xdr:cNvPr id="617" name="直線コネクタ 616"/>
        <xdr:cNvCxnSpPr/>
      </xdr:nvCxnSpPr>
      <xdr:spPr>
        <a:xfrm>
          <a:off x="16230600" y="17032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102</xdr:row>
      <xdr:rowOff>131463</xdr:rowOff>
    </xdr:from>
    <xdr:ext cx="405111" cy="259045"/>
    <xdr:sp macro="" textlink="">
      <xdr:nvSpPr>
        <xdr:cNvPr id="618" name="【庁舎】&#10;有形固定資産減価償却率平均値テキスト"/>
        <xdr:cNvSpPr txBox="1"/>
      </xdr:nvSpPr>
      <xdr:spPr>
        <a:xfrm>
          <a:off x="16408400" y="176193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51.3</a:t>
          </a:r>
          <a:endParaRPr kumimoji="1" lang="ja-JP" altLang="en-US" sz="1000" b="1">
            <a:solidFill>
              <a:srgbClr val="000080"/>
            </a:solidFill>
            <a:latin typeface="ＭＳ Ｐゴシック"/>
          </a:endParaRPr>
        </a:p>
      </xdr:txBody>
    </xdr:sp>
    <xdr:clientData/>
  </xdr:oneCellAnchor>
  <xdr:twoCellAnchor>
    <xdr:from>
      <xdr:col>23</xdr:col>
      <xdr:colOff>466725</xdr:colOff>
      <xdr:row>102</xdr:row>
      <xdr:rowOff>153036</xdr:rowOff>
    </xdr:from>
    <xdr:to>
      <xdr:col>23</xdr:col>
      <xdr:colOff>568325</xdr:colOff>
      <xdr:row>103</xdr:row>
      <xdr:rowOff>83186</xdr:rowOff>
    </xdr:to>
    <xdr:sp macro="" textlink="">
      <xdr:nvSpPr>
        <xdr:cNvPr id="619" name="フローチャート : 判断 618"/>
        <xdr:cNvSpPr/>
      </xdr:nvSpPr>
      <xdr:spPr>
        <a:xfrm>
          <a:off x="16268700" y="1764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102</xdr:row>
      <xdr:rowOff>13970</xdr:rowOff>
    </xdr:from>
    <xdr:to>
      <xdr:col>22</xdr:col>
      <xdr:colOff>415925</xdr:colOff>
      <xdr:row>102</xdr:row>
      <xdr:rowOff>115570</xdr:rowOff>
    </xdr:to>
    <xdr:sp macro="" textlink="">
      <xdr:nvSpPr>
        <xdr:cNvPr id="620" name="フローチャート : 判断 619"/>
        <xdr:cNvSpPr/>
      </xdr:nvSpPr>
      <xdr:spPr>
        <a:xfrm>
          <a:off x="15430500" y="1750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102</xdr:row>
      <xdr:rowOff>106697</xdr:rowOff>
    </xdr:from>
    <xdr:ext cx="405111" cy="259045"/>
    <xdr:sp macro="" textlink="">
      <xdr:nvSpPr>
        <xdr:cNvPr id="621" name="n_1aveValue【庁舎】&#10;有形固定資産減価償却率"/>
        <xdr:cNvSpPr txBox="1"/>
      </xdr:nvSpPr>
      <xdr:spPr>
        <a:xfrm>
          <a:off x="15266043" y="1759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58.6</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622" name="テキスト ボックス 62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623" name="テキスト ボックス 62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624" name="テキスト ボックス 62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625" name="テキスト ボックス 62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626" name="テキスト ボックス 62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15875</xdr:rowOff>
    </xdr:from>
    <xdr:to>
      <xdr:col>22</xdr:col>
      <xdr:colOff>415925</xdr:colOff>
      <xdr:row>99</xdr:row>
      <xdr:rowOff>117475</xdr:rowOff>
    </xdr:to>
    <xdr:sp macro="" textlink="">
      <xdr:nvSpPr>
        <xdr:cNvPr id="627" name="円/楕円 626"/>
        <xdr:cNvSpPr/>
      </xdr:nvSpPr>
      <xdr:spPr>
        <a:xfrm>
          <a:off x="15430500" y="1698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97</xdr:row>
      <xdr:rowOff>134002</xdr:rowOff>
    </xdr:from>
    <xdr:ext cx="405111" cy="259045"/>
    <xdr:sp macro="" textlink="">
      <xdr:nvSpPr>
        <xdr:cNvPr id="628" name="n_1mainValue【庁舎】&#10;有形固定資産減価償却率"/>
        <xdr:cNvSpPr txBox="1"/>
      </xdr:nvSpPr>
      <xdr:spPr>
        <a:xfrm>
          <a:off x="15266043" y="1676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85.5</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629" name="正方形/長方形 62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630" name="正方形/長方形 62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631" name="正方形/長方形 63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632" name="正方形/長方形 63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633" name="正方形/長方形 63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634" name="正方形/長方形 63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635" name="正方形/長方形 63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0.175</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636" name="正方形/長方形 63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637" name="テキスト ボックス 63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638" name="直線コネクタ 63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110</xdr:row>
      <xdr:rowOff>48277</xdr:rowOff>
    </xdr:from>
    <xdr:ext cx="467179" cy="259045"/>
    <xdr:sp macro="" textlink="">
      <xdr:nvSpPr>
        <xdr:cNvPr id="639" name="テキスト ボックス 638"/>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108</xdr:row>
      <xdr:rowOff>152400</xdr:rowOff>
    </xdr:from>
    <xdr:to>
      <xdr:col>33</xdr:col>
      <xdr:colOff>314325</xdr:colOff>
      <xdr:row>108</xdr:row>
      <xdr:rowOff>152400</xdr:rowOff>
    </xdr:to>
    <xdr:cxnSp macro="">
      <xdr:nvCxnSpPr>
        <xdr:cNvPr id="640" name="直線コネクタ 639"/>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108</xdr:row>
      <xdr:rowOff>10177</xdr:rowOff>
    </xdr:from>
    <xdr:ext cx="467179" cy="259045"/>
    <xdr:sp macro="" textlink="">
      <xdr:nvSpPr>
        <xdr:cNvPr id="641" name="テキスト ボックス 640"/>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106</xdr:row>
      <xdr:rowOff>114300</xdr:rowOff>
    </xdr:from>
    <xdr:to>
      <xdr:col>33</xdr:col>
      <xdr:colOff>314325</xdr:colOff>
      <xdr:row>106</xdr:row>
      <xdr:rowOff>114300</xdr:rowOff>
    </xdr:to>
    <xdr:cxnSp macro="">
      <xdr:nvCxnSpPr>
        <xdr:cNvPr id="642" name="直線コネクタ 641"/>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105</xdr:row>
      <xdr:rowOff>143527</xdr:rowOff>
    </xdr:from>
    <xdr:ext cx="467179" cy="259045"/>
    <xdr:sp macro="" textlink="">
      <xdr:nvSpPr>
        <xdr:cNvPr id="643" name="テキスト ボックス 642"/>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104</xdr:row>
      <xdr:rowOff>76200</xdr:rowOff>
    </xdr:from>
    <xdr:to>
      <xdr:col>33</xdr:col>
      <xdr:colOff>314325</xdr:colOff>
      <xdr:row>104</xdr:row>
      <xdr:rowOff>76200</xdr:rowOff>
    </xdr:to>
    <xdr:cxnSp macro="">
      <xdr:nvCxnSpPr>
        <xdr:cNvPr id="644" name="直線コネクタ 643"/>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103</xdr:row>
      <xdr:rowOff>105427</xdr:rowOff>
    </xdr:from>
    <xdr:ext cx="467179" cy="259045"/>
    <xdr:sp macro="" textlink="">
      <xdr:nvSpPr>
        <xdr:cNvPr id="645" name="テキスト ボックス 644"/>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102</xdr:row>
      <xdr:rowOff>38100</xdr:rowOff>
    </xdr:from>
    <xdr:to>
      <xdr:col>33</xdr:col>
      <xdr:colOff>314325</xdr:colOff>
      <xdr:row>102</xdr:row>
      <xdr:rowOff>38100</xdr:rowOff>
    </xdr:to>
    <xdr:cxnSp macro="">
      <xdr:nvCxnSpPr>
        <xdr:cNvPr id="646" name="直線コネクタ 645"/>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101</xdr:row>
      <xdr:rowOff>67327</xdr:rowOff>
    </xdr:from>
    <xdr:ext cx="467179" cy="259045"/>
    <xdr:sp macro="" textlink="">
      <xdr:nvSpPr>
        <xdr:cNvPr id="647" name="テキスト ボックス 646"/>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100</xdr:row>
      <xdr:rowOff>0</xdr:rowOff>
    </xdr:from>
    <xdr:to>
      <xdr:col>33</xdr:col>
      <xdr:colOff>314325</xdr:colOff>
      <xdr:row>100</xdr:row>
      <xdr:rowOff>0</xdr:rowOff>
    </xdr:to>
    <xdr:cxnSp macro="">
      <xdr:nvCxnSpPr>
        <xdr:cNvPr id="648" name="直線コネクタ 647"/>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29227</xdr:rowOff>
    </xdr:from>
    <xdr:ext cx="467179" cy="259045"/>
    <xdr:sp macro="" textlink="">
      <xdr:nvSpPr>
        <xdr:cNvPr id="649" name="テキスト ボックス 648"/>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652"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152400</xdr:rowOff>
    </xdr:from>
    <xdr:to>
      <xdr:col>32</xdr:col>
      <xdr:colOff>186689</xdr:colOff>
      <xdr:row>107</xdr:row>
      <xdr:rowOff>137161</xdr:rowOff>
    </xdr:to>
    <xdr:cxnSp macro="">
      <xdr:nvCxnSpPr>
        <xdr:cNvPr id="653" name="直線コネクタ 652"/>
        <xdr:cNvCxnSpPr/>
      </xdr:nvCxnSpPr>
      <xdr:spPr>
        <a:xfrm flipV="1">
          <a:off x="22160864" y="17125950"/>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107</xdr:row>
      <xdr:rowOff>140988</xdr:rowOff>
    </xdr:from>
    <xdr:ext cx="469744" cy="259045"/>
    <xdr:sp macro="" textlink="">
      <xdr:nvSpPr>
        <xdr:cNvPr id="654" name="【庁舎】&#10;一人当たり面積最小値テキスト"/>
        <xdr:cNvSpPr txBox="1"/>
      </xdr:nvSpPr>
      <xdr:spPr>
        <a:xfrm>
          <a:off x="22250400"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0.149</a:t>
          </a:r>
          <a:endParaRPr kumimoji="1" lang="ja-JP" altLang="en-US" sz="1000" b="1">
            <a:latin typeface="ＭＳ Ｐゴシック"/>
          </a:endParaRPr>
        </a:p>
      </xdr:txBody>
    </xdr:sp>
    <xdr:clientData/>
  </xdr:oneCellAnchor>
  <xdr:twoCellAnchor>
    <xdr:from>
      <xdr:col>32</xdr:col>
      <xdr:colOff>98425</xdr:colOff>
      <xdr:row>107</xdr:row>
      <xdr:rowOff>137161</xdr:rowOff>
    </xdr:from>
    <xdr:to>
      <xdr:col>32</xdr:col>
      <xdr:colOff>276225</xdr:colOff>
      <xdr:row>107</xdr:row>
      <xdr:rowOff>137161</xdr:rowOff>
    </xdr:to>
    <xdr:cxnSp macro="">
      <xdr:nvCxnSpPr>
        <xdr:cNvPr id="655" name="直線コネクタ 654"/>
        <xdr:cNvCxnSpPr/>
      </xdr:nvCxnSpPr>
      <xdr:spPr>
        <a:xfrm>
          <a:off x="22072600" y="18482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99077</xdr:rowOff>
    </xdr:from>
    <xdr:ext cx="469744" cy="259045"/>
    <xdr:sp macro="" textlink="">
      <xdr:nvSpPr>
        <xdr:cNvPr id="656" name="【庁舎】&#10;一人当たり面積最大値テキスト"/>
        <xdr:cNvSpPr txBox="1"/>
      </xdr:nvSpPr>
      <xdr:spPr>
        <a:xfrm>
          <a:off x="22250400" y="1690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0.505</a:t>
          </a:r>
          <a:endParaRPr kumimoji="1" lang="ja-JP" altLang="en-US" sz="1000" b="1">
            <a:latin typeface="ＭＳ Ｐゴシック"/>
          </a:endParaRPr>
        </a:p>
      </xdr:txBody>
    </xdr:sp>
    <xdr:clientData/>
  </xdr:oneCellAnchor>
  <xdr:twoCellAnchor>
    <xdr:from>
      <xdr:col>32</xdr:col>
      <xdr:colOff>98425</xdr:colOff>
      <xdr:row>99</xdr:row>
      <xdr:rowOff>152400</xdr:rowOff>
    </xdr:from>
    <xdr:to>
      <xdr:col>32</xdr:col>
      <xdr:colOff>276225</xdr:colOff>
      <xdr:row>99</xdr:row>
      <xdr:rowOff>152400</xdr:rowOff>
    </xdr:to>
    <xdr:cxnSp macro="">
      <xdr:nvCxnSpPr>
        <xdr:cNvPr id="657" name="直線コネクタ 656"/>
        <xdr:cNvCxnSpPr/>
      </xdr:nvCxnSpPr>
      <xdr:spPr>
        <a:xfrm>
          <a:off x="22072600" y="1712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104</xdr:row>
      <xdr:rowOff>16</xdr:rowOff>
    </xdr:from>
    <xdr:ext cx="469744" cy="259045"/>
    <xdr:sp macro="" textlink="">
      <xdr:nvSpPr>
        <xdr:cNvPr id="658" name="【庁舎】&#10;一人当たり面積平均値テキスト"/>
        <xdr:cNvSpPr txBox="1"/>
      </xdr:nvSpPr>
      <xdr:spPr>
        <a:xfrm>
          <a:off x="22250400" y="17830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0.301</a:t>
          </a:r>
          <a:endParaRPr kumimoji="1" lang="ja-JP" altLang="en-US" sz="1000" b="1">
            <a:solidFill>
              <a:srgbClr val="000080"/>
            </a:solidFill>
            <a:latin typeface="ＭＳ Ｐゴシック"/>
          </a:endParaRPr>
        </a:p>
      </xdr:txBody>
    </xdr:sp>
    <xdr:clientData/>
  </xdr:oneCellAnchor>
  <xdr:twoCellAnchor>
    <xdr:from>
      <xdr:col>32</xdr:col>
      <xdr:colOff>136525</xdr:colOff>
      <xdr:row>104</xdr:row>
      <xdr:rowOff>21589</xdr:rowOff>
    </xdr:from>
    <xdr:to>
      <xdr:col>32</xdr:col>
      <xdr:colOff>238125</xdr:colOff>
      <xdr:row>104</xdr:row>
      <xdr:rowOff>123189</xdr:rowOff>
    </xdr:to>
    <xdr:sp macro="" textlink="">
      <xdr:nvSpPr>
        <xdr:cNvPr id="659" name="フローチャート : 判断 658"/>
        <xdr:cNvSpPr/>
      </xdr:nvSpPr>
      <xdr:spPr>
        <a:xfrm>
          <a:off x="22110700" y="17852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104</xdr:row>
      <xdr:rowOff>29211</xdr:rowOff>
    </xdr:from>
    <xdr:to>
      <xdr:col>31</xdr:col>
      <xdr:colOff>85725</xdr:colOff>
      <xdr:row>104</xdr:row>
      <xdr:rowOff>130811</xdr:rowOff>
    </xdr:to>
    <xdr:sp macro="" textlink="">
      <xdr:nvSpPr>
        <xdr:cNvPr id="660" name="フローチャート : 判断 659"/>
        <xdr:cNvSpPr/>
      </xdr:nvSpPr>
      <xdr:spPr>
        <a:xfrm>
          <a:off x="21272500" y="1786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102</xdr:row>
      <xdr:rowOff>147338</xdr:rowOff>
    </xdr:from>
    <xdr:ext cx="469744" cy="259045"/>
    <xdr:sp macro="" textlink="">
      <xdr:nvSpPr>
        <xdr:cNvPr id="661" name="n_1aveValue【庁舎】&#10;一人当たり面積"/>
        <xdr:cNvSpPr txBox="1"/>
      </xdr:nvSpPr>
      <xdr:spPr>
        <a:xfrm>
          <a:off x="21075727" y="17635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0.299</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662" name="テキスト ボックス 66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663" name="テキスト ボックス 66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664" name="テキスト ボックス 66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665" name="テキスト ボックス 66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666" name="テキスト ボックス 66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166370</xdr:rowOff>
    </xdr:from>
    <xdr:to>
      <xdr:col>31</xdr:col>
      <xdr:colOff>85725</xdr:colOff>
      <xdr:row>105</xdr:row>
      <xdr:rowOff>96520</xdr:rowOff>
    </xdr:to>
    <xdr:sp macro="" textlink="">
      <xdr:nvSpPr>
        <xdr:cNvPr id="667" name="円/楕円 666"/>
        <xdr:cNvSpPr/>
      </xdr:nvSpPr>
      <xdr:spPr>
        <a:xfrm>
          <a:off x="2127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87647</xdr:rowOff>
    </xdr:from>
    <xdr:ext cx="469744" cy="259045"/>
    <xdr:sp macro="" textlink="">
      <xdr:nvSpPr>
        <xdr:cNvPr id="668" name="n_1mainValue【庁舎】&#10;一人当たり面積"/>
        <xdr:cNvSpPr txBox="1"/>
      </xdr:nvSpPr>
      <xdr:spPr>
        <a:xfrm>
          <a:off x="21075727" y="1808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0.263</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669" name="正方形/長方形 66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670" name="正方形/長方形 66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671" name="テキスト ボックス 67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類似団体と比較して特に有形固定資産減価償却率が低くなっている施設は一般廃棄物処理施設であり、特に高くなっている施設は、福祉施設と庁舎です。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一般廃棄物処理施設は、平成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年以降に潮彩町汚水処理施設および牛根地区漁業集落排水処理施設を建設していることから、類似団体と比較し有形固定資産減価償却率が低くなっています。</a:t>
          </a:r>
          <a:endParaRPr lang="ja-JP" altLang="ja-JP" sz="1400">
            <a:effectLst/>
          </a:endParaRPr>
        </a:p>
        <a:p>
          <a:r>
            <a:rPr kumimoji="1" lang="ja-JP" altLang="ja-JP" sz="1100">
              <a:solidFill>
                <a:schemeClr val="dk1"/>
              </a:solidFill>
              <a:effectLst/>
              <a:latin typeface="+mn-lt"/>
              <a:ea typeface="+mn-ea"/>
              <a:cs typeface="+mn-cs"/>
            </a:rPr>
            <a:t>　福祉施設は、２つの高齢者福祉施設（中央地区および南地区老人憩いの家）が建設から</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年以上経過し、有形固定資産減価償却率</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％となっているため、類似団体と比較して高くなっています。庁舎については、本庁舎が昭和</a:t>
          </a:r>
          <a:r>
            <a:rPr kumimoji="1" lang="en-US" altLang="ja-JP" sz="1100">
              <a:solidFill>
                <a:schemeClr val="dk1"/>
              </a:solidFill>
              <a:effectLst/>
              <a:latin typeface="+mn-lt"/>
              <a:ea typeface="+mn-ea"/>
              <a:cs typeface="+mn-cs"/>
            </a:rPr>
            <a:t>33</a:t>
          </a:r>
          <a:r>
            <a:rPr kumimoji="1" lang="ja-JP" altLang="ja-JP" sz="1100">
              <a:solidFill>
                <a:schemeClr val="dk1"/>
              </a:solidFill>
              <a:effectLst/>
              <a:latin typeface="+mn-lt"/>
              <a:ea typeface="+mn-ea"/>
              <a:cs typeface="+mn-cs"/>
            </a:rPr>
            <a:t>年に建設され、施設・設備の老朽化や耐震性等の問題を抱えています。今後は、平成</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年までに建て替えを計画しており、老朽化対策に取り組んで参ります。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[0.27]</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102/128</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0.28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　大規模太陽光発電施設の建設や企業の設備投資により、固定資産税（償却資産）は前年度に比べ増収となりましたが、人口の減少や、全国平均を上回る高齢化率（平成</a:t>
          </a:r>
          <a:r>
            <a:rPr kumimoji="1" lang="en-US" altLang="ja-JP" sz="1200">
              <a:latin typeface="ＭＳ Ｐゴシック"/>
            </a:rPr>
            <a:t>28</a:t>
          </a:r>
          <a:r>
            <a:rPr kumimoji="1" lang="ja-JP" altLang="en-US" sz="1200">
              <a:latin typeface="ＭＳ Ｐゴシック"/>
            </a:rPr>
            <a:t>年度末</a:t>
          </a:r>
          <a:r>
            <a:rPr kumimoji="1" lang="en-US" altLang="ja-JP" sz="1200">
              <a:latin typeface="ＭＳ Ｐゴシック"/>
            </a:rPr>
            <a:t>39.76</a:t>
          </a:r>
          <a:r>
            <a:rPr kumimoji="1" lang="ja-JP" altLang="en-US" sz="1200">
              <a:latin typeface="ＭＳ Ｐゴシック"/>
            </a:rPr>
            <a:t>％）に加え、基幹産業である農水産業の不振が続いていることなどにより、財政基盤が弱く、類似団体平均を下回っています。</a:t>
          </a:r>
          <a:r>
            <a:rPr kumimoji="1" lang="en-US" altLang="ja-JP" sz="1200">
              <a:latin typeface="ＭＳ Ｐゴシック"/>
            </a:rPr>
            <a:t/>
          </a:r>
          <a:br>
            <a:rPr kumimoji="1" lang="en-US" altLang="ja-JP" sz="1200">
              <a:latin typeface="ＭＳ Ｐゴシック"/>
            </a:rPr>
          </a:br>
          <a:r>
            <a:rPr kumimoji="1" lang="ja-JP" altLang="en-US" sz="1200">
              <a:latin typeface="ＭＳ Ｐゴシック"/>
            </a:rPr>
            <a:t>　歳入確保の方策として、市税等の徴収率向上に取り組んでおり、市税は前年度比プラス</a:t>
          </a:r>
          <a:r>
            <a:rPr kumimoji="1" lang="en-US" altLang="ja-JP" sz="1200">
              <a:latin typeface="ＭＳ Ｐゴシック"/>
            </a:rPr>
            <a:t>1.1</a:t>
          </a:r>
          <a:r>
            <a:rPr kumimoji="1" lang="ja-JP" altLang="en-US" sz="1200">
              <a:latin typeface="ＭＳ Ｐゴシック"/>
            </a:rPr>
            <a:t>％の徴収率となりました。今後も歳出の徹底した見直しや削減を図っていくとともに、歳入確保・財政基盤の強化に努めて参ります。</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169333</xdr:rowOff>
    </xdr:from>
    <xdr:to>
      <xdr:col>7</xdr:col>
      <xdr:colOff>152400</xdr:colOff>
      <xdr:row>45</xdr:row>
      <xdr:rowOff>114300</xdr:rowOff>
    </xdr:to>
    <xdr:cxnSp macro="">
      <xdr:nvCxnSpPr>
        <xdr:cNvPr id="63" name="直線コネクタ 62"/>
        <xdr:cNvCxnSpPr/>
      </xdr:nvCxnSpPr>
      <xdr:spPr>
        <a:xfrm flipV="1">
          <a:off x="4953000" y="6341533"/>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86377</xdr:rowOff>
    </xdr:from>
    <xdr:ext cx="762000" cy="259045"/>
    <xdr:sp macro="" textlink="">
      <xdr:nvSpPr>
        <xdr:cNvPr id="64"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0.18</a:t>
          </a:r>
          <a:endParaRPr kumimoji="1" lang="ja-JP" altLang="en-US" sz="1000" b="1">
            <a:latin typeface="ＭＳ Ｐゴシック"/>
          </a:endParaRPr>
        </a:p>
      </xdr:txBody>
    </xdr:sp>
    <xdr:clientData/>
  </xdr:oneCellAnchor>
  <xdr:twoCellAnchor>
    <xdr:from>
      <xdr:col>7</xdr:col>
      <xdr:colOff>63500</xdr:colOff>
      <xdr:row>45</xdr:row>
      <xdr:rowOff>114300</xdr:rowOff>
    </xdr:from>
    <xdr:to>
      <xdr:col>7</xdr:col>
      <xdr:colOff>241300</xdr:colOff>
      <xdr:row>45</xdr:row>
      <xdr:rowOff>114300</xdr:rowOff>
    </xdr:to>
    <xdr:cxnSp macro="">
      <xdr:nvCxnSpPr>
        <xdr:cNvPr id="65" name="直線コネクタ 64"/>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84260</xdr:rowOff>
    </xdr:from>
    <xdr:ext cx="762000" cy="259045"/>
    <xdr:sp macro="" textlink="">
      <xdr:nvSpPr>
        <xdr:cNvPr id="66" name="財政力最大値テキスト"/>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0.92</a:t>
          </a:r>
          <a:endParaRPr kumimoji="1" lang="ja-JP" altLang="en-US" sz="1000" b="1">
            <a:latin typeface="ＭＳ Ｐゴシック"/>
          </a:endParaRPr>
        </a:p>
      </xdr:txBody>
    </xdr:sp>
    <xdr:clientData/>
  </xdr:oneCellAnchor>
  <xdr:twoCellAnchor>
    <xdr:from>
      <xdr:col>7</xdr:col>
      <xdr:colOff>63500</xdr:colOff>
      <xdr:row>36</xdr:row>
      <xdr:rowOff>169333</xdr:rowOff>
    </xdr:from>
    <xdr:to>
      <xdr:col>7</xdr:col>
      <xdr:colOff>241300</xdr:colOff>
      <xdr:row>36</xdr:row>
      <xdr:rowOff>169333</xdr:rowOff>
    </xdr:to>
    <xdr:cxnSp macro="">
      <xdr:nvCxnSpPr>
        <xdr:cNvPr id="67" name="直線コネクタ 66"/>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104775</xdr:rowOff>
    </xdr:from>
    <xdr:to>
      <xdr:col>7</xdr:col>
      <xdr:colOff>152400</xdr:colOff>
      <xdr:row>44</xdr:row>
      <xdr:rowOff>124883</xdr:rowOff>
    </xdr:to>
    <xdr:cxnSp macro="">
      <xdr:nvCxnSpPr>
        <xdr:cNvPr id="68" name="直線コネクタ 67"/>
        <xdr:cNvCxnSpPr/>
      </xdr:nvCxnSpPr>
      <xdr:spPr>
        <a:xfrm flipV="1">
          <a:off x="4114800" y="7648575"/>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652</xdr:rowOff>
    </xdr:from>
    <xdr:ext cx="762000" cy="259045"/>
    <xdr:sp macro="" textlink="">
      <xdr:nvSpPr>
        <xdr:cNvPr id="69" name="財政力平均値テキスト"/>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155575</xdr:rowOff>
    </xdr:from>
    <xdr:to>
      <xdr:col>7</xdr:col>
      <xdr:colOff>203200</xdr:colOff>
      <xdr:row>43</xdr:row>
      <xdr:rowOff>85725</xdr:rowOff>
    </xdr:to>
    <xdr:sp macro="" textlink="">
      <xdr:nvSpPr>
        <xdr:cNvPr id="70" name="フローチャート : 判断 69"/>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124883</xdr:rowOff>
    </xdr:from>
    <xdr:to>
      <xdr:col>6</xdr:col>
      <xdr:colOff>0</xdr:colOff>
      <xdr:row>44</xdr:row>
      <xdr:rowOff>124883</xdr:rowOff>
    </xdr:to>
    <xdr:cxnSp macro="">
      <xdr:nvCxnSpPr>
        <xdr:cNvPr id="71" name="直線コネクタ 70"/>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155575</xdr:rowOff>
    </xdr:from>
    <xdr:to>
      <xdr:col>6</xdr:col>
      <xdr:colOff>50800</xdr:colOff>
      <xdr:row>43</xdr:row>
      <xdr:rowOff>85725</xdr:rowOff>
    </xdr:to>
    <xdr:sp macro="" textlink="">
      <xdr:nvSpPr>
        <xdr:cNvPr id="72" name="フローチャート : 判断 71"/>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95902</xdr:rowOff>
    </xdr:from>
    <xdr:ext cx="736600" cy="259045"/>
    <xdr:sp macro="" textlink="">
      <xdr:nvSpPr>
        <xdr:cNvPr id="73" name="テキスト ボックス 72"/>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0.39</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124883</xdr:rowOff>
    </xdr:from>
    <xdr:to>
      <xdr:col>4</xdr:col>
      <xdr:colOff>482600</xdr:colOff>
      <xdr:row>44</xdr:row>
      <xdr:rowOff>124883</xdr:rowOff>
    </xdr:to>
    <xdr:cxnSp macro="">
      <xdr:nvCxnSpPr>
        <xdr:cNvPr id="74" name="直線コネクタ 73"/>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115358</xdr:rowOff>
    </xdr:from>
    <xdr:to>
      <xdr:col>4</xdr:col>
      <xdr:colOff>533400</xdr:colOff>
      <xdr:row>43</xdr:row>
      <xdr:rowOff>45508</xdr:rowOff>
    </xdr:to>
    <xdr:sp macro="" textlink="">
      <xdr:nvSpPr>
        <xdr:cNvPr id="75" name="フローチャート : 判断 74"/>
        <xdr:cNvSpPr/>
      </xdr:nvSpPr>
      <xdr:spPr>
        <a:xfrm>
          <a:off x="3175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55685</xdr:rowOff>
    </xdr:from>
    <xdr:ext cx="762000" cy="259045"/>
    <xdr:sp macro="" textlink="">
      <xdr:nvSpPr>
        <xdr:cNvPr id="76" name="テキスト ボックス 75"/>
        <xdr:cNvSpPr txBox="1"/>
      </xdr:nvSpPr>
      <xdr:spPr>
        <a:xfrm>
          <a:off x="2844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124883</xdr:rowOff>
    </xdr:from>
    <xdr:to>
      <xdr:col>3</xdr:col>
      <xdr:colOff>279400</xdr:colOff>
      <xdr:row>44</xdr:row>
      <xdr:rowOff>124883</xdr:rowOff>
    </xdr:to>
    <xdr:cxnSp macro="">
      <xdr:nvCxnSpPr>
        <xdr:cNvPr id="77" name="直線コネクタ 76"/>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115358</xdr:rowOff>
    </xdr:from>
    <xdr:to>
      <xdr:col>3</xdr:col>
      <xdr:colOff>330200</xdr:colOff>
      <xdr:row>43</xdr:row>
      <xdr:rowOff>45508</xdr:rowOff>
    </xdr:to>
    <xdr:sp macro="" textlink="">
      <xdr:nvSpPr>
        <xdr:cNvPr id="78" name="フローチャート : 判断 77"/>
        <xdr:cNvSpPr/>
      </xdr:nvSpPr>
      <xdr:spPr>
        <a:xfrm>
          <a:off x="2286000" y="731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55685</xdr:rowOff>
    </xdr:from>
    <xdr:ext cx="762000" cy="259045"/>
    <xdr:sp macro="" textlink="">
      <xdr:nvSpPr>
        <xdr:cNvPr id="79" name="テキスト ボックス 78"/>
        <xdr:cNvSpPr txBox="1"/>
      </xdr:nvSpPr>
      <xdr:spPr>
        <a:xfrm>
          <a:off x="1955800" y="708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0.41</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0.42</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53975</xdr:rowOff>
    </xdr:from>
    <xdr:to>
      <xdr:col>7</xdr:col>
      <xdr:colOff>203200</xdr:colOff>
      <xdr:row>44</xdr:row>
      <xdr:rowOff>155575</xdr:rowOff>
    </xdr:to>
    <xdr:sp macro="" textlink="">
      <xdr:nvSpPr>
        <xdr:cNvPr id="87" name="円/楕円 86"/>
        <xdr:cNvSpPr/>
      </xdr:nvSpPr>
      <xdr:spPr>
        <a:xfrm>
          <a:off x="4902200" y="7597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26052</xdr:rowOff>
    </xdr:from>
    <xdr:ext cx="762000" cy="259045"/>
    <xdr:sp macro="" textlink="">
      <xdr:nvSpPr>
        <xdr:cNvPr id="88" name="財政力該当値テキスト"/>
        <xdr:cNvSpPr txBox="1"/>
      </xdr:nvSpPr>
      <xdr:spPr>
        <a:xfrm>
          <a:off x="5041900" y="756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0.27</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74083</xdr:rowOff>
    </xdr:from>
    <xdr:to>
      <xdr:col>6</xdr:col>
      <xdr:colOff>50800</xdr:colOff>
      <xdr:row>45</xdr:row>
      <xdr:rowOff>4233</xdr:rowOff>
    </xdr:to>
    <xdr:sp macro="" textlink="">
      <xdr:nvSpPr>
        <xdr:cNvPr id="89" name="円/楕円 88"/>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160460</xdr:rowOff>
    </xdr:from>
    <xdr:ext cx="736600" cy="259045"/>
    <xdr:sp macro="" textlink="">
      <xdr:nvSpPr>
        <xdr:cNvPr id="90" name="テキスト ボックス 89"/>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74083</xdr:rowOff>
    </xdr:from>
    <xdr:to>
      <xdr:col>4</xdr:col>
      <xdr:colOff>533400</xdr:colOff>
      <xdr:row>45</xdr:row>
      <xdr:rowOff>4233</xdr:rowOff>
    </xdr:to>
    <xdr:sp macro="" textlink="">
      <xdr:nvSpPr>
        <xdr:cNvPr id="91" name="円/楕円 90"/>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160460</xdr:rowOff>
    </xdr:from>
    <xdr:ext cx="762000" cy="259045"/>
    <xdr:sp macro="" textlink="">
      <xdr:nvSpPr>
        <xdr:cNvPr id="92" name="テキスト ボックス 91"/>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74083</xdr:rowOff>
    </xdr:from>
    <xdr:to>
      <xdr:col>3</xdr:col>
      <xdr:colOff>330200</xdr:colOff>
      <xdr:row>45</xdr:row>
      <xdr:rowOff>4233</xdr:rowOff>
    </xdr:to>
    <xdr:sp macro="" textlink="">
      <xdr:nvSpPr>
        <xdr:cNvPr id="93" name="円/楕円 92"/>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160460</xdr:rowOff>
    </xdr:from>
    <xdr:ext cx="762000" cy="259045"/>
    <xdr:sp macro="" textlink="">
      <xdr:nvSpPr>
        <xdr:cNvPr id="94" name="テキスト ボックス 93"/>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74083</xdr:rowOff>
    </xdr:from>
    <xdr:to>
      <xdr:col>2</xdr:col>
      <xdr:colOff>127000</xdr:colOff>
      <xdr:row>45</xdr:row>
      <xdr:rowOff>4233</xdr:rowOff>
    </xdr:to>
    <xdr:sp macro="" textlink="">
      <xdr:nvSpPr>
        <xdr:cNvPr id="95" name="円/楕円 94"/>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160460</xdr:rowOff>
    </xdr:from>
    <xdr:ext cx="762000" cy="259045"/>
    <xdr:sp macro="" textlink="">
      <xdr:nvSpPr>
        <xdr:cNvPr id="96" name="テキスト ボックス 95"/>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[91.5%]</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67/128</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経常経費に充当した一般財源については、人件費、物件費、補助費等分が増加したものの、公債費に充当したものが減少したため、前年度と大きく変わりませんでした。</a:t>
          </a:r>
          <a:endParaRPr kumimoji="1" lang="en-US" altLang="ja-JP" sz="1300">
            <a:latin typeface="ＭＳ Ｐゴシック"/>
          </a:endParaRPr>
        </a:p>
        <a:p>
          <a:r>
            <a:rPr kumimoji="1" lang="ja-JP" altLang="en-US" sz="1300">
              <a:latin typeface="ＭＳ Ｐゴシック"/>
            </a:rPr>
            <a:t>　一方で、経常一般財源については、地方交付税、臨時財政対策債の減少により前年度よりも減額となったため、経常収支比率は前年度比</a:t>
          </a:r>
          <a:r>
            <a:rPr kumimoji="1" lang="en-US" altLang="ja-JP" sz="1300">
              <a:latin typeface="ＭＳ Ｐゴシック"/>
            </a:rPr>
            <a:t>3.8</a:t>
          </a:r>
          <a:r>
            <a:rPr kumimoji="1" lang="ja-JP" altLang="en-US" sz="1300">
              <a:latin typeface="ＭＳ Ｐゴシック"/>
            </a:rPr>
            <a:t>％の悪化となりました。</a:t>
          </a:r>
          <a:endParaRPr kumimoji="1" lang="en-US" altLang="ja-JP" sz="1300">
            <a:latin typeface="ＭＳ Ｐゴシック"/>
          </a:endParaRPr>
        </a:p>
        <a:p>
          <a:r>
            <a:rPr kumimoji="1" lang="ja-JP" altLang="en-US" sz="1300">
              <a:latin typeface="ＭＳ Ｐゴシック"/>
            </a:rPr>
            <a:t>　今後は、より自主財源確保に努めるとともに、地方債の発行抑制による公債費の縮減などで経常経費の削減に努めて参ります。</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169635</xdr:rowOff>
    </xdr:from>
    <xdr:to>
      <xdr:col>8</xdr:col>
      <xdr:colOff>355600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130.0</a:t>
          </a:r>
          <a:endParaRPr kumimoji="1" lang="ja-JP" altLang="en-US" sz="1000">
            <a:latin typeface="ＭＳ Ｐゴシック"/>
          </a:endParaRPr>
        </a:p>
      </xdr:txBody>
    </xdr:sp>
    <xdr:clientData/>
  </xdr:oneCellAnchor>
  <xdr:twoCellAnchor>
    <xdr:from>
      <xdr:col>1</xdr:col>
      <xdr:colOff>76200</xdr:colOff>
      <xdr:row>65</xdr:row>
      <xdr:rowOff>167822</xdr:rowOff>
    </xdr:from>
    <xdr:to>
      <xdr:col>8</xdr:col>
      <xdr:colOff>355600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63</xdr:row>
      <xdr:rowOff>166007</xdr:rowOff>
    </xdr:from>
    <xdr:to>
      <xdr:col>8</xdr:col>
      <xdr:colOff>355600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61</xdr:row>
      <xdr:rowOff>164193</xdr:rowOff>
    </xdr:from>
    <xdr:to>
      <xdr:col>8</xdr:col>
      <xdr:colOff>355600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59</xdr:row>
      <xdr:rowOff>162378</xdr:rowOff>
    </xdr:from>
    <xdr:to>
      <xdr:col>8</xdr:col>
      <xdr:colOff>355600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57</xdr:row>
      <xdr:rowOff>160565</xdr:rowOff>
    </xdr:from>
    <xdr:to>
      <xdr:col>8</xdr:col>
      <xdr:colOff>355600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57</xdr:row>
      <xdr:rowOff>146776</xdr:rowOff>
    </xdr:from>
    <xdr:to>
      <xdr:col>7</xdr:col>
      <xdr:colOff>152400</xdr:colOff>
      <xdr:row>67</xdr:row>
      <xdr:rowOff>114481</xdr:rowOff>
    </xdr:to>
    <xdr:cxnSp macro="">
      <xdr:nvCxnSpPr>
        <xdr:cNvPr id="128" name="直線コネクタ 127"/>
        <xdr:cNvCxnSpPr/>
      </xdr:nvCxnSpPr>
      <xdr:spPr>
        <a:xfrm flipV="1">
          <a:off x="4953000" y="9919426"/>
          <a:ext cx="0" cy="1682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86558</xdr:rowOff>
    </xdr:from>
    <xdr:ext cx="762000" cy="259045"/>
    <xdr:sp macro="" textlink="">
      <xdr:nvSpPr>
        <xdr:cNvPr id="129" name="財政構造の弾力性最小値テキスト"/>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128.4</a:t>
          </a:r>
          <a:endParaRPr kumimoji="1" lang="ja-JP" altLang="en-US" sz="1000" b="1">
            <a:latin typeface="ＭＳ Ｐゴシック"/>
          </a:endParaRPr>
        </a:p>
      </xdr:txBody>
    </xdr:sp>
    <xdr:clientData/>
  </xdr:oneCellAnchor>
  <xdr:twoCellAnchor>
    <xdr:from>
      <xdr:col>7</xdr:col>
      <xdr:colOff>63500</xdr:colOff>
      <xdr:row>67</xdr:row>
      <xdr:rowOff>114481</xdr:rowOff>
    </xdr:from>
    <xdr:to>
      <xdr:col>7</xdr:col>
      <xdr:colOff>241300</xdr:colOff>
      <xdr:row>67</xdr:row>
      <xdr:rowOff>114481</xdr:rowOff>
    </xdr:to>
    <xdr:cxnSp macro="">
      <xdr:nvCxnSpPr>
        <xdr:cNvPr id="130" name="直線コネクタ 129"/>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61703</xdr:rowOff>
    </xdr:from>
    <xdr:ext cx="762000" cy="259045"/>
    <xdr:sp macro="" textlink="">
      <xdr:nvSpPr>
        <xdr:cNvPr id="131" name="財政構造の弾力性最大値テキスト"/>
        <xdr:cNvSpPr txBox="1"/>
      </xdr:nvSpPr>
      <xdr:spPr>
        <a:xfrm>
          <a:off x="5041900" y="9662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a:t>
          </a:r>
          <a:endParaRPr kumimoji="1" lang="ja-JP" altLang="en-US" sz="1000" b="1">
            <a:latin typeface="ＭＳ Ｐゴシック"/>
          </a:endParaRPr>
        </a:p>
      </xdr:txBody>
    </xdr:sp>
    <xdr:clientData/>
  </xdr:oneCellAnchor>
  <xdr:twoCellAnchor>
    <xdr:from>
      <xdr:col>7</xdr:col>
      <xdr:colOff>63500</xdr:colOff>
      <xdr:row>57</xdr:row>
      <xdr:rowOff>146776</xdr:rowOff>
    </xdr:from>
    <xdr:to>
      <xdr:col>7</xdr:col>
      <xdr:colOff>241300</xdr:colOff>
      <xdr:row>57</xdr:row>
      <xdr:rowOff>146776</xdr:rowOff>
    </xdr:to>
    <xdr:cxnSp macro="">
      <xdr:nvCxnSpPr>
        <xdr:cNvPr id="132" name="直線コネクタ 131"/>
        <xdr:cNvCxnSpPr/>
      </xdr:nvCxnSpPr>
      <xdr:spPr>
        <a:xfrm>
          <a:off x="4864100" y="991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59</xdr:row>
      <xdr:rowOff>83094</xdr:rowOff>
    </xdr:from>
    <xdr:to>
      <xdr:col>7</xdr:col>
      <xdr:colOff>152400</xdr:colOff>
      <xdr:row>60</xdr:row>
      <xdr:rowOff>42635</xdr:rowOff>
    </xdr:to>
    <xdr:cxnSp macro="">
      <xdr:nvCxnSpPr>
        <xdr:cNvPr id="133" name="直線コネクタ 132"/>
        <xdr:cNvCxnSpPr/>
      </xdr:nvCxnSpPr>
      <xdr:spPr>
        <a:xfrm>
          <a:off x="4114800" y="10198644"/>
          <a:ext cx="838200" cy="13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162577</xdr:rowOff>
    </xdr:from>
    <xdr:ext cx="762000" cy="259045"/>
    <xdr:sp macro="" textlink="">
      <xdr:nvSpPr>
        <xdr:cNvPr id="134" name="財政構造の弾力性平均値テキスト"/>
        <xdr:cNvSpPr txBox="1"/>
      </xdr:nvSpPr>
      <xdr:spPr>
        <a:xfrm>
          <a:off x="5041900" y="10106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91.0</a:t>
          </a:r>
          <a:endParaRPr kumimoji="1" lang="ja-JP" altLang="en-US" sz="1000" b="1">
            <a:solidFill>
              <a:srgbClr val="000080"/>
            </a:solidFill>
            <a:latin typeface="ＭＳ Ｐゴシック"/>
          </a:endParaRPr>
        </a:p>
      </xdr:txBody>
    </xdr:sp>
    <xdr:clientData/>
  </xdr:oneCellAnchor>
  <xdr:twoCellAnchor>
    <xdr:from>
      <xdr:col>7</xdr:col>
      <xdr:colOff>101600</xdr:colOff>
      <xdr:row>59</xdr:row>
      <xdr:rowOff>146050</xdr:rowOff>
    </xdr:from>
    <xdr:to>
      <xdr:col>7</xdr:col>
      <xdr:colOff>203200</xdr:colOff>
      <xdr:row>60</xdr:row>
      <xdr:rowOff>76200</xdr:rowOff>
    </xdr:to>
    <xdr:sp macro="" textlink="">
      <xdr:nvSpPr>
        <xdr:cNvPr id="135" name="フローチャート : 判断 134"/>
        <xdr:cNvSpPr/>
      </xdr:nvSpPr>
      <xdr:spPr>
        <a:xfrm>
          <a:off x="49022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59</xdr:row>
      <xdr:rowOff>83094</xdr:rowOff>
    </xdr:from>
    <xdr:to>
      <xdr:col>6</xdr:col>
      <xdr:colOff>0</xdr:colOff>
      <xdr:row>60</xdr:row>
      <xdr:rowOff>90896</xdr:rowOff>
    </xdr:to>
    <xdr:cxnSp macro="">
      <xdr:nvCxnSpPr>
        <xdr:cNvPr id="136" name="直線コネクタ 135"/>
        <xdr:cNvCxnSpPr/>
      </xdr:nvCxnSpPr>
      <xdr:spPr>
        <a:xfrm flipV="1">
          <a:off x="3225800" y="10198644"/>
          <a:ext cx="889000" cy="179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59</xdr:row>
      <xdr:rowOff>73660</xdr:rowOff>
    </xdr:from>
    <xdr:to>
      <xdr:col>6</xdr:col>
      <xdr:colOff>50800</xdr:colOff>
      <xdr:row>60</xdr:row>
      <xdr:rowOff>3810</xdr:rowOff>
    </xdr:to>
    <xdr:sp macro="" textlink="">
      <xdr:nvSpPr>
        <xdr:cNvPr id="137" name="フローチャート : 判断 136"/>
        <xdr:cNvSpPr/>
      </xdr:nvSpPr>
      <xdr:spPr>
        <a:xfrm>
          <a:off x="4064000" y="1018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59</xdr:row>
      <xdr:rowOff>160037</xdr:rowOff>
    </xdr:from>
    <xdr:ext cx="736600" cy="259045"/>
    <xdr:sp macro="" textlink="">
      <xdr:nvSpPr>
        <xdr:cNvPr id="138" name="テキスト ボックス 137"/>
        <xdr:cNvSpPr txBox="1"/>
      </xdr:nvSpPr>
      <xdr:spPr>
        <a:xfrm>
          <a:off x="3733800" y="1027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88.9</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8165</xdr:rowOff>
    </xdr:from>
    <xdr:to>
      <xdr:col>4</xdr:col>
      <xdr:colOff>482600</xdr:colOff>
      <xdr:row>60</xdr:row>
      <xdr:rowOff>90896</xdr:rowOff>
    </xdr:to>
    <xdr:cxnSp macro="">
      <xdr:nvCxnSpPr>
        <xdr:cNvPr id="139" name="直線コネクタ 138"/>
        <xdr:cNvCxnSpPr/>
      </xdr:nvCxnSpPr>
      <xdr:spPr>
        <a:xfrm>
          <a:off x="2336800" y="10295165"/>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59</xdr:row>
      <xdr:rowOff>115026</xdr:rowOff>
    </xdr:from>
    <xdr:to>
      <xdr:col>4</xdr:col>
      <xdr:colOff>533400</xdr:colOff>
      <xdr:row>60</xdr:row>
      <xdr:rowOff>45176</xdr:rowOff>
    </xdr:to>
    <xdr:sp macro="" textlink="">
      <xdr:nvSpPr>
        <xdr:cNvPr id="140" name="フローチャート : 判断 139"/>
        <xdr:cNvSpPr/>
      </xdr:nvSpPr>
      <xdr:spPr>
        <a:xfrm>
          <a:off x="3175000" y="1023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58</xdr:row>
      <xdr:rowOff>55353</xdr:rowOff>
    </xdr:from>
    <xdr:ext cx="762000" cy="259045"/>
    <xdr:sp macro="" textlink="">
      <xdr:nvSpPr>
        <xdr:cNvPr id="141" name="テキスト ボックス 140"/>
        <xdr:cNvSpPr txBox="1"/>
      </xdr:nvSpPr>
      <xdr:spPr>
        <a:xfrm>
          <a:off x="2844800" y="999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twoCellAnchor>
    <xdr:from>
      <xdr:col>2</xdr:col>
      <xdr:colOff>76200</xdr:colOff>
      <xdr:row>60</xdr:row>
      <xdr:rowOff>8165</xdr:rowOff>
    </xdr:from>
    <xdr:to>
      <xdr:col>3</xdr:col>
      <xdr:colOff>279400</xdr:colOff>
      <xdr:row>60</xdr:row>
      <xdr:rowOff>97790</xdr:rowOff>
    </xdr:to>
    <xdr:cxnSp macro="">
      <xdr:nvCxnSpPr>
        <xdr:cNvPr id="142" name="直線コネクタ 141"/>
        <xdr:cNvCxnSpPr/>
      </xdr:nvCxnSpPr>
      <xdr:spPr>
        <a:xfrm flipV="1">
          <a:off x="1447800" y="10295165"/>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59</xdr:row>
      <xdr:rowOff>66766</xdr:rowOff>
    </xdr:from>
    <xdr:to>
      <xdr:col>3</xdr:col>
      <xdr:colOff>330200</xdr:colOff>
      <xdr:row>59</xdr:row>
      <xdr:rowOff>168366</xdr:rowOff>
    </xdr:to>
    <xdr:sp macro="" textlink="">
      <xdr:nvSpPr>
        <xdr:cNvPr id="143" name="フローチャート : 判断 142"/>
        <xdr:cNvSpPr/>
      </xdr:nvSpPr>
      <xdr:spPr>
        <a:xfrm>
          <a:off x="22860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7093</xdr:rowOff>
    </xdr:from>
    <xdr:ext cx="762000" cy="259045"/>
    <xdr:sp macro="" textlink="">
      <xdr:nvSpPr>
        <xdr:cNvPr id="144" name="テキスト ボックス 143"/>
        <xdr:cNvSpPr txBox="1"/>
      </xdr:nvSpPr>
      <xdr:spPr>
        <a:xfrm>
          <a:off x="1955800" y="9951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88.7</a:t>
          </a:r>
          <a:endParaRPr kumimoji="1" lang="ja-JP" altLang="en-US" sz="1000" b="1">
            <a:solidFill>
              <a:srgbClr val="000080"/>
            </a:solidFill>
            <a:latin typeface="ＭＳ Ｐゴシック"/>
          </a:endParaRPr>
        </a:p>
      </xdr:txBody>
    </xdr:sp>
    <xdr:clientData/>
  </xdr:oneCellAnchor>
  <xdr:twoCellAnchor>
    <xdr:from>
      <xdr:col>2</xdr:col>
      <xdr:colOff>25400</xdr:colOff>
      <xdr:row>59</xdr:row>
      <xdr:rowOff>97790</xdr:rowOff>
    </xdr:from>
    <xdr:to>
      <xdr:col>2</xdr:col>
      <xdr:colOff>127000</xdr:colOff>
      <xdr:row>60</xdr:row>
      <xdr:rowOff>27940</xdr:rowOff>
    </xdr:to>
    <xdr:sp macro="" textlink="">
      <xdr:nvSpPr>
        <xdr:cNvPr id="145" name="フローチャート : 判断 144"/>
        <xdr:cNvSpPr/>
      </xdr:nvSpPr>
      <xdr:spPr>
        <a:xfrm>
          <a:off x="13970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38117</xdr:rowOff>
    </xdr:from>
    <xdr:ext cx="762000" cy="259045"/>
    <xdr:sp macro="" textlink="">
      <xdr:nvSpPr>
        <xdr:cNvPr id="146" name="テキスト ボックス 145"/>
        <xdr:cNvSpPr txBox="1"/>
      </xdr:nvSpPr>
      <xdr:spPr>
        <a:xfrm>
          <a:off x="1066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59</xdr:row>
      <xdr:rowOff>163285</xdr:rowOff>
    </xdr:from>
    <xdr:to>
      <xdr:col>7</xdr:col>
      <xdr:colOff>203200</xdr:colOff>
      <xdr:row>60</xdr:row>
      <xdr:rowOff>93435</xdr:rowOff>
    </xdr:to>
    <xdr:sp macro="" textlink="">
      <xdr:nvSpPr>
        <xdr:cNvPr id="152" name="円/楕円 151"/>
        <xdr:cNvSpPr/>
      </xdr:nvSpPr>
      <xdr:spPr>
        <a:xfrm>
          <a:off x="49022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59</xdr:row>
      <xdr:rowOff>135362</xdr:rowOff>
    </xdr:from>
    <xdr:ext cx="762000" cy="259045"/>
    <xdr:sp macro="" textlink="">
      <xdr:nvSpPr>
        <xdr:cNvPr id="153" name="財政構造の弾力性該当値テキスト"/>
        <xdr:cNvSpPr txBox="1"/>
      </xdr:nvSpPr>
      <xdr:spPr>
        <a:xfrm>
          <a:off x="5041900" y="10250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91.5</a:t>
          </a:r>
          <a:endParaRPr kumimoji="1" lang="ja-JP" altLang="en-US" sz="1000" b="1">
            <a:solidFill>
              <a:srgbClr val="FF0000"/>
            </a:solidFill>
            <a:latin typeface="ＭＳ Ｐゴシック"/>
          </a:endParaRPr>
        </a:p>
      </xdr:txBody>
    </xdr:sp>
    <xdr:clientData/>
  </xdr:oneCellAnchor>
  <xdr:twoCellAnchor>
    <xdr:from>
      <xdr:col>5</xdr:col>
      <xdr:colOff>635000</xdr:colOff>
      <xdr:row>59</xdr:row>
      <xdr:rowOff>32294</xdr:rowOff>
    </xdr:from>
    <xdr:to>
      <xdr:col>6</xdr:col>
      <xdr:colOff>50800</xdr:colOff>
      <xdr:row>59</xdr:row>
      <xdr:rowOff>133894</xdr:rowOff>
    </xdr:to>
    <xdr:sp macro="" textlink="">
      <xdr:nvSpPr>
        <xdr:cNvPr id="154" name="円/楕円 153"/>
        <xdr:cNvSpPr/>
      </xdr:nvSpPr>
      <xdr:spPr>
        <a:xfrm>
          <a:off x="4064000" y="1014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57</xdr:row>
      <xdr:rowOff>144071</xdr:rowOff>
    </xdr:from>
    <xdr:ext cx="736600" cy="259045"/>
    <xdr:sp macro="" textlink="">
      <xdr:nvSpPr>
        <xdr:cNvPr id="155" name="テキスト ボックス 154"/>
        <xdr:cNvSpPr txBox="1"/>
      </xdr:nvSpPr>
      <xdr:spPr>
        <a:xfrm>
          <a:off x="3733800" y="9916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87.7</a:t>
          </a:r>
          <a:endParaRPr kumimoji="1" lang="ja-JP" altLang="en-US" sz="1000" b="1">
            <a:solidFill>
              <a:srgbClr val="FF0000"/>
            </a:solidFill>
            <a:latin typeface="ＭＳ Ｐゴシック"/>
          </a:endParaRPr>
        </a:p>
      </xdr:txBody>
    </xdr:sp>
    <xdr:clientData/>
  </xdr:oneCellAnchor>
  <xdr:twoCellAnchor>
    <xdr:from>
      <xdr:col>4</xdr:col>
      <xdr:colOff>431800</xdr:colOff>
      <xdr:row>60</xdr:row>
      <xdr:rowOff>40096</xdr:rowOff>
    </xdr:from>
    <xdr:to>
      <xdr:col>4</xdr:col>
      <xdr:colOff>533400</xdr:colOff>
      <xdr:row>60</xdr:row>
      <xdr:rowOff>141696</xdr:rowOff>
    </xdr:to>
    <xdr:sp macro="" textlink="">
      <xdr:nvSpPr>
        <xdr:cNvPr id="156" name="円/楕円 155"/>
        <xdr:cNvSpPr/>
      </xdr:nvSpPr>
      <xdr:spPr>
        <a:xfrm>
          <a:off x="3175000" y="1032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126473</xdr:rowOff>
    </xdr:from>
    <xdr:ext cx="762000" cy="259045"/>
    <xdr:sp macro="" textlink="">
      <xdr:nvSpPr>
        <xdr:cNvPr id="157" name="テキスト ボックス 156"/>
        <xdr:cNvSpPr txBox="1"/>
      </xdr:nvSpPr>
      <xdr:spPr>
        <a:xfrm>
          <a:off x="2844800" y="104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3</xdr:col>
      <xdr:colOff>228600</xdr:colOff>
      <xdr:row>59</xdr:row>
      <xdr:rowOff>128815</xdr:rowOff>
    </xdr:from>
    <xdr:to>
      <xdr:col>3</xdr:col>
      <xdr:colOff>330200</xdr:colOff>
      <xdr:row>60</xdr:row>
      <xdr:rowOff>58965</xdr:rowOff>
    </xdr:to>
    <xdr:sp macro="" textlink="">
      <xdr:nvSpPr>
        <xdr:cNvPr id="158" name="円/楕円 157"/>
        <xdr:cNvSpPr/>
      </xdr:nvSpPr>
      <xdr:spPr>
        <a:xfrm>
          <a:off x="2286000" y="10244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43742</xdr:rowOff>
    </xdr:from>
    <xdr:ext cx="762000" cy="259045"/>
    <xdr:sp macro="" textlink="">
      <xdr:nvSpPr>
        <xdr:cNvPr id="159" name="テキスト ボックス 158"/>
        <xdr:cNvSpPr txBox="1"/>
      </xdr:nvSpPr>
      <xdr:spPr>
        <a:xfrm>
          <a:off x="19558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60</xdr:row>
      <xdr:rowOff>46990</xdr:rowOff>
    </xdr:from>
    <xdr:to>
      <xdr:col>2</xdr:col>
      <xdr:colOff>127000</xdr:colOff>
      <xdr:row>60</xdr:row>
      <xdr:rowOff>148590</xdr:rowOff>
    </xdr:to>
    <xdr:sp macro="" textlink="">
      <xdr:nvSpPr>
        <xdr:cNvPr id="160" name="円/楕円 159"/>
        <xdr:cNvSpPr/>
      </xdr:nvSpPr>
      <xdr:spPr>
        <a:xfrm>
          <a:off x="1397000" y="1033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133367</xdr:rowOff>
    </xdr:from>
    <xdr:ext cx="762000" cy="259045"/>
    <xdr:sp macro="" textlink="">
      <xdr:nvSpPr>
        <xdr:cNvPr id="161" name="テキスト ボックス 160"/>
        <xdr:cNvSpPr txBox="1"/>
      </xdr:nvSpPr>
      <xdr:spPr>
        <a:xfrm>
          <a:off x="1066800" y="10420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[177,467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135,629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人件費については</a:t>
          </a:r>
          <a:r>
            <a:rPr kumimoji="1" lang="ja-JP" altLang="en-US" sz="1300">
              <a:latin typeface="+mn-ea"/>
              <a:ea typeface="+mn-ea"/>
            </a:rPr>
            <a:t>、</a:t>
          </a:r>
          <a:r>
            <a:rPr kumimoji="1" lang="ja-JP" altLang="ja-JP" sz="1300">
              <a:solidFill>
                <a:schemeClr val="dk1"/>
              </a:solidFill>
              <a:effectLst/>
              <a:latin typeface="+mn-ea"/>
              <a:ea typeface="+mn-ea"/>
              <a:cs typeface="+mn-cs"/>
            </a:rPr>
            <a:t>消防職員が含まれているという特別な事情もありますが、定員適正化計画に基づき、定員削減に努めております。しかしながら、平成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年度から退職手当組合に加入した影響で、前年度の退職手当と負担金差が生じたため、全体としての人件費が増額となっています。</a:t>
          </a:r>
          <a:endParaRPr lang="ja-JP" altLang="ja-JP" sz="1300">
            <a:effectLst/>
            <a:latin typeface="+mn-ea"/>
            <a:ea typeface="+mn-ea"/>
          </a:endParaRPr>
        </a:p>
        <a:p>
          <a:r>
            <a:rPr kumimoji="1" lang="ja-JP" altLang="en-US" sz="1300">
              <a:latin typeface="ＭＳ Ｐゴシック"/>
            </a:rPr>
            <a:t>　物件費については、電算システムやＧＩＳ構築事業に係る委託料の増が要因となり、人口一人当たりの人件費・物件費が前年度よりも増加しました。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今後は、更なる行政コストの削減に努めて参ります。</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xdr:col>
      <xdr:colOff>38100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7910</xdr:rowOff>
    </xdr:from>
    <xdr:to>
      <xdr:col>7</xdr:col>
      <xdr:colOff>152400</xdr:colOff>
      <xdr:row>89</xdr:row>
      <xdr:rowOff>12212</xdr:rowOff>
    </xdr:to>
    <xdr:cxnSp macro="">
      <xdr:nvCxnSpPr>
        <xdr:cNvPr id="191" name="直線コネクタ 190"/>
        <xdr:cNvCxnSpPr/>
      </xdr:nvCxnSpPr>
      <xdr:spPr>
        <a:xfrm flipV="1">
          <a:off x="4953000" y="13723910"/>
          <a:ext cx="0" cy="15473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155739</xdr:rowOff>
    </xdr:from>
    <xdr:ext cx="762000" cy="259045"/>
    <xdr:sp macro="" textlink="">
      <xdr:nvSpPr>
        <xdr:cNvPr id="192" name="人件費・物件費等の状況最小値テキスト"/>
        <xdr:cNvSpPr txBox="1"/>
      </xdr:nvSpPr>
      <xdr:spPr>
        <a:xfrm>
          <a:off x="5041900" y="15243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282,834</a:t>
          </a:r>
          <a:endParaRPr kumimoji="1" lang="ja-JP" altLang="en-US" sz="1000" b="1">
            <a:latin typeface="ＭＳ Ｐゴシック"/>
          </a:endParaRPr>
        </a:p>
      </xdr:txBody>
    </xdr:sp>
    <xdr:clientData/>
  </xdr:oneCellAnchor>
  <xdr:twoCellAnchor>
    <xdr:from>
      <xdr:col>7</xdr:col>
      <xdr:colOff>63500</xdr:colOff>
      <xdr:row>89</xdr:row>
      <xdr:rowOff>12212</xdr:rowOff>
    </xdr:from>
    <xdr:to>
      <xdr:col>7</xdr:col>
      <xdr:colOff>241300</xdr:colOff>
      <xdr:row>89</xdr:row>
      <xdr:rowOff>12212</xdr:rowOff>
    </xdr:to>
    <xdr:cxnSp macro="">
      <xdr:nvCxnSpPr>
        <xdr:cNvPr id="193" name="直線コネクタ 192"/>
        <xdr:cNvCxnSpPr/>
      </xdr:nvCxnSpPr>
      <xdr:spPr>
        <a:xfrm>
          <a:off x="4864100" y="1527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94287</xdr:rowOff>
    </xdr:from>
    <xdr:ext cx="762000" cy="259045"/>
    <xdr:sp macro="" textlink="">
      <xdr:nvSpPr>
        <xdr:cNvPr id="194" name="人件費・物件費等の状況最大値テキスト"/>
        <xdr:cNvSpPr txBox="1"/>
      </xdr:nvSpPr>
      <xdr:spPr>
        <a:xfrm>
          <a:off x="5041900" y="13467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90,457</a:t>
          </a:r>
          <a:endParaRPr kumimoji="1" lang="ja-JP" altLang="en-US" sz="1000" b="1">
            <a:latin typeface="ＭＳ Ｐゴシック"/>
          </a:endParaRPr>
        </a:p>
      </xdr:txBody>
    </xdr:sp>
    <xdr:clientData/>
  </xdr:oneCellAnchor>
  <xdr:twoCellAnchor>
    <xdr:from>
      <xdr:col>7</xdr:col>
      <xdr:colOff>63500</xdr:colOff>
      <xdr:row>80</xdr:row>
      <xdr:rowOff>7910</xdr:rowOff>
    </xdr:from>
    <xdr:to>
      <xdr:col>7</xdr:col>
      <xdr:colOff>241300</xdr:colOff>
      <xdr:row>80</xdr:row>
      <xdr:rowOff>7910</xdr:rowOff>
    </xdr:to>
    <xdr:cxnSp macro="">
      <xdr:nvCxnSpPr>
        <xdr:cNvPr id="195" name="直線コネクタ 194"/>
        <xdr:cNvCxnSpPr/>
      </xdr:nvCxnSpPr>
      <xdr:spPr>
        <a:xfrm>
          <a:off x="4864100" y="13723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83</xdr:row>
      <xdr:rowOff>107040</xdr:rowOff>
    </xdr:from>
    <xdr:to>
      <xdr:col>7</xdr:col>
      <xdr:colOff>152400</xdr:colOff>
      <xdr:row>84</xdr:row>
      <xdr:rowOff>21960</xdr:rowOff>
    </xdr:to>
    <xdr:cxnSp macro="">
      <xdr:nvCxnSpPr>
        <xdr:cNvPr id="196" name="直線コネクタ 195"/>
        <xdr:cNvCxnSpPr/>
      </xdr:nvCxnSpPr>
      <xdr:spPr>
        <a:xfrm>
          <a:off x="4114800" y="14337390"/>
          <a:ext cx="8382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51010</xdr:rowOff>
    </xdr:from>
    <xdr:ext cx="762000" cy="259045"/>
    <xdr:sp macro="" textlink="">
      <xdr:nvSpPr>
        <xdr:cNvPr id="197" name="人件費・物件費等の状況平均値テキスト"/>
        <xdr:cNvSpPr txBox="1"/>
      </xdr:nvSpPr>
      <xdr:spPr>
        <a:xfrm>
          <a:off x="5041900" y="14109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164,024</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34483</xdr:rowOff>
    </xdr:from>
    <xdr:to>
      <xdr:col>7</xdr:col>
      <xdr:colOff>203200</xdr:colOff>
      <xdr:row>83</xdr:row>
      <xdr:rowOff>136083</xdr:rowOff>
    </xdr:to>
    <xdr:sp macro="" textlink="">
      <xdr:nvSpPr>
        <xdr:cNvPr id="198" name="フローチャート : 判断 197"/>
        <xdr:cNvSpPr/>
      </xdr:nvSpPr>
      <xdr:spPr>
        <a:xfrm>
          <a:off x="4902200" y="1426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83</xdr:row>
      <xdr:rowOff>107040</xdr:rowOff>
    </xdr:from>
    <xdr:to>
      <xdr:col>6</xdr:col>
      <xdr:colOff>0</xdr:colOff>
      <xdr:row>83</xdr:row>
      <xdr:rowOff>125378</xdr:rowOff>
    </xdr:to>
    <xdr:cxnSp macro="">
      <xdr:nvCxnSpPr>
        <xdr:cNvPr id="199" name="直線コネクタ 198"/>
        <xdr:cNvCxnSpPr/>
      </xdr:nvCxnSpPr>
      <xdr:spPr>
        <a:xfrm flipV="1">
          <a:off x="3225800" y="14337390"/>
          <a:ext cx="889000" cy="1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150016</xdr:rowOff>
    </xdr:from>
    <xdr:to>
      <xdr:col>6</xdr:col>
      <xdr:colOff>50800</xdr:colOff>
      <xdr:row>83</xdr:row>
      <xdr:rowOff>80166</xdr:rowOff>
    </xdr:to>
    <xdr:sp macro="" textlink="">
      <xdr:nvSpPr>
        <xdr:cNvPr id="200" name="フローチャート : 判断 199"/>
        <xdr:cNvSpPr/>
      </xdr:nvSpPr>
      <xdr:spPr>
        <a:xfrm>
          <a:off x="4064000" y="1420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90343</xdr:rowOff>
    </xdr:from>
    <xdr:ext cx="736600" cy="259045"/>
    <xdr:sp macro="" textlink="">
      <xdr:nvSpPr>
        <xdr:cNvPr id="201" name="テキスト ボックス 200"/>
        <xdr:cNvSpPr txBox="1"/>
      </xdr:nvSpPr>
      <xdr:spPr>
        <a:xfrm>
          <a:off x="3733800" y="13977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157,072</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19159</xdr:rowOff>
    </xdr:from>
    <xdr:to>
      <xdr:col>4</xdr:col>
      <xdr:colOff>482600</xdr:colOff>
      <xdr:row>83</xdr:row>
      <xdr:rowOff>125378</xdr:rowOff>
    </xdr:to>
    <xdr:cxnSp macro="">
      <xdr:nvCxnSpPr>
        <xdr:cNvPr id="202" name="直線コネクタ 201"/>
        <xdr:cNvCxnSpPr/>
      </xdr:nvCxnSpPr>
      <xdr:spPr>
        <a:xfrm>
          <a:off x="2336800" y="14249509"/>
          <a:ext cx="889000" cy="10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110499</xdr:rowOff>
    </xdr:from>
    <xdr:to>
      <xdr:col>4</xdr:col>
      <xdr:colOff>533400</xdr:colOff>
      <xdr:row>83</xdr:row>
      <xdr:rowOff>40649</xdr:rowOff>
    </xdr:to>
    <xdr:sp macro="" textlink="">
      <xdr:nvSpPr>
        <xdr:cNvPr id="203" name="フローチャート : 判断 202"/>
        <xdr:cNvSpPr/>
      </xdr:nvSpPr>
      <xdr:spPr>
        <a:xfrm>
          <a:off x="3175000" y="141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50826</xdr:rowOff>
    </xdr:from>
    <xdr:ext cx="762000" cy="259045"/>
    <xdr:sp macro="" textlink="">
      <xdr:nvSpPr>
        <xdr:cNvPr id="204" name="テキスト ボックス 203"/>
        <xdr:cNvSpPr txBox="1"/>
      </xdr:nvSpPr>
      <xdr:spPr>
        <a:xfrm>
          <a:off x="2844800" y="13938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152,159</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19159</xdr:rowOff>
    </xdr:from>
    <xdr:to>
      <xdr:col>3</xdr:col>
      <xdr:colOff>279400</xdr:colOff>
      <xdr:row>83</xdr:row>
      <xdr:rowOff>41036</xdr:rowOff>
    </xdr:to>
    <xdr:cxnSp macro="">
      <xdr:nvCxnSpPr>
        <xdr:cNvPr id="205" name="直線コネクタ 204"/>
        <xdr:cNvCxnSpPr/>
      </xdr:nvCxnSpPr>
      <xdr:spPr>
        <a:xfrm flipV="1">
          <a:off x="1447800" y="14249509"/>
          <a:ext cx="889000" cy="2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72599</xdr:rowOff>
    </xdr:from>
    <xdr:to>
      <xdr:col>3</xdr:col>
      <xdr:colOff>330200</xdr:colOff>
      <xdr:row>83</xdr:row>
      <xdr:rowOff>2749</xdr:rowOff>
    </xdr:to>
    <xdr:sp macro="" textlink="">
      <xdr:nvSpPr>
        <xdr:cNvPr id="206" name="フローチャート : 判断 205"/>
        <xdr:cNvSpPr/>
      </xdr:nvSpPr>
      <xdr:spPr>
        <a:xfrm>
          <a:off x="2286000" y="14131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12926</xdr:rowOff>
    </xdr:from>
    <xdr:ext cx="762000" cy="259045"/>
    <xdr:sp macro="" textlink="">
      <xdr:nvSpPr>
        <xdr:cNvPr id="207" name="テキスト ボックス 206"/>
        <xdr:cNvSpPr txBox="1"/>
      </xdr:nvSpPr>
      <xdr:spPr>
        <a:xfrm>
          <a:off x="1955800" y="1390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147,447</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87559</xdr:rowOff>
    </xdr:from>
    <xdr:to>
      <xdr:col>2</xdr:col>
      <xdr:colOff>127000</xdr:colOff>
      <xdr:row>83</xdr:row>
      <xdr:rowOff>17709</xdr:rowOff>
    </xdr:to>
    <xdr:sp macro="" textlink="">
      <xdr:nvSpPr>
        <xdr:cNvPr id="208" name="フローチャート : 判断 207"/>
        <xdr:cNvSpPr/>
      </xdr:nvSpPr>
      <xdr:spPr>
        <a:xfrm>
          <a:off x="1397000" y="1414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27886</xdr:rowOff>
    </xdr:from>
    <xdr:ext cx="762000" cy="259045"/>
    <xdr:sp macro="" textlink="">
      <xdr:nvSpPr>
        <xdr:cNvPr id="209" name="テキスト ボックス 208"/>
        <xdr:cNvSpPr txBox="1"/>
      </xdr:nvSpPr>
      <xdr:spPr>
        <a:xfrm>
          <a:off x="1066800" y="1391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149,307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83</xdr:row>
      <xdr:rowOff>142610</xdr:rowOff>
    </xdr:from>
    <xdr:to>
      <xdr:col>7</xdr:col>
      <xdr:colOff>203200</xdr:colOff>
      <xdr:row>84</xdr:row>
      <xdr:rowOff>72760</xdr:rowOff>
    </xdr:to>
    <xdr:sp macro="" textlink="">
      <xdr:nvSpPr>
        <xdr:cNvPr id="215" name="円/楕円 214"/>
        <xdr:cNvSpPr/>
      </xdr:nvSpPr>
      <xdr:spPr>
        <a:xfrm>
          <a:off x="4902200" y="1437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83</xdr:row>
      <xdr:rowOff>114687</xdr:rowOff>
    </xdr:from>
    <xdr:ext cx="762000" cy="259045"/>
    <xdr:sp macro="" textlink="">
      <xdr:nvSpPr>
        <xdr:cNvPr id="216" name="人件費・物件費等の状況該当値テキスト"/>
        <xdr:cNvSpPr txBox="1"/>
      </xdr:nvSpPr>
      <xdr:spPr>
        <a:xfrm>
          <a:off x="5041900" y="14345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177,467</a:t>
          </a:r>
          <a:endParaRPr kumimoji="1" lang="ja-JP" altLang="en-US" sz="1000" b="1">
            <a:solidFill>
              <a:srgbClr val="FF0000"/>
            </a:solidFill>
            <a:latin typeface="ＭＳ Ｐゴシック"/>
          </a:endParaRPr>
        </a:p>
      </xdr:txBody>
    </xdr:sp>
    <xdr:clientData/>
  </xdr:oneCellAnchor>
  <xdr:twoCellAnchor>
    <xdr:from>
      <xdr:col>5</xdr:col>
      <xdr:colOff>635000</xdr:colOff>
      <xdr:row>83</xdr:row>
      <xdr:rowOff>56240</xdr:rowOff>
    </xdr:from>
    <xdr:to>
      <xdr:col>6</xdr:col>
      <xdr:colOff>50800</xdr:colOff>
      <xdr:row>83</xdr:row>
      <xdr:rowOff>157840</xdr:rowOff>
    </xdr:to>
    <xdr:sp macro="" textlink="">
      <xdr:nvSpPr>
        <xdr:cNvPr id="217" name="円/楕円 216"/>
        <xdr:cNvSpPr/>
      </xdr:nvSpPr>
      <xdr:spPr>
        <a:xfrm>
          <a:off x="4064000" y="1428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142617</xdr:rowOff>
    </xdr:from>
    <xdr:ext cx="736600" cy="259045"/>
    <xdr:sp macro="" textlink="">
      <xdr:nvSpPr>
        <xdr:cNvPr id="218" name="テキスト ボックス 217"/>
        <xdr:cNvSpPr txBox="1"/>
      </xdr:nvSpPr>
      <xdr:spPr>
        <a:xfrm>
          <a:off x="3733800" y="1437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166,729</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74578</xdr:rowOff>
    </xdr:from>
    <xdr:to>
      <xdr:col>4</xdr:col>
      <xdr:colOff>533400</xdr:colOff>
      <xdr:row>84</xdr:row>
      <xdr:rowOff>4728</xdr:rowOff>
    </xdr:to>
    <xdr:sp macro="" textlink="">
      <xdr:nvSpPr>
        <xdr:cNvPr id="219" name="円/楕円 218"/>
        <xdr:cNvSpPr/>
      </xdr:nvSpPr>
      <xdr:spPr>
        <a:xfrm>
          <a:off x="3175000" y="1430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160955</xdr:rowOff>
    </xdr:from>
    <xdr:ext cx="762000" cy="259045"/>
    <xdr:sp macro="" textlink="">
      <xdr:nvSpPr>
        <xdr:cNvPr id="220" name="テキスト ボックス 219"/>
        <xdr:cNvSpPr txBox="1"/>
      </xdr:nvSpPr>
      <xdr:spPr>
        <a:xfrm>
          <a:off x="2844800" y="1439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169,009</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139809</xdr:rowOff>
    </xdr:from>
    <xdr:to>
      <xdr:col>3</xdr:col>
      <xdr:colOff>330200</xdr:colOff>
      <xdr:row>83</xdr:row>
      <xdr:rowOff>69959</xdr:rowOff>
    </xdr:to>
    <xdr:sp macro="" textlink="">
      <xdr:nvSpPr>
        <xdr:cNvPr id="221" name="円/楕円 220"/>
        <xdr:cNvSpPr/>
      </xdr:nvSpPr>
      <xdr:spPr>
        <a:xfrm>
          <a:off x="2286000" y="14198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54736</xdr:rowOff>
    </xdr:from>
    <xdr:ext cx="762000" cy="259045"/>
    <xdr:sp macro="" textlink="">
      <xdr:nvSpPr>
        <xdr:cNvPr id="222" name="テキスト ボックス 221"/>
        <xdr:cNvSpPr txBox="1"/>
      </xdr:nvSpPr>
      <xdr:spPr>
        <a:xfrm>
          <a:off x="1955800" y="142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155,803</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161686</xdr:rowOff>
    </xdr:from>
    <xdr:to>
      <xdr:col>2</xdr:col>
      <xdr:colOff>127000</xdr:colOff>
      <xdr:row>83</xdr:row>
      <xdr:rowOff>91836</xdr:rowOff>
    </xdr:to>
    <xdr:sp macro="" textlink="">
      <xdr:nvSpPr>
        <xdr:cNvPr id="223" name="円/楕円 222"/>
        <xdr:cNvSpPr/>
      </xdr:nvSpPr>
      <xdr:spPr>
        <a:xfrm>
          <a:off x="1397000" y="1422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76613</xdr:rowOff>
    </xdr:from>
    <xdr:ext cx="762000" cy="259045"/>
    <xdr:sp macro="" textlink="">
      <xdr:nvSpPr>
        <xdr:cNvPr id="224" name="テキスト ボックス 223"/>
        <xdr:cNvSpPr txBox="1"/>
      </xdr:nvSpPr>
      <xdr:spPr>
        <a:xfrm>
          <a:off x="1066800" y="14306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158,523</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47/128</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一般行政職員の給料については、これまで特別昇給の停止、財政事情による独自の給与減額等を行い、適正な給与水準の実施に努めてきたところです。</a:t>
          </a:r>
          <a:br>
            <a:rPr kumimoji="1" lang="ja-JP" altLang="ja-JP" sz="1200">
              <a:solidFill>
                <a:schemeClr val="dk1"/>
              </a:solidFill>
              <a:effectLst/>
              <a:latin typeface="+mn-ea"/>
              <a:ea typeface="+mn-ea"/>
              <a:cs typeface="+mn-cs"/>
            </a:rPr>
          </a:br>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26</a:t>
          </a:r>
          <a:r>
            <a:rPr kumimoji="1" lang="ja-JP" altLang="ja-JP" sz="1200">
              <a:solidFill>
                <a:schemeClr val="dk1"/>
              </a:solidFill>
              <a:effectLst/>
              <a:latin typeface="+mn-ea"/>
              <a:ea typeface="+mn-ea"/>
              <a:cs typeface="+mn-cs"/>
            </a:rPr>
            <a:t>年４月から給与制度における職務職階制の適正化（わたりの解消）を行い、平成</a:t>
          </a:r>
          <a:r>
            <a:rPr kumimoji="1" lang="en-US" altLang="ja-JP" sz="1200">
              <a:solidFill>
                <a:schemeClr val="dk1"/>
              </a:solidFill>
              <a:effectLst/>
              <a:latin typeface="+mn-ea"/>
              <a:ea typeface="+mn-ea"/>
              <a:cs typeface="+mn-cs"/>
            </a:rPr>
            <a:t>27</a:t>
          </a:r>
          <a:r>
            <a:rPr kumimoji="1" lang="ja-JP" altLang="ja-JP" sz="1200">
              <a:solidFill>
                <a:schemeClr val="dk1"/>
              </a:solidFill>
              <a:effectLst/>
              <a:latin typeface="+mn-ea"/>
              <a:ea typeface="+mn-ea"/>
              <a:cs typeface="+mn-cs"/>
            </a:rPr>
            <a:t>年４月からは</a:t>
          </a:r>
          <a:r>
            <a:rPr kumimoji="1" lang="en-US" altLang="ja-JP" sz="1200">
              <a:solidFill>
                <a:schemeClr val="dk1"/>
              </a:solidFill>
              <a:effectLst/>
              <a:latin typeface="+mn-ea"/>
              <a:ea typeface="+mn-ea"/>
              <a:cs typeface="+mn-cs"/>
            </a:rPr>
            <a:t>55</a:t>
          </a:r>
          <a:r>
            <a:rPr kumimoji="1" lang="ja-JP" altLang="ja-JP" sz="1200">
              <a:solidFill>
                <a:schemeClr val="dk1"/>
              </a:solidFill>
              <a:effectLst/>
              <a:latin typeface="+mn-ea"/>
              <a:ea typeface="+mn-ea"/>
              <a:cs typeface="+mn-cs"/>
            </a:rPr>
            <a:t>歳昇給停止、昇格メリットの抑制を行ったところです。</a:t>
          </a:r>
          <a:r>
            <a:rPr kumimoji="1" lang="en-US" altLang="ja-JP" sz="1200">
              <a:solidFill>
                <a:schemeClr val="dk1"/>
              </a:solidFill>
              <a:effectLst/>
              <a:latin typeface="+mn-ea"/>
              <a:ea typeface="+mn-ea"/>
              <a:cs typeface="+mn-cs"/>
            </a:rPr>
            <a:t/>
          </a:r>
          <a:br>
            <a:rPr kumimoji="1" lang="en-US" altLang="ja-JP" sz="1200">
              <a:solidFill>
                <a:schemeClr val="dk1"/>
              </a:solidFill>
              <a:effectLst/>
              <a:latin typeface="+mn-ea"/>
              <a:ea typeface="+mn-ea"/>
              <a:cs typeface="+mn-cs"/>
            </a:rPr>
          </a:br>
          <a:r>
            <a:rPr kumimoji="1" lang="ja-JP" altLang="ja-JP" sz="1200">
              <a:solidFill>
                <a:schemeClr val="dk1"/>
              </a:solidFill>
              <a:effectLst/>
              <a:latin typeface="+mn-ea"/>
              <a:ea typeface="+mn-ea"/>
              <a:cs typeface="+mn-cs"/>
            </a:rPr>
            <a:t>　また、平成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年４月にも、消防職の職務職階制の適正化を行ったところであり、将来的にラスパイレス指数は穏やかに下降していくものと考えています。</a:t>
          </a:r>
          <a:br>
            <a:rPr kumimoji="1" lang="ja-JP" altLang="ja-JP" sz="1200">
              <a:solidFill>
                <a:schemeClr val="dk1"/>
              </a:solidFill>
              <a:effectLst/>
              <a:latin typeface="+mn-ea"/>
              <a:ea typeface="+mn-ea"/>
              <a:cs typeface="+mn-cs"/>
            </a:rPr>
          </a:br>
          <a:r>
            <a:rPr kumimoji="1" lang="ja-JP" altLang="ja-JP" sz="1200">
              <a:solidFill>
                <a:schemeClr val="dk1"/>
              </a:solidFill>
              <a:effectLst/>
              <a:latin typeface="+mn-ea"/>
              <a:ea typeface="+mn-ea"/>
              <a:cs typeface="+mn-cs"/>
            </a:rPr>
            <a:t>　今後も、より一層の適正化に努めて参ります。</a:t>
          </a:r>
          <a:endParaRPr lang="ja-JP" altLang="ja-JP" sz="1200">
            <a:effectLst/>
            <a:latin typeface="+mn-ea"/>
            <a:ea typeface="+mn-ea"/>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14332</xdr:rowOff>
    </xdr:from>
    <xdr:to>
      <xdr:col>24</xdr:col>
      <xdr:colOff>558800</xdr:colOff>
      <xdr:row>87</xdr:row>
      <xdr:rowOff>61142</xdr:rowOff>
    </xdr:to>
    <xdr:cxnSp macro="">
      <xdr:nvCxnSpPr>
        <xdr:cNvPr id="255" name="直線コネクタ 254"/>
        <xdr:cNvCxnSpPr/>
      </xdr:nvCxnSpPr>
      <xdr:spPr>
        <a:xfrm flipV="1">
          <a:off x="17018000" y="13901782"/>
          <a:ext cx="0" cy="10755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33219</xdr:rowOff>
    </xdr:from>
    <xdr:ext cx="762000" cy="259045"/>
    <xdr:sp macro="" textlink="">
      <xdr:nvSpPr>
        <xdr:cNvPr id="256" name="給与水準   （国との比較）最小値テキスト"/>
        <xdr:cNvSpPr txBox="1"/>
      </xdr:nvSpPr>
      <xdr:spPr>
        <a:xfrm>
          <a:off x="17106900" y="1494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a:t>
          </a:r>
          <a:endParaRPr kumimoji="1" lang="ja-JP" altLang="en-US" sz="1000" b="1">
            <a:latin typeface="ＭＳ Ｐゴシック"/>
          </a:endParaRPr>
        </a:p>
      </xdr:txBody>
    </xdr:sp>
    <xdr:clientData/>
  </xdr:oneCellAnchor>
  <xdr:twoCellAnchor>
    <xdr:from>
      <xdr:col>24</xdr:col>
      <xdr:colOff>469900</xdr:colOff>
      <xdr:row>87</xdr:row>
      <xdr:rowOff>61142</xdr:rowOff>
    </xdr:from>
    <xdr:to>
      <xdr:col>24</xdr:col>
      <xdr:colOff>647700</xdr:colOff>
      <xdr:row>87</xdr:row>
      <xdr:rowOff>61142</xdr:rowOff>
    </xdr:to>
    <xdr:cxnSp macro="">
      <xdr:nvCxnSpPr>
        <xdr:cNvPr id="257" name="直線コネクタ 256"/>
        <xdr:cNvCxnSpPr/>
      </xdr:nvCxnSpPr>
      <xdr:spPr>
        <a:xfrm>
          <a:off x="16929100" y="14977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100709</xdr:rowOff>
    </xdr:from>
    <xdr:ext cx="762000" cy="259045"/>
    <xdr:sp macro="" textlink="">
      <xdr:nvSpPr>
        <xdr:cNvPr id="258" name="給与水準   （国との比較）最大値テキスト"/>
        <xdr:cNvSpPr txBox="1"/>
      </xdr:nvSpPr>
      <xdr:spPr>
        <a:xfrm>
          <a:off x="17106900" y="13645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87.3</a:t>
          </a:r>
          <a:endParaRPr kumimoji="1" lang="ja-JP" altLang="en-US" sz="1000" b="1">
            <a:latin typeface="ＭＳ Ｐゴシック"/>
          </a:endParaRPr>
        </a:p>
      </xdr:txBody>
    </xdr:sp>
    <xdr:clientData/>
  </xdr:oneCellAnchor>
  <xdr:twoCellAnchor>
    <xdr:from>
      <xdr:col>24</xdr:col>
      <xdr:colOff>469900</xdr:colOff>
      <xdr:row>81</xdr:row>
      <xdr:rowOff>14332</xdr:rowOff>
    </xdr:from>
    <xdr:to>
      <xdr:col>24</xdr:col>
      <xdr:colOff>647700</xdr:colOff>
      <xdr:row>81</xdr:row>
      <xdr:rowOff>14332</xdr:rowOff>
    </xdr:to>
    <xdr:cxnSp macro="">
      <xdr:nvCxnSpPr>
        <xdr:cNvPr id="259" name="直線コネクタ 258"/>
        <xdr:cNvCxnSpPr/>
      </xdr:nvCxnSpPr>
      <xdr:spPr>
        <a:xfrm>
          <a:off x="16929100" y="13901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17962</xdr:rowOff>
    </xdr:from>
    <xdr:to>
      <xdr:col>24</xdr:col>
      <xdr:colOff>558800</xdr:colOff>
      <xdr:row>85</xdr:row>
      <xdr:rowOff>17962</xdr:rowOff>
    </xdr:to>
    <xdr:cxnSp macro="">
      <xdr:nvCxnSpPr>
        <xdr:cNvPr id="260" name="直線コネクタ 259"/>
        <xdr:cNvCxnSpPr/>
      </xdr:nvCxnSpPr>
      <xdr:spPr>
        <a:xfrm>
          <a:off x="16179800" y="14591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145159</xdr:rowOff>
    </xdr:from>
    <xdr:ext cx="762000" cy="259045"/>
    <xdr:sp macro="" textlink="">
      <xdr:nvSpPr>
        <xdr:cNvPr id="261" name="給与水準   （国との比較）平均値テキスト"/>
        <xdr:cNvSpPr txBox="1"/>
      </xdr:nvSpPr>
      <xdr:spPr>
        <a:xfrm>
          <a:off x="17106900" y="14546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24</xdr:col>
      <xdr:colOff>508000</xdr:colOff>
      <xdr:row>85</xdr:row>
      <xdr:rowOff>1632</xdr:rowOff>
    </xdr:from>
    <xdr:to>
      <xdr:col>24</xdr:col>
      <xdr:colOff>609600</xdr:colOff>
      <xdr:row>85</xdr:row>
      <xdr:rowOff>103232</xdr:rowOff>
    </xdr:to>
    <xdr:sp macro="" textlink="">
      <xdr:nvSpPr>
        <xdr:cNvPr id="262" name="フローチャート : 判断 261"/>
        <xdr:cNvSpPr/>
      </xdr:nvSpPr>
      <xdr:spPr>
        <a:xfrm>
          <a:off x="169672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17962</xdr:rowOff>
    </xdr:from>
    <xdr:to>
      <xdr:col>23</xdr:col>
      <xdr:colOff>406400</xdr:colOff>
      <xdr:row>85</xdr:row>
      <xdr:rowOff>107587</xdr:rowOff>
    </xdr:to>
    <xdr:cxnSp macro="">
      <xdr:nvCxnSpPr>
        <xdr:cNvPr id="263" name="直線コネクタ 262"/>
        <xdr:cNvCxnSpPr/>
      </xdr:nvCxnSpPr>
      <xdr:spPr>
        <a:xfrm flipV="1">
          <a:off x="15290800" y="14591212"/>
          <a:ext cx="889000" cy="8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85</xdr:row>
      <xdr:rowOff>1632</xdr:rowOff>
    </xdr:from>
    <xdr:to>
      <xdr:col>23</xdr:col>
      <xdr:colOff>457200</xdr:colOff>
      <xdr:row>85</xdr:row>
      <xdr:rowOff>103232</xdr:rowOff>
    </xdr:to>
    <xdr:sp macro="" textlink="">
      <xdr:nvSpPr>
        <xdr:cNvPr id="264" name="フローチャート : 判断 263"/>
        <xdr:cNvSpPr/>
      </xdr:nvSpPr>
      <xdr:spPr>
        <a:xfrm>
          <a:off x="16129000" y="1457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88009</xdr:rowOff>
    </xdr:from>
    <xdr:ext cx="736600" cy="259045"/>
    <xdr:sp macro="" textlink="">
      <xdr:nvSpPr>
        <xdr:cNvPr id="265" name="テキスト ボックス 264"/>
        <xdr:cNvSpPr txBox="1"/>
      </xdr:nvSpPr>
      <xdr:spPr>
        <a:xfrm>
          <a:off x="15798800" y="14661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107587</xdr:rowOff>
    </xdr:from>
    <xdr:to>
      <xdr:col>22</xdr:col>
      <xdr:colOff>203200</xdr:colOff>
      <xdr:row>85</xdr:row>
      <xdr:rowOff>162742</xdr:rowOff>
    </xdr:to>
    <xdr:cxnSp macro="">
      <xdr:nvCxnSpPr>
        <xdr:cNvPr id="266" name="直線コネクタ 265"/>
        <xdr:cNvCxnSpPr/>
      </xdr:nvCxnSpPr>
      <xdr:spPr>
        <a:xfrm flipV="1">
          <a:off x="14401800" y="14680837"/>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117929</xdr:rowOff>
    </xdr:from>
    <xdr:to>
      <xdr:col>22</xdr:col>
      <xdr:colOff>254000</xdr:colOff>
      <xdr:row>85</xdr:row>
      <xdr:rowOff>48079</xdr:rowOff>
    </xdr:to>
    <xdr:sp macro="" textlink="">
      <xdr:nvSpPr>
        <xdr:cNvPr id="267" name="フローチャート : 判断 266"/>
        <xdr:cNvSpPr/>
      </xdr:nvSpPr>
      <xdr:spPr>
        <a:xfrm>
          <a:off x="15240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58256</xdr:rowOff>
    </xdr:from>
    <xdr:ext cx="762000" cy="259045"/>
    <xdr:sp macro="" textlink="">
      <xdr:nvSpPr>
        <xdr:cNvPr id="268" name="テキスト ボックス 267"/>
        <xdr:cNvSpPr txBox="1"/>
      </xdr:nvSpPr>
      <xdr:spPr>
        <a:xfrm>
          <a:off x="14909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162742</xdr:rowOff>
    </xdr:from>
    <xdr:to>
      <xdr:col>21</xdr:col>
      <xdr:colOff>0</xdr:colOff>
      <xdr:row>88</xdr:row>
      <xdr:rowOff>165463</xdr:rowOff>
    </xdr:to>
    <xdr:cxnSp macro="">
      <xdr:nvCxnSpPr>
        <xdr:cNvPr id="269" name="直線コネクタ 268"/>
        <xdr:cNvCxnSpPr/>
      </xdr:nvCxnSpPr>
      <xdr:spPr>
        <a:xfrm flipV="1">
          <a:off x="13512800" y="14735992"/>
          <a:ext cx="889000" cy="51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104139</xdr:rowOff>
    </xdr:from>
    <xdr:to>
      <xdr:col>21</xdr:col>
      <xdr:colOff>50800</xdr:colOff>
      <xdr:row>85</xdr:row>
      <xdr:rowOff>34289</xdr:rowOff>
    </xdr:to>
    <xdr:sp macro="" textlink="">
      <xdr:nvSpPr>
        <xdr:cNvPr id="270" name="フローチャート : 判断 269"/>
        <xdr:cNvSpPr/>
      </xdr:nvSpPr>
      <xdr:spPr>
        <a:xfrm>
          <a:off x="14351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44466</xdr:rowOff>
    </xdr:from>
    <xdr:ext cx="762000" cy="259045"/>
    <xdr:sp macro="" textlink="">
      <xdr:nvSpPr>
        <xdr:cNvPr id="271" name="テキスト ボックス 270"/>
        <xdr:cNvSpPr txBox="1"/>
      </xdr:nvSpPr>
      <xdr:spPr>
        <a:xfrm>
          <a:off x="14020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431800</xdr:colOff>
      <xdr:row>87</xdr:row>
      <xdr:rowOff>127544</xdr:rowOff>
    </xdr:from>
    <xdr:to>
      <xdr:col>19</xdr:col>
      <xdr:colOff>533400</xdr:colOff>
      <xdr:row>88</xdr:row>
      <xdr:rowOff>57694</xdr:rowOff>
    </xdr:to>
    <xdr:sp macro="" textlink="">
      <xdr:nvSpPr>
        <xdr:cNvPr id="272" name="フローチャート : 判断 271"/>
        <xdr:cNvSpPr/>
      </xdr:nvSpPr>
      <xdr:spPr>
        <a:xfrm>
          <a:off x="13462000" y="1504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67871</xdr:rowOff>
    </xdr:from>
    <xdr:ext cx="762000" cy="259045"/>
    <xdr:sp macro="" textlink="">
      <xdr:nvSpPr>
        <xdr:cNvPr id="273" name="テキスト ボックス 272"/>
        <xdr:cNvSpPr txBox="1"/>
      </xdr:nvSpPr>
      <xdr:spPr>
        <a:xfrm>
          <a:off x="13131800" y="14812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138612</xdr:rowOff>
    </xdr:from>
    <xdr:to>
      <xdr:col>24</xdr:col>
      <xdr:colOff>609600</xdr:colOff>
      <xdr:row>85</xdr:row>
      <xdr:rowOff>68762</xdr:rowOff>
    </xdr:to>
    <xdr:sp macro="" textlink="">
      <xdr:nvSpPr>
        <xdr:cNvPr id="279" name="円/楕円 278"/>
        <xdr:cNvSpPr/>
      </xdr:nvSpPr>
      <xdr:spPr>
        <a:xfrm>
          <a:off x="169672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155139</xdr:rowOff>
    </xdr:from>
    <xdr:ext cx="762000" cy="259045"/>
    <xdr:sp macro="" textlink="">
      <xdr:nvSpPr>
        <xdr:cNvPr id="280" name="給与水準   （国との比較）該当値テキスト"/>
        <xdr:cNvSpPr txBox="1"/>
      </xdr:nvSpPr>
      <xdr:spPr>
        <a:xfrm>
          <a:off x="17106900" y="1438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138612</xdr:rowOff>
    </xdr:from>
    <xdr:to>
      <xdr:col>23</xdr:col>
      <xdr:colOff>457200</xdr:colOff>
      <xdr:row>85</xdr:row>
      <xdr:rowOff>68762</xdr:rowOff>
    </xdr:to>
    <xdr:sp macro="" textlink="">
      <xdr:nvSpPr>
        <xdr:cNvPr id="281" name="円/楕円 280"/>
        <xdr:cNvSpPr/>
      </xdr:nvSpPr>
      <xdr:spPr>
        <a:xfrm>
          <a:off x="161290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78939</xdr:rowOff>
    </xdr:from>
    <xdr:ext cx="736600" cy="259045"/>
    <xdr:sp macro="" textlink="">
      <xdr:nvSpPr>
        <xdr:cNvPr id="282" name="テキスト ボックス 281"/>
        <xdr:cNvSpPr txBox="1"/>
      </xdr:nvSpPr>
      <xdr:spPr>
        <a:xfrm>
          <a:off x="15798800" y="1430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56787</xdr:rowOff>
    </xdr:from>
    <xdr:to>
      <xdr:col>22</xdr:col>
      <xdr:colOff>254000</xdr:colOff>
      <xdr:row>85</xdr:row>
      <xdr:rowOff>158387</xdr:rowOff>
    </xdr:to>
    <xdr:sp macro="" textlink="">
      <xdr:nvSpPr>
        <xdr:cNvPr id="283" name="円/楕円 282"/>
        <xdr:cNvSpPr/>
      </xdr:nvSpPr>
      <xdr:spPr>
        <a:xfrm>
          <a:off x="15240000" y="146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143164</xdr:rowOff>
    </xdr:from>
    <xdr:ext cx="762000" cy="259045"/>
    <xdr:sp macro="" textlink="">
      <xdr:nvSpPr>
        <xdr:cNvPr id="284" name="テキスト ボックス 283"/>
        <xdr:cNvSpPr txBox="1"/>
      </xdr:nvSpPr>
      <xdr:spPr>
        <a:xfrm>
          <a:off x="14909800" y="1471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98.6</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111942</xdr:rowOff>
    </xdr:from>
    <xdr:to>
      <xdr:col>21</xdr:col>
      <xdr:colOff>50800</xdr:colOff>
      <xdr:row>86</xdr:row>
      <xdr:rowOff>42092</xdr:rowOff>
    </xdr:to>
    <xdr:sp macro="" textlink="">
      <xdr:nvSpPr>
        <xdr:cNvPr id="285" name="円/楕円 284"/>
        <xdr:cNvSpPr/>
      </xdr:nvSpPr>
      <xdr:spPr>
        <a:xfrm>
          <a:off x="14351000" y="1468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26869</xdr:rowOff>
    </xdr:from>
    <xdr:ext cx="762000" cy="259045"/>
    <xdr:sp macro="" textlink="">
      <xdr:nvSpPr>
        <xdr:cNvPr id="286" name="テキスト ボックス 285"/>
        <xdr:cNvSpPr txBox="1"/>
      </xdr:nvSpPr>
      <xdr:spPr>
        <a:xfrm>
          <a:off x="14020800" y="1477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114663</xdr:rowOff>
    </xdr:from>
    <xdr:to>
      <xdr:col>19</xdr:col>
      <xdr:colOff>533400</xdr:colOff>
      <xdr:row>89</xdr:row>
      <xdr:rowOff>44813</xdr:rowOff>
    </xdr:to>
    <xdr:sp macro="" textlink="">
      <xdr:nvSpPr>
        <xdr:cNvPr id="287" name="円/楕円 286"/>
        <xdr:cNvSpPr/>
      </xdr:nvSpPr>
      <xdr:spPr>
        <a:xfrm>
          <a:off x="13462000" y="1520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29590</xdr:rowOff>
    </xdr:from>
    <xdr:ext cx="762000" cy="259045"/>
    <xdr:sp macro="" textlink="">
      <xdr:nvSpPr>
        <xdr:cNvPr id="288" name="テキスト ボックス 287"/>
        <xdr:cNvSpPr txBox="1"/>
      </xdr:nvSpPr>
      <xdr:spPr>
        <a:xfrm>
          <a:off x="13131800" y="15288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90" name="テキスト ボックス 28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91" name="テキスト ボックス 29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105/128</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8.62</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ea"/>
              <a:ea typeface="+mn-ea"/>
              <a:cs typeface="+mn-cs"/>
            </a:rPr>
            <a:t>本市</a:t>
          </a:r>
          <a:r>
            <a:rPr kumimoji="1" lang="ja-JP" altLang="en-US" sz="1300" b="0" u="none">
              <a:solidFill>
                <a:sysClr val="windowText" lastClr="000000"/>
              </a:solidFill>
              <a:effectLst/>
              <a:latin typeface="+mn-ea"/>
              <a:ea typeface="+mn-ea"/>
              <a:cs typeface="+mn-cs"/>
            </a:rPr>
            <a:t>が類似団体より職員数が多い理由</a:t>
          </a:r>
          <a:r>
            <a:rPr kumimoji="1" lang="ja-JP" altLang="ja-JP" sz="1300" b="0" u="none">
              <a:solidFill>
                <a:sysClr val="windowText" lastClr="000000"/>
              </a:solidFill>
              <a:effectLst/>
              <a:latin typeface="+mn-ea"/>
              <a:ea typeface="+mn-ea"/>
              <a:cs typeface="+mn-cs"/>
            </a:rPr>
            <a:t>は、</a:t>
          </a:r>
          <a:r>
            <a:rPr kumimoji="1" lang="ja-JP" altLang="en-US" sz="1300" b="0" u="none">
              <a:solidFill>
                <a:sysClr val="windowText" lastClr="000000"/>
              </a:solidFill>
              <a:effectLst/>
              <a:latin typeface="+mn-ea"/>
              <a:ea typeface="+mn-ea"/>
              <a:cs typeface="+mn-cs"/>
            </a:rPr>
            <a:t>本市</a:t>
          </a:r>
          <a:r>
            <a:rPr kumimoji="1" lang="ja-JP" altLang="ja-JP" sz="1300" b="0" u="none">
              <a:solidFill>
                <a:sysClr val="windowText" lastClr="000000"/>
              </a:solidFill>
              <a:effectLst/>
              <a:latin typeface="+mn-ea"/>
              <a:ea typeface="+mn-ea"/>
              <a:cs typeface="+mn-cs"/>
            </a:rPr>
            <a:t>単独消防がある</a:t>
          </a:r>
          <a:r>
            <a:rPr kumimoji="1" lang="ja-JP" altLang="en-US" sz="1300" b="0" u="none">
              <a:solidFill>
                <a:sysClr val="windowText" lastClr="000000"/>
              </a:solidFill>
              <a:effectLst/>
              <a:latin typeface="+mn-ea"/>
              <a:ea typeface="+mn-ea"/>
              <a:cs typeface="+mn-cs"/>
            </a:rPr>
            <a:t>点が挙げられます</a:t>
          </a:r>
          <a:r>
            <a:rPr kumimoji="1" lang="ja-JP" altLang="ja-JP" sz="1300" b="0" u="none">
              <a:solidFill>
                <a:sysClr val="windowText" lastClr="000000"/>
              </a:solidFill>
              <a:effectLst/>
              <a:latin typeface="+mn-ea"/>
              <a:ea typeface="+mn-ea"/>
              <a:cs typeface="+mn-cs"/>
            </a:rPr>
            <a:t>。</a:t>
          </a:r>
          <a:br>
            <a:rPr kumimoji="1" lang="ja-JP" altLang="ja-JP" sz="1300" b="0" u="none">
              <a:solidFill>
                <a:sysClr val="windowText" lastClr="000000"/>
              </a:solidFill>
              <a:effectLst/>
              <a:latin typeface="+mn-ea"/>
              <a:ea typeface="+mn-ea"/>
              <a:cs typeface="+mn-cs"/>
            </a:rPr>
          </a:br>
          <a:r>
            <a:rPr kumimoji="1" lang="ja-JP" altLang="ja-JP" sz="1300">
              <a:solidFill>
                <a:schemeClr val="dk1"/>
              </a:solidFill>
              <a:effectLst/>
              <a:latin typeface="+mn-ea"/>
              <a:ea typeface="+mn-ea"/>
              <a:cs typeface="+mn-cs"/>
            </a:rPr>
            <a:t>　定員適正化計画に基づき、平成</a:t>
          </a:r>
          <a:r>
            <a:rPr kumimoji="1" lang="en-US" altLang="ja-JP" sz="1300">
              <a:solidFill>
                <a:schemeClr val="dk1"/>
              </a:solidFill>
              <a:effectLst/>
              <a:latin typeface="+mn-ea"/>
              <a:ea typeface="+mn-ea"/>
              <a:cs typeface="+mn-cs"/>
            </a:rPr>
            <a:t>17</a:t>
          </a:r>
          <a:r>
            <a:rPr kumimoji="1" lang="ja-JP" altLang="ja-JP" sz="1300">
              <a:solidFill>
                <a:schemeClr val="dk1"/>
              </a:solidFill>
              <a:effectLst/>
              <a:latin typeface="+mn-ea"/>
              <a:ea typeface="+mn-ea"/>
              <a:cs typeface="+mn-cs"/>
            </a:rPr>
            <a:t>年度から平成</a:t>
          </a:r>
          <a:r>
            <a:rPr kumimoji="1" lang="en-US" altLang="ja-JP" sz="1300">
              <a:solidFill>
                <a:schemeClr val="dk1"/>
              </a:solidFill>
              <a:effectLst/>
              <a:latin typeface="+mn-ea"/>
              <a:ea typeface="+mn-ea"/>
              <a:cs typeface="+mn-cs"/>
            </a:rPr>
            <a:t>27</a:t>
          </a:r>
          <a:r>
            <a:rPr kumimoji="1" lang="ja-JP" altLang="ja-JP" sz="1300">
              <a:solidFill>
                <a:schemeClr val="dk1"/>
              </a:solidFill>
              <a:effectLst/>
              <a:latin typeface="+mn-ea"/>
              <a:ea typeface="+mn-ea"/>
              <a:cs typeface="+mn-cs"/>
            </a:rPr>
            <a:t>年度までの</a:t>
          </a:r>
          <a:r>
            <a:rPr kumimoji="1" lang="en-US" altLang="ja-JP" sz="1300">
              <a:solidFill>
                <a:schemeClr val="dk1"/>
              </a:solidFill>
              <a:effectLst/>
              <a:latin typeface="+mn-ea"/>
              <a:ea typeface="+mn-ea"/>
              <a:cs typeface="+mn-cs"/>
            </a:rPr>
            <a:t>10</a:t>
          </a:r>
          <a:r>
            <a:rPr kumimoji="1" lang="ja-JP" altLang="ja-JP" sz="1300">
              <a:solidFill>
                <a:schemeClr val="dk1"/>
              </a:solidFill>
              <a:effectLst/>
              <a:latin typeface="+mn-ea"/>
              <a:ea typeface="+mn-ea"/>
              <a:cs typeface="+mn-cs"/>
            </a:rPr>
            <a:t>年間で</a:t>
          </a:r>
          <a:r>
            <a:rPr kumimoji="1" lang="en-US" altLang="ja-JP" sz="1300">
              <a:solidFill>
                <a:schemeClr val="dk1"/>
              </a:solidFill>
              <a:effectLst/>
              <a:latin typeface="+mn-ea"/>
              <a:ea typeface="+mn-ea"/>
              <a:cs typeface="+mn-cs"/>
            </a:rPr>
            <a:t>50</a:t>
          </a:r>
          <a:r>
            <a:rPr kumimoji="1" lang="ja-JP" altLang="ja-JP" sz="1300">
              <a:solidFill>
                <a:schemeClr val="dk1"/>
              </a:solidFill>
              <a:effectLst/>
              <a:latin typeface="+mn-ea"/>
              <a:ea typeface="+mn-ea"/>
              <a:cs typeface="+mn-cs"/>
            </a:rPr>
            <a:t>人の職員削減（</a:t>
          </a:r>
          <a:r>
            <a:rPr kumimoji="1" lang="en-US" altLang="ja-JP" sz="1300">
              <a:solidFill>
                <a:schemeClr val="dk1"/>
              </a:solidFill>
              <a:effectLst/>
              <a:latin typeface="+mn-ea"/>
              <a:ea typeface="+mn-ea"/>
              <a:cs typeface="+mn-cs"/>
            </a:rPr>
            <a:t>285</a:t>
          </a:r>
          <a:r>
            <a:rPr kumimoji="1" lang="ja-JP" altLang="ja-JP" sz="1300">
              <a:solidFill>
                <a:schemeClr val="dk1"/>
              </a:solidFill>
              <a:effectLst/>
              <a:latin typeface="+mn-ea"/>
              <a:ea typeface="+mn-ea"/>
              <a:cs typeface="+mn-cs"/>
            </a:rPr>
            <a:t>人→</a:t>
          </a:r>
          <a:r>
            <a:rPr kumimoji="1" lang="en-US" altLang="ja-JP" sz="1300">
              <a:solidFill>
                <a:schemeClr val="dk1"/>
              </a:solidFill>
              <a:effectLst/>
              <a:latin typeface="+mn-ea"/>
              <a:ea typeface="+mn-ea"/>
              <a:cs typeface="+mn-cs"/>
            </a:rPr>
            <a:t>235</a:t>
          </a:r>
          <a:r>
            <a:rPr kumimoji="1" lang="ja-JP" altLang="ja-JP" sz="1300">
              <a:solidFill>
                <a:schemeClr val="dk1"/>
              </a:solidFill>
              <a:effectLst/>
              <a:latin typeface="+mn-ea"/>
              <a:ea typeface="+mn-ea"/>
              <a:cs typeface="+mn-cs"/>
            </a:rPr>
            <a:t>人）を目標として削減に努めてきており、平成</a:t>
          </a:r>
          <a:r>
            <a:rPr kumimoji="1" lang="en-US" altLang="ja-JP" sz="1300">
              <a:solidFill>
                <a:schemeClr val="dk1"/>
              </a:solidFill>
              <a:effectLst/>
              <a:latin typeface="+mn-ea"/>
              <a:ea typeface="+mn-ea"/>
              <a:cs typeface="+mn-cs"/>
            </a:rPr>
            <a:t>28</a:t>
          </a:r>
          <a:r>
            <a:rPr kumimoji="1" lang="ja-JP" altLang="ja-JP" sz="1300">
              <a:solidFill>
                <a:schemeClr val="dk1"/>
              </a:solidFill>
              <a:effectLst/>
              <a:latin typeface="+mn-ea"/>
              <a:ea typeface="+mn-ea"/>
              <a:cs typeface="+mn-cs"/>
            </a:rPr>
            <a:t>年度は、目標を上回る達成状況となっています。プロジェクト事業等により一時的に職員数が増加することも考えられますが、引き続き、業務量に見合った、適正な職員数の定員管理に努めて参ります。</a:t>
          </a:r>
          <a:endParaRPr lang="ja-JP" altLang="ja-JP" sz="1300">
            <a:effectLst/>
            <a:latin typeface="+mn-ea"/>
            <a:ea typeface="+mn-ea"/>
          </a:endParaRPr>
        </a:p>
      </xdr:txBody>
    </xdr:sp>
    <xdr:clientData/>
  </xdr:twoCellAnchor>
  <xdr:oneCellAnchor>
    <xdr:from>
      <xdr:col>18</xdr:col>
      <xdr:colOff>444500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305" name="直線コネクタ 30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6" name="テキスト ボックス 30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7" name="直線コネクタ 30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8" name="テキスト ボックス 30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9" name="直線コネクタ 30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10" name="テキスト ボックス 30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11" name="直線コネクタ 31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12" name="テキスト ボックス 31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13" name="直線コネクタ 31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14" name="テキスト ボックス 31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15" name="直線コネクタ 31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6" name="テキスト ボックス 31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7" name="直線コネクタ 31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8" name="テキスト ボックス 31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1512</xdr:rowOff>
    </xdr:from>
    <xdr:to>
      <xdr:col>24</xdr:col>
      <xdr:colOff>558800</xdr:colOff>
      <xdr:row>66</xdr:row>
      <xdr:rowOff>123916</xdr:rowOff>
    </xdr:to>
    <xdr:cxnSp macro="">
      <xdr:nvCxnSpPr>
        <xdr:cNvPr id="320" name="直線コネクタ 319"/>
        <xdr:cNvCxnSpPr/>
      </xdr:nvCxnSpPr>
      <xdr:spPr>
        <a:xfrm flipV="1">
          <a:off x="17018000" y="10117062"/>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95993</xdr:rowOff>
    </xdr:from>
    <xdr:ext cx="762000" cy="259045"/>
    <xdr:sp macro="" textlink="">
      <xdr:nvSpPr>
        <xdr:cNvPr id="321" name="定員管理の状況最小値テキスト"/>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16.11</a:t>
          </a:r>
          <a:endParaRPr kumimoji="1" lang="ja-JP" altLang="en-US" sz="1000" b="1">
            <a:latin typeface="ＭＳ Ｐゴシック"/>
          </a:endParaRPr>
        </a:p>
      </xdr:txBody>
    </xdr:sp>
    <xdr:clientData/>
  </xdr:oneCellAnchor>
  <xdr:twoCellAnchor>
    <xdr:from>
      <xdr:col>24</xdr:col>
      <xdr:colOff>469900</xdr:colOff>
      <xdr:row>66</xdr:row>
      <xdr:rowOff>123916</xdr:rowOff>
    </xdr:from>
    <xdr:to>
      <xdr:col>24</xdr:col>
      <xdr:colOff>647700</xdr:colOff>
      <xdr:row>66</xdr:row>
      <xdr:rowOff>123916</xdr:rowOff>
    </xdr:to>
    <xdr:cxnSp macro="">
      <xdr:nvCxnSpPr>
        <xdr:cNvPr id="322" name="直線コネクタ 321"/>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87889</xdr:rowOff>
    </xdr:from>
    <xdr:ext cx="762000" cy="259045"/>
    <xdr:sp macro="" textlink="">
      <xdr:nvSpPr>
        <xdr:cNvPr id="323" name="定員管理の状況最大値テキスト"/>
        <xdr:cNvSpPr txBox="1"/>
      </xdr:nvSpPr>
      <xdr:spPr>
        <a:xfrm>
          <a:off x="17106900" y="986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4.60</a:t>
          </a:r>
          <a:endParaRPr kumimoji="1" lang="ja-JP" altLang="en-US" sz="1000" b="1">
            <a:latin typeface="ＭＳ Ｐゴシック"/>
          </a:endParaRPr>
        </a:p>
      </xdr:txBody>
    </xdr:sp>
    <xdr:clientData/>
  </xdr:oneCellAnchor>
  <xdr:twoCellAnchor>
    <xdr:from>
      <xdr:col>24</xdr:col>
      <xdr:colOff>469900</xdr:colOff>
      <xdr:row>59</xdr:row>
      <xdr:rowOff>1512</xdr:rowOff>
    </xdr:from>
    <xdr:to>
      <xdr:col>24</xdr:col>
      <xdr:colOff>647700</xdr:colOff>
      <xdr:row>59</xdr:row>
      <xdr:rowOff>1512</xdr:rowOff>
    </xdr:to>
    <xdr:cxnSp macro="">
      <xdr:nvCxnSpPr>
        <xdr:cNvPr id="324" name="直線コネクタ 323"/>
        <xdr:cNvCxnSpPr/>
      </xdr:nvCxnSpPr>
      <xdr:spPr>
        <a:xfrm>
          <a:off x="16929100" y="1011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64</xdr:row>
      <xdr:rowOff>116356</xdr:rowOff>
    </xdr:from>
    <xdr:to>
      <xdr:col>24</xdr:col>
      <xdr:colOff>558800</xdr:colOff>
      <xdr:row>64</xdr:row>
      <xdr:rowOff>123251</xdr:rowOff>
    </xdr:to>
    <xdr:cxnSp macro="">
      <xdr:nvCxnSpPr>
        <xdr:cNvPr id="325" name="直線コネクタ 324"/>
        <xdr:cNvCxnSpPr/>
      </xdr:nvCxnSpPr>
      <xdr:spPr>
        <a:xfrm flipV="1">
          <a:off x="16179800" y="11089156"/>
          <a:ext cx="838200" cy="6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68778</xdr:rowOff>
    </xdr:from>
    <xdr:ext cx="762000" cy="259045"/>
    <xdr:sp macro="" textlink="">
      <xdr:nvSpPr>
        <xdr:cNvPr id="326" name="定員管理の状況平均値テキスト"/>
        <xdr:cNvSpPr txBox="1"/>
      </xdr:nvSpPr>
      <xdr:spPr>
        <a:xfrm>
          <a:off x="17106900" y="105272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9.96</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52251</xdr:rowOff>
    </xdr:from>
    <xdr:to>
      <xdr:col>24</xdr:col>
      <xdr:colOff>609600</xdr:colOff>
      <xdr:row>62</xdr:row>
      <xdr:rowOff>153851</xdr:rowOff>
    </xdr:to>
    <xdr:sp macro="" textlink="">
      <xdr:nvSpPr>
        <xdr:cNvPr id="327" name="フローチャート : 判断 326"/>
        <xdr:cNvSpPr/>
      </xdr:nvSpPr>
      <xdr:spPr>
        <a:xfrm>
          <a:off x="169672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64</xdr:row>
      <xdr:rowOff>87630</xdr:rowOff>
    </xdr:from>
    <xdr:to>
      <xdr:col>23</xdr:col>
      <xdr:colOff>406400</xdr:colOff>
      <xdr:row>64</xdr:row>
      <xdr:rowOff>123251</xdr:rowOff>
    </xdr:to>
    <xdr:cxnSp macro="">
      <xdr:nvCxnSpPr>
        <xdr:cNvPr id="328" name="直線コネクタ 327"/>
        <xdr:cNvCxnSpPr/>
      </xdr:nvCxnSpPr>
      <xdr:spPr>
        <a:xfrm>
          <a:off x="15290800" y="11060430"/>
          <a:ext cx="889000" cy="3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35016</xdr:rowOff>
    </xdr:from>
    <xdr:to>
      <xdr:col>23</xdr:col>
      <xdr:colOff>457200</xdr:colOff>
      <xdr:row>62</xdr:row>
      <xdr:rowOff>136616</xdr:rowOff>
    </xdr:to>
    <xdr:sp macro="" textlink="">
      <xdr:nvSpPr>
        <xdr:cNvPr id="329" name="フローチャート : 判断 328"/>
        <xdr:cNvSpPr/>
      </xdr:nvSpPr>
      <xdr:spPr>
        <a:xfrm>
          <a:off x="16129000" y="1066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146793</xdr:rowOff>
    </xdr:from>
    <xdr:ext cx="736600" cy="259045"/>
    <xdr:sp macro="" textlink="">
      <xdr:nvSpPr>
        <xdr:cNvPr id="330" name="テキスト ボックス 329"/>
        <xdr:cNvSpPr txBox="1"/>
      </xdr:nvSpPr>
      <xdr:spPr>
        <a:xfrm>
          <a:off x="15798800" y="104337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9.81</a:t>
          </a:r>
          <a:endParaRPr kumimoji="1" lang="ja-JP" altLang="en-US" sz="1000" b="1">
            <a:solidFill>
              <a:srgbClr val="000080"/>
            </a:solidFill>
            <a:latin typeface="ＭＳ Ｐゴシック"/>
          </a:endParaRPr>
        </a:p>
      </xdr:txBody>
    </xdr:sp>
    <xdr:clientData/>
  </xdr:oneCellAnchor>
  <xdr:twoCellAnchor>
    <xdr:from>
      <xdr:col>21</xdr:col>
      <xdr:colOff>0</xdr:colOff>
      <xdr:row>64</xdr:row>
      <xdr:rowOff>87630</xdr:rowOff>
    </xdr:from>
    <xdr:to>
      <xdr:col>22</xdr:col>
      <xdr:colOff>203200</xdr:colOff>
      <xdr:row>64</xdr:row>
      <xdr:rowOff>87630</xdr:rowOff>
    </xdr:to>
    <xdr:cxnSp macro="">
      <xdr:nvCxnSpPr>
        <xdr:cNvPr id="331" name="直線コネクタ 330"/>
        <xdr:cNvCxnSpPr/>
      </xdr:nvCxnSpPr>
      <xdr:spPr>
        <a:xfrm>
          <a:off x="14401800" y="110604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158206</xdr:rowOff>
    </xdr:from>
    <xdr:to>
      <xdr:col>22</xdr:col>
      <xdr:colOff>254000</xdr:colOff>
      <xdr:row>62</xdr:row>
      <xdr:rowOff>88356</xdr:rowOff>
    </xdr:to>
    <xdr:sp macro="" textlink="">
      <xdr:nvSpPr>
        <xdr:cNvPr id="332" name="フローチャート : 判断 331"/>
        <xdr:cNvSpPr/>
      </xdr:nvSpPr>
      <xdr:spPr>
        <a:xfrm>
          <a:off x="15240000" y="106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98533</xdr:rowOff>
    </xdr:from>
    <xdr:ext cx="762000" cy="259045"/>
    <xdr:sp macro="" textlink="">
      <xdr:nvSpPr>
        <xdr:cNvPr id="333" name="テキスト ボックス 332"/>
        <xdr:cNvSpPr txBox="1"/>
      </xdr:nvSpPr>
      <xdr:spPr>
        <a:xfrm>
          <a:off x="14909800" y="10385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9.39</a:t>
          </a:r>
          <a:endParaRPr kumimoji="1" lang="ja-JP" altLang="en-US" sz="1000" b="1">
            <a:solidFill>
              <a:srgbClr val="000080"/>
            </a:solidFill>
            <a:latin typeface="ＭＳ Ｐゴシック"/>
          </a:endParaRPr>
        </a:p>
      </xdr:txBody>
    </xdr:sp>
    <xdr:clientData/>
  </xdr:oneCellAnchor>
  <xdr:twoCellAnchor>
    <xdr:from>
      <xdr:col>19</xdr:col>
      <xdr:colOff>482600</xdr:colOff>
      <xdr:row>64</xdr:row>
      <xdr:rowOff>87630</xdr:rowOff>
    </xdr:from>
    <xdr:to>
      <xdr:col>21</xdr:col>
      <xdr:colOff>0</xdr:colOff>
      <xdr:row>64</xdr:row>
      <xdr:rowOff>100270</xdr:rowOff>
    </xdr:to>
    <xdr:cxnSp macro="">
      <xdr:nvCxnSpPr>
        <xdr:cNvPr id="334" name="直線コネクタ 333"/>
        <xdr:cNvCxnSpPr/>
      </xdr:nvCxnSpPr>
      <xdr:spPr>
        <a:xfrm flipV="1">
          <a:off x="13512800" y="11060430"/>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154759</xdr:rowOff>
    </xdr:from>
    <xdr:to>
      <xdr:col>21</xdr:col>
      <xdr:colOff>50800</xdr:colOff>
      <xdr:row>62</xdr:row>
      <xdr:rowOff>84909</xdr:rowOff>
    </xdr:to>
    <xdr:sp macro="" textlink="">
      <xdr:nvSpPr>
        <xdr:cNvPr id="335" name="フローチャート : 判断 334"/>
        <xdr:cNvSpPr/>
      </xdr:nvSpPr>
      <xdr:spPr>
        <a:xfrm>
          <a:off x="14351000" y="10613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95086</xdr:rowOff>
    </xdr:from>
    <xdr:ext cx="762000" cy="259045"/>
    <xdr:sp macro="" textlink="">
      <xdr:nvSpPr>
        <xdr:cNvPr id="336" name="テキスト ボックス 335"/>
        <xdr:cNvSpPr txBox="1"/>
      </xdr:nvSpPr>
      <xdr:spPr>
        <a:xfrm>
          <a:off x="14020800" y="1038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9.36</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159355</xdr:rowOff>
    </xdr:from>
    <xdr:to>
      <xdr:col>19</xdr:col>
      <xdr:colOff>533400</xdr:colOff>
      <xdr:row>62</xdr:row>
      <xdr:rowOff>89505</xdr:rowOff>
    </xdr:to>
    <xdr:sp macro="" textlink="">
      <xdr:nvSpPr>
        <xdr:cNvPr id="337" name="フローチャート : 判断 336"/>
        <xdr:cNvSpPr/>
      </xdr:nvSpPr>
      <xdr:spPr>
        <a:xfrm>
          <a:off x="13462000" y="106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99682</xdr:rowOff>
    </xdr:from>
    <xdr:ext cx="762000" cy="259045"/>
    <xdr:sp macro="" textlink="">
      <xdr:nvSpPr>
        <xdr:cNvPr id="338" name="テキスト ボックス 337"/>
        <xdr:cNvSpPr txBox="1"/>
      </xdr:nvSpPr>
      <xdr:spPr>
        <a:xfrm>
          <a:off x="13131800" y="103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9" name="テキスト ボックス 33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40" name="テキスト ボックス 33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41" name="テキスト ボックス 34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42" name="テキスト ボックス 34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43" name="テキスト ボックス 34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64</xdr:row>
      <xdr:rowOff>65556</xdr:rowOff>
    </xdr:from>
    <xdr:to>
      <xdr:col>24</xdr:col>
      <xdr:colOff>609600</xdr:colOff>
      <xdr:row>64</xdr:row>
      <xdr:rowOff>167156</xdr:rowOff>
    </xdr:to>
    <xdr:sp macro="" textlink="">
      <xdr:nvSpPr>
        <xdr:cNvPr id="344" name="円/楕円 343"/>
        <xdr:cNvSpPr/>
      </xdr:nvSpPr>
      <xdr:spPr>
        <a:xfrm>
          <a:off x="16967200" y="110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64</xdr:row>
      <xdr:rowOff>37633</xdr:rowOff>
    </xdr:from>
    <xdr:ext cx="762000" cy="259045"/>
    <xdr:sp macro="" textlink="">
      <xdr:nvSpPr>
        <xdr:cNvPr id="345" name="定員管理の状況該当値テキスト"/>
        <xdr:cNvSpPr txBox="1"/>
      </xdr:nvSpPr>
      <xdr:spPr>
        <a:xfrm>
          <a:off x="17106900" y="1101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13.06</a:t>
          </a:r>
          <a:endParaRPr kumimoji="1" lang="ja-JP" altLang="en-US" sz="1000" b="1">
            <a:solidFill>
              <a:srgbClr val="FF0000"/>
            </a:solidFill>
            <a:latin typeface="ＭＳ Ｐゴシック"/>
          </a:endParaRPr>
        </a:p>
      </xdr:txBody>
    </xdr:sp>
    <xdr:clientData/>
  </xdr:oneCellAnchor>
  <xdr:twoCellAnchor>
    <xdr:from>
      <xdr:col>23</xdr:col>
      <xdr:colOff>355600</xdr:colOff>
      <xdr:row>64</xdr:row>
      <xdr:rowOff>72451</xdr:rowOff>
    </xdr:from>
    <xdr:to>
      <xdr:col>23</xdr:col>
      <xdr:colOff>457200</xdr:colOff>
      <xdr:row>65</xdr:row>
      <xdr:rowOff>2601</xdr:rowOff>
    </xdr:to>
    <xdr:sp macro="" textlink="">
      <xdr:nvSpPr>
        <xdr:cNvPr id="346" name="円/楕円 345"/>
        <xdr:cNvSpPr/>
      </xdr:nvSpPr>
      <xdr:spPr>
        <a:xfrm>
          <a:off x="16129000" y="11045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64</xdr:row>
      <xdr:rowOff>158828</xdr:rowOff>
    </xdr:from>
    <xdr:ext cx="736600" cy="259045"/>
    <xdr:sp macro="" textlink="">
      <xdr:nvSpPr>
        <xdr:cNvPr id="347" name="テキスト ボックス 346"/>
        <xdr:cNvSpPr txBox="1"/>
      </xdr:nvSpPr>
      <xdr:spPr>
        <a:xfrm>
          <a:off x="15798800" y="11131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13.12</a:t>
          </a:r>
          <a:endParaRPr kumimoji="1" lang="ja-JP" altLang="en-US" sz="1000" b="1">
            <a:solidFill>
              <a:srgbClr val="FF0000"/>
            </a:solidFill>
            <a:latin typeface="ＭＳ Ｐゴシック"/>
          </a:endParaRPr>
        </a:p>
      </xdr:txBody>
    </xdr:sp>
    <xdr:clientData/>
  </xdr:oneCellAnchor>
  <xdr:twoCellAnchor>
    <xdr:from>
      <xdr:col>22</xdr:col>
      <xdr:colOff>152400</xdr:colOff>
      <xdr:row>64</xdr:row>
      <xdr:rowOff>36830</xdr:rowOff>
    </xdr:from>
    <xdr:to>
      <xdr:col>22</xdr:col>
      <xdr:colOff>254000</xdr:colOff>
      <xdr:row>64</xdr:row>
      <xdr:rowOff>138430</xdr:rowOff>
    </xdr:to>
    <xdr:sp macro="" textlink="">
      <xdr:nvSpPr>
        <xdr:cNvPr id="348" name="円/楕円 347"/>
        <xdr:cNvSpPr/>
      </xdr:nvSpPr>
      <xdr:spPr>
        <a:xfrm>
          <a:off x="15240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64</xdr:row>
      <xdr:rowOff>123207</xdr:rowOff>
    </xdr:from>
    <xdr:ext cx="762000" cy="259045"/>
    <xdr:sp macro="" textlink="">
      <xdr:nvSpPr>
        <xdr:cNvPr id="349" name="テキスト ボックス 348"/>
        <xdr:cNvSpPr txBox="1"/>
      </xdr:nvSpPr>
      <xdr:spPr>
        <a:xfrm>
          <a:off x="14909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20</xdr:col>
      <xdr:colOff>635000</xdr:colOff>
      <xdr:row>64</xdr:row>
      <xdr:rowOff>36830</xdr:rowOff>
    </xdr:from>
    <xdr:to>
      <xdr:col>21</xdr:col>
      <xdr:colOff>50800</xdr:colOff>
      <xdr:row>64</xdr:row>
      <xdr:rowOff>138430</xdr:rowOff>
    </xdr:to>
    <xdr:sp macro="" textlink="">
      <xdr:nvSpPr>
        <xdr:cNvPr id="350" name="円/楕円 349"/>
        <xdr:cNvSpPr/>
      </xdr:nvSpPr>
      <xdr:spPr>
        <a:xfrm>
          <a:off x="143510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64</xdr:row>
      <xdr:rowOff>123207</xdr:rowOff>
    </xdr:from>
    <xdr:ext cx="762000" cy="259045"/>
    <xdr:sp macro="" textlink="">
      <xdr:nvSpPr>
        <xdr:cNvPr id="351" name="テキスト ボックス 350"/>
        <xdr:cNvSpPr txBox="1"/>
      </xdr:nvSpPr>
      <xdr:spPr>
        <a:xfrm>
          <a:off x="14020800" y="11096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12.81</a:t>
          </a:r>
          <a:endParaRPr kumimoji="1" lang="ja-JP" altLang="en-US" sz="1000" b="1">
            <a:solidFill>
              <a:srgbClr val="FF0000"/>
            </a:solidFill>
            <a:latin typeface="ＭＳ Ｐゴシック"/>
          </a:endParaRPr>
        </a:p>
      </xdr:txBody>
    </xdr:sp>
    <xdr:clientData/>
  </xdr:oneCellAnchor>
  <xdr:twoCellAnchor>
    <xdr:from>
      <xdr:col>19</xdr:col>
      <xdr:colOff>431800</xdr:colOff>
      <xdr:row>64</xdr:row>
      <xdr:rowOff>49470</xdr:rowOff>
    </xdr:from>
    <xdr:to>
      <xdr:col>19</xdr:col>
      <xdr:colOff>533400</xdr:colOff>
      <xdr:row>64</xdr:row>
      <xdr:rowOff>151070</xdr:rowOff>
    </xdr:to>
    <xdr:sp macro="" textlink="">
      <xdr:nvSpPr>
        <xdr:cNvPr id="352" name="円/楕円 351"/>
        <xdr:cNvSpPr/>
      </xdr:nvSpPr>
      <xdr:spPr>
        <a:xfrm>
          <a:off x="13462000" y="11022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64</xdr:row>
      <xdr:rowOff>135847</xdr:rowOff>
    </xdr:from>
    <xdr:ext cx="762000" cy="259045"/>
    <xdr:sp macro="" textlink="">
      <xdr:nvSpPr>
        <xdr:cNvPr id="353" name="テキスト ボックス 352"/>
        <xdr:cNvSpPr txBox="1"/>
      </xdr:nvSpPr>
      <xdr:spPr>
        <a:xfrm>
          <a:off x="13131800" y="1110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54" name="正方形/長方形 35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55" name="テキスト ボックス 35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6" name="テキスト ボックス 35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7" name="正方形/長方形 35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8" name="正方形/長方形 35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68/128</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9" name="正方形/長方形 35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60" name="正方形/長方形 35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61" name="正方形/長方形 36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62" name="正方形/長方形 36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3" name="正方形/長方形 36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64" name="正方形/長方形 36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65" name="正方形/長方形 36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6" name="テキスト ボックス 36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財政改革プログラムにより地方債発行額を</a:t>
          </a:r>
          <a:r>
            <a:rPr kumimoji="1" lang="en-US" altLang="ja-JP" sz="1300">
              <a:latin typeface="ＭＳ Ｐゴシック"/>
            </a:rPr>
            <a:t>6</a:t>
          </a:r>
          <a:r>
            <a:rPr kumimoji="1" lang="ja-JP" altLang="en-US" sz="1300">
              <a:latin typeface="ＭＳ Ｐゴシック"/>
            </a:rPr>
            <a:t>億円以下（災害・臨時財政対策債を除く）に抑制してきていることから、緩やかではあるが改善されてきています。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今後も更に低い水準へ減少していくよう地方債発行額には注意を払いながら、交付税措置等が見込まれる有利な地方債の活用等に努めて参ります。</a:t>
          </a:r>
        </a:p>
      </xdr:txBody>
    </xdr:sp>
    <xdr:clientData/>
  </xdr:twoCellAnchor>
  <xdr:oneCellAnchor>
    <xdr:from>
      <xdr:col>18</xdr:col>
      <xdr:colOff>444500</xdr:colOff>
      <xdr:row>32</xdr:row>
      <xdr:rowOff>101600</xdr:rowOff>
    </xdr:from>
    <xdr:ext cx="298543" cy="225703"/>
    <xdr:sp macro="" textlink="">
      <xdr:nvSpPr>
        <xdr:cNvPr id="367" name="テキスト ボックス 36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8" name="直線コネクタ 36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9" name="テキスト ボックス 36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70" name="直線コネクタ 36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71" name="テキスト ボックス 37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72" name="直線コネクタ 37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73" name="テキスト ボックス 37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74" name="直線コネクタ 37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75" name="テキスト ボックス 37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76" name="直線コネクタ 37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77" name="テキスト ボックス 37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78" name="直線コネクタ 37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37694</xdr:rowOff>
    </xdr:from>
    <xdr:ext cx="762000" cy="259045"/>
    <xdr:sp macro="" textlink="">
      <xdr:nvSpPr>
        <xdr:cNvPr id="379" name="テキスト ボックス 378"/>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62759</xdr:rowOff>
    </xdr:from>
    <xdr:to>
      <xdr:col>24</xdr:col>
      <xdr:colOff>558800</xdr:colOff>
      <xdr:row>45</xdr:row>
      <xdr:rowOff>9737</xdr:rowOff>
    </xdr:to>
    <xdr:cxnSp macro="">
      <xdr:nvCxnSpPr>
        <xdr:cNvPr id="382" name="直線コネクタ 381"/>
        <xdr:cNvCxnSpPr/>
      </xdr:nvCxnSpPr>
      <xdr:spPr>
        <a:xfrm flipV="1">
          <a:off x="17018000" y="6234959"/>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153264</xdr:rowOff>
    </xdr:from>
    <xdr:ext cx="762000" cy="259045"/>
    <xdr:sp macro="" textlink="">
      <xdr:nvSpPr>
        <xdr:cNvPr id="383" name="公債費負担の状況最小値テキスト"/>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76.8</a:t>
          </a:r>
          <a:endParaRPr kumimoji="1" lang="ja-JP" altLang="en-US" sz="1000" b="1">
            <a:latin typeface="ＭＳ Ｐゴシック"/>
          </a:endParaRPr>
        </a:p>
      </xdr:txBody>
    </xdr:sp>
    <xdr:clientData/>
  </xdr:oneCellAnchor>
  <xdr:twoCellAnchor>
    <xdr:from>
      <xdr:col>24</xdr:col>
      <xdr:colOff>469900</xdr:colOff>
      <xdr:row>45</xdr:row>
      <xdr:rowOff>9737</xdr:rowOff>
    </xdr:from>
    <xdr:to>
      <xdr:col>24</xdr:col>
      <xdr:colOff>647700</xdr:colOff>
      <xdr:row>45</xdr:row>
      <xdr:rowOff>9737</xdr:rowOff>
    </xdr:to>
    <xdr:cxnSp macro="">
      <xdr:nvCxnSpPr>
        <xdr:cNvPr id="384" name="直線コネクタ 383"/>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149136</xdr:rowOff>
    </xdr:from>
    <xdr:ext cx="762000" cy="259045"/>
    <xdr:sp macro="" textlink="">
      <xdr:nvSpPr>
        <xdr:cNvPr id="385" name="公債費負担の状況最大値テキスト"/>
        <xdr:cNvSpPr txBox="1"/>
      </xdr:nvSpPr>
      <xdr:spPr>
        <a:xfrm>
          <a:off x="17106900" y="5978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24</xdr:col>
      <xdr:colOff>469900</xdr:colOff>
      <xdr:row>36</xdr:row>
      <xdr:rowOff>62759</xdr:rowOff>
    </xdr:from>
    <xdr:to>
      <xdr:col>24</xdr:col>
      <xdr:colOff>647700</xdr:colOff>
      <xdr:row>36</xdr:row>
      <xdr:rowOff>62759</xdr:rowOff>
    </xdr:to>
    <xdr:cxnSp macro="">
      <xdr:nvCxnSpPr>
        <xdr:cNvPr id="386" name="直線コネクタ 385"/>
        <xdr:cNvCxnSpPr/>
      </xdr:nvCxnSpPr>
      <xdr:spPr>
        <a:xfrm>
          <a:off x="16929100" y="6234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37</xdr:row>
      <xdr:rowOff>34078</xdr:rowOff>
    </xdr:from>
    <xdr:to>
      <xdr:col>24</xdr:col>
      <xdr:colOff>558800</xdr:colOff>
      <xdr:row>37</xdr:row>
      <xdr:rowOff>48154</xdr:rowOff>
    </xdr:to>
    <xdr:cxnSp macro="">
      <xdr:nvCxnSpPr>
        <xdr:cNvPr id="387" name="直線コネクタ 386"/>
        <xdr:cNvCxnSpPr/>
      </xdr:nvCxnSpPr>
      <xdr:spPr>
        <a:xfrm flipV="1">
          <a:off x="16179800" y="6377728"/>
          <a:ext cx="8382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36</xdr:row>
      <xdr:rowOff>130827</xdr:rowOff>
    </xdr:from>
    <xdr:ext cx="762000" cy="259045"/>
    <xdr:sp macro="" textlink="">
      <xdr:nvSpPr>
        <xdr:cNvPr id="388" name="公債費負担の状況平均値テキスト"/>
        <xdr:cNvSpPr txBox="1"/>
      </xdr:nvSpPr>
      <xdr:spPr>
        <a:xfrm>
          <a:off x="17106900" y="630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a:t>
          </a:r>
          <a:endParaRPr kumimoji="1" lang="ja-JP" altLang="en-US" sz="1000" b="1">
            <a:solidFill>
              <a:srgbClr val="000080"/>
            </a:solidFill>
            <a:latin typeface="ＭＳ Ｐゴシック"/>
          </a:endParaRPr>
        </a:p>
      </xdr:txBody>
    </xdr:sp>
    <xdr:clientData/>
  </xdr:oneCellAnchor>
  <xdr:twoCellAnchor>
    <xdr:from>
      <xdr:col>24</xdr:col>
      <xdr:colOff>508000</xdr:colOff>
      <xdr:row>36</xdr:row>
      <xdr:rowOff>158750</xdr:rowOff>
    </xdr:from>
    <xdr:to>
      <xdr:col>24</xdr:col>
      <xdr:colOff>609600</xdr:colOff>
      <xdr:row>37</xdr:row>
      <xdr:rowOff>88900</xdr:rowOff>
    </xdr:to>
    <xdr:sp macro="" textlink="">
      <xdr:nvSpPr>
        <xdr:cNvPr id="389" name="フローチャート : 判断 388"/>
        <xdr:cNvSpPr/>
      </xdr:nvSpPr>
      <xdr:spPr>
        <a:xfrm>
          <a:off x="169672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37</xdr:row>
      <xdr:rowOff>48154</xdr:rowOff>
    </xdr:from>
    <xdr:to>
      <xdr:col>23</xdr:col>
      <xdr:colOff>406400</xdr:colOff>
      <xdr:row>37</xdr:row>
      <xdr:rowOff>62230</xdr:rowOff>
    </xdr:to>
    <xdr:cxnSp macro="">
      <xdr:nvCxnSpPr>
        <xdr:cNvPr id="390" name="直線コネクタ 389"/>
        <xdr:cNvCxnSpPr/>
      </xdr:nvCxnSpPr>
      <xdr:spPr>
        <a:xfrm flipV="1">
          <a:off x="15290800" y="6391804"/>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37</xdr:row>
      <xdr:rowOff>1376</xdr:rowOff>
    </xdr:from>
    <xdr:to>
      <xdr:col>23</xdr:col>
      <xdr:colOff>457200</xdr:colOff>
      <xdr:row>37</xdr:row>
      <xdr:rowOff>102976</xdr:rowOff>
    </xdr:to>
    <xdr:sp macro="" textlink="">
      <xdr:nvSpPr>
        <xdr:cNvPr id="391" name="フローチャート : 判断 390"/>
        <xdr:cNvSpPr/>
      </xdr:nvSpPr>
      <xdr:spPr>
        <a:xfrm>
          <a:off x="16129000" y="6345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37</xdr:row>
      <xdr:rowOff>87753</xdr:rowOff>
    </xdr:from>
    <xdr:ext cx="736600" cy="259045"/>
    <xdr:sp macro="" textlink="">
      <xdr:nvSpPr>
        <xdr:cNvPr id="392" name="テキスト ボックス 391"/>
        <xdr:cNvSpPr txBox="1"/>
      </xdr:nvSpPr>
      <xdr:spPr>
        <a:xfrm>
          <a:off x="15798800" y="64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62230</xdr:rowOff>
    </xdr:from>
    <xdr:to>
      <xdr:col>22</xdr:col>
      <xdr:colOff>203200</xdr:colOff>
      <xdr:row>37</xdr:row>
      <xdr:rowOff>76306</xdr:rowOff>
    </xdr:to>
    <xdr:cxnSp macro="">
      <xdr:nvCxnSpPr>
        <xdr:cNvPr id="393" name="直線コネクタ 392"/>
        <xdr:cNvCxnSpPr/>
      </xdr:nvCxnSpPr>
      <xdr:spPr>
        <a:xfrm flipV="1">
          <a:off x="14401800" y="6405880"/>
          <a:ext cx="889000" cy="1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37</xdr:row>
      <xdr:rowOff>9419</xdr:rowOff>
    </xdr:from>
    <xdr:to>
      <xdr:col>22</xdr:col>
      <xdr:colOff>254000</xdr:colOff>
      <xdr:row>37</xdr:row>
      <xdr:rowOff>111019</xdr:rowOff>
    </xdr:to>
    <xdr:sp macro="" textlink="">
      <xdr:nvSpPr>
        <xdr:cNvPr id="394" name="フローチャート : 判断 393"/>
        <xdr:cNvSpPr/>
      </xdr:nvSpPr>
      <xdr:spPr>
        <a:xfrm>
          <a:off x="15240000" y="635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121196</xdr:rowOff>
    </xdr:from>
    <xdr:ext cx="762000" cy="259045"/>
    <xdr:sp macro="" textlink="">
      <xdr:nvSpPr>
        <xdr:cNvPr id="395" name="テキスト ボックス 394"/>
        <xdr:cNvSpPr txBox="1"/>
      </xdr:nvSpPr>
      <xdr:spPr>
        <a:xfrm>
          <a:off x="14909800" y="6121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twoCellAnchor>
    <xdr:from>
      <xdr:col>19</xdr:col>
      <xdr:colOff>482600</xdr:colOff>
      <xdr:row>37</xdr:row>
      <xdr:rowOff>76306</xdr:rowOff>
    </xdr:from>
    <xdr:to>
      <xdr:col>21</xdr:col>
      <xdr:colOff>0</xdr:colOff>
      <xdr:row>37</xdr:row>
      <xdr:rowOff>80328</xdr:rowOff>
    </xdr:to>
    <xdr:cxnSp macro="">
      <xdr:nvCxnSpPr>
        <xdr:cNvPr id="396" name="直線コネクタ 395"/>
        <xdr:cNvCxnSpPr/>
      </xdr:nvCxnSpPr>
      <xdr:spPr>
        <a:xfrm flipV="1">
          <a:off x="13512800" y="6419956"/>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37</xdr:row>
      <xdr:rowOff>27517</xdr:rowOff>
    </xdr:from>
    <xdr:to>
      <xdr:col>21</xdr:col>
      <xdr:colOff>50800</xdr:colOff>
      <xdr:row>37</xdr:row>
      <xdr:rowOff>129117</xdr:rowOff>
    </xdr:to>
    <xdr:sp macro="" textlink="">
      <xdr:nvSpPr>
        <xdr:cNvPr id="397" name="フローチャート : 判断 396"/>
        <xdr:cNvSpPr/>
      </xdr:nvSpPr>
      <xdr:spPr>
        <a:xfrm>
          <a:off x="14351000" y="637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37</xdr:row>
      <xdr:rowOff>113894</xdr:rowOff>
    </xdr:from>
    <xdr:ext cx="762000" cy="259045"/>
    <xdr:sp macro="" textlink="">
      <xdr:nvSpPr>
        <xdr:cNvPr id="398" name="テキスト ボックス 397"/>
        <xdr:cNvSpPr txBox="1"/>
      </xdr:nvSpPr>
      <xdr:spPr>
        <a:xfrm>
          <a:off x="14020800" y="6457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19</xdr:col>
      <xdr:colOff>431800</xdr:colOff>
      <xdr:row>37</xdr:row>
      <xdr:rowOff>43603</xdr:rowOff>
    </xdr:from>
    <xdr:to>
      <xdr:col>19</xdr:col>
      <xdr:colOff>533400</xdr:colOff>
      <xdr:row>37</xdr:row>
      <xdr:rowOff>145203</xdr:rowOff>
    </xdr:to>
    <xdr:sp macro="" textlink="">
      <xdr:nvSpPr>
        <xdr:cNvPr id="399" name="フローチャート : 判断 398"/>
        <xdr:cNvSpPr/>
      </xdr:nvSpPr>
      <xdr:spPr>
        <a:xfrm>
          <a:off x="13462000" y="638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129981</xdr:rowOff>
    </xdr:from>
    <xdr:ext cx="762000" cy="259045"/>
    <xdr:sp macro="" textlink="">
      <xdr:nvSpPr>
        <xdr:cNvPr id="400" name="テキスト ボックス 399"/>
        <xdr:cNvSpPr txBox="1"/>
      </xdr:nvSpPr>
      <xdr:spPr>
        <a:xfrm>
          <a:off x="13131800" y="647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36</xdr:row>
      <xdr:rowOff>154728</xdr:rowOff>
    </xdr:from>
    <xdr:to>
      <xdr:col>24</xdr:col>
      <xdr:colOff>609600</xdr:colOff>
      <xdr:row>37</xdr:row>
      <xdr:rowOff>84878</xdr:rowOff>
    </xdr:to>
    <xdr:sp macro="" textlink="">
      <xdr:nvSpPr>
        <xdr:cNvPr id="406" name="円/楕円 405"/>
        <xdr:cNvSpPr/>
      </xdr:nvSpPr>
      <xdr:spPr>
        <a:xfrm>
          <a:off x="16967200" y="632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171255</xdr:rowOff>
    </xdr:from>
    <xdr:ext cx="762000" cy="259045"/>
    <xdr:sp macro="" textlink="">
      <xdr:nvSpPr>
        <xdr:cNvPr id="407" name="公債費負担の状況該当値テキスト"/>
        <xdr:cNvSpPr txBox="1"/>
      </xdr:nvSpPr>
      <xdr:spPr>
        <a:xfrm>
          <a:off x="17106900" y="617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168804</xdr:rowOff>
    </xdr:from>
    <xdr:to>
      <xdr:col>23</xdr:col>
      <xdr:colOff>457200</xdr:colOff>
      <xdr:row>37</xdr:row>
      <xdr:rowOff>98954</xdr:rowOff>
    </xdr:to>
    <xdr:sp macro="" textlink="">
      <xdr:nvSpPr>
        <xdr:cNvPr id="408" name="円/楕円 407"/>
        <xdr:cNvSpPr/>
      </xdr:nvSpPr>
      <xdr:spPr>
        <a:xfrm>
          <a:off x="16129000" y="634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35</xdr:row>
      <xdr:rowOff>109131</xdr:rowOff>
    </xdr:from>
    <xdr:ext cx="736600" cy="259045"/>
    <xdr:sp macro="" textlink="">
      <xdr:nvSpPr>
        <xdr:cNvPr id="409" name="テキスト ボックス 408"/>
        <xdr:cNvSpPr txBox="1"/>
      </xdr:nvSpPr>
      <xdr:spPr>
        <a:xfrm>
          <a:off x="15798800" y="6109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11430</xdr:rowOff>
    </xdr:from>
    <xdr:to>
      <xdr:col>22</xdr:col>
      <xdr:colOff>254000</xdr:colOff>
      <xdr:row>37</xdr:row>
      <xdr:rowOff>113030</xdr:rowOff>
    </xdr:to>
    <xdr:sp macro="" textlink="">
      <xdr:nvSpPr>
        <xdr:cNvPr id="410" name="円/楕円 409"/>
        <xdr:cNvSpPr/>
      </xdr:nvSpPr>
      <xdr:spPr>
        <a:xfrm>
          <a:off x="15240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37</xdr:row>
      <xdr:rowOff>97807</xdr:rowOff>
    </xdr:from>
    <xdr:ext cx="762000" cy="259045"/>
    <xdr:sp macro="" textlink="">
      <xdr:nvSpPr>
        <xdr:cNvPr id="411" name="テキスト ボックス 410"/>
        <xdr:cNvSpPr txBox="1"/>
      </xdr:nvSpPr>
      <xdr:spPr>
        <a:xfrm>
          <a:off x="14909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20</xdr:col>
      <xdr:colOff>635000</xdr:colOff>
      <xdr:row>37</xdr:row>
      <xdr:rowOff>25506</xdr:rowOff>
    </xdr:from>
    <xdr:to>
      <xdr:col>21</xdr:col>
      <xdr:colOff>50800</xdr:colOff>
      <xdr:row>37</xdr:row>
      <xdr:rowOff>127106</xdr:rowOff>
    </xdr:to>
    <xdr:sp macro="" textlink="">
      <xdr:nvSpPr>
        <xdr:cNvPr id="412" name="円/楕円 411"/>
        <xdr:cNvSpPr/>
      </xdr:nvSpPr>
      <xdr:spPr>
        <a:xfrm>
          <a:off x="14351000" y="636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35</xdr:row>
      <xdr:rowOff>137283</xdr:rowOff>
    </xdr:from>
    <xdr:ext cx="762000" cy="259045"/>
    <xdr:sp macro="" textlink="">
      <xdr:nvSpPr>
        <xdr:cNvPr id="413" name="テキスト ボックス 412"/>
        <xdr:cNvSpPr txBox="1"/>
      </xdr:nvSpPr>
      <xdr:spPr>
        <a:xfrm>
          <a:off x="14020800" y="613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19</xdr:col>
      <xdr:colOff>431800</xdr:colOff>
      <xdr:row>37</xdr:row>
      <xdr:rowOff>29528</xdr:rowOff>
    </xdr:from>
    <xdr:to>
      <xdr:col>19</xdr:col>
      <xdr:colOff>533400</xdr:colOff>
      <xdr:row>37</xdr:row>
      <xdr:rowOff>131128</xdr:rowOff>
    </xdr:to>
    <xdr:sp macro="" textlink="">
      <xdr:nvSpPr>
        <xdr:cNvPr id="414" name="円/楕円 413"/>
        <xdr:cNvSpPr/>
      </xdr:nvSpPr>
      <xdr:spPr>
        <a:xfrm>
          <a:off x="134620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35</xdr:row>
      <xdr:rowOff>141305</xdr:rowOff>
    </xdr:from>
    <xdr:ext cx="762000" cy="259045"/>
    <xdr:sp macro="" textlink="">
      <xdr:nvSpPr>
        <xdr:cNvPr id="415" name="テキスト ボックス 414"/>
        <xdr:cNvSpPr txBox="1"/>
      </xdr:nvSpPr>
      <xdr:spPr>
        <a:xfrm>
          <a:off x="13131800" y="61420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[13.7%]</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27/128</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14.7</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類似団体平均を下回っており、主な要因としては、起債発行額抑制により市債残高が前年度末より</a:t>
          </a:r>
          <a:r>
            <a:rPr kumimoji="1" lang="en-US" altLang="ja-JP" sz="1300">
              <a:latin typeface="ＭＳ Ｐゴシック"/>
            </a:rPr>
            <a:t>1.7</a:t>
          </a:r>
          <a:r>
            <a:rPr kumimoji="1" lang="ja-JP" altLang="en-US" sz="1300">
              <a:latin typeface="ＭＳ Ｐゴシック"/>
            </a:rPr>
            <a:t>億円減少したことと、ふるさと応援基金を含め基金積立を積極的に行ったことによる充当可能基金の増加があげられます。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しかし、今後は大型事業による基金取り崩しや債務負担行為、起債借入額の増加などが見込まれるため、充当可能財源の増加を図ることで財政の健全化を図って参ります。</a:t>
          </a:r>
        </a:p>
      </xdr:txBody>
    </xdr:sp>
    <xdr:clientData/>
  </xdr:twoCellAnchor>
  <xdr:oneCellAnchor>
    <xdr:from>
      <xdr:col>18</xdr:col>
      <xdr:colOff>444500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32" name="直線コネクタ 431"/>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33" name="テキスト ボックス 432"/>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34" name="直線コネクタ 433"/>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35" name="テキスト ボックス 434"/>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36" name="直線コネクタ 435"/>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37" name="テキスト ボックス 436"/>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8" name="直線コネクタ 437"/>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9" name="テキスト ボックス 438"/>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113005</xdr:rowOff>
    </xdr:to>
    <xdr:cxnSp macro="">
      <xdr:nvCxnSpPr>
        <xdr:cNvPr id="442" name="直線コネクタ 441"/>
        <xdr:cNvCxnSpPr/>
      </xdr:nvCxnSpPr>
      <xdr:spPr>
        <a:xfrm flipV="1">
          <a:off x="17018000" y="2451100"/>
          <a:ext cx="0" cy="14338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85082</xdr:rowOff>
    </xdr:from>
    <xdr:ext cx="762000" cy="259045"/>
    <xdr:sp macro="" textlink="">
      <xdr:nvSpPr>
        <xdr:cNvPr id="443" name="将来負担の状況最小値テキスト"/>
        <xdr:cNvSpPr txBox="1"/>
      </xdr:nvSpPr>
      <xdr:spPr>
        <a:xfrm>
          <a:off x="17106900" y="3856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594.2</a:t>
          </a:r>
          <a:endParaRPr kumimoji="1" lang="ja-JP" altLang="en-US" sz="1000" b="1">
            <a:latin typeface="ＭＳ Ｐゴシック"/>
          </a:endParaRPr>
        </a:p>
      </xdr:txBody>
    </xdr:sp>
    <xdr:clientData/>
  </xdr:oneCellAnchor>
  <xdr:twoCellAnchor>
    <xdr:from>
      <xdr:col>24</xdr:col>
      <xdr:colOff>469900</xdr:colOff>
      <xdr:row>22</xdr:row>
      <xdr:rowOff>113005</xdr:rowOff>
    </xdr:from>
    <xdr:to>
      <xdr:col>24</xdr:col>
      <xdr:colOff>647700</xdr:colOff>
      <xdr:row>22</xdr:row>
      <xdr:rowOff>113005</xdr:rowOff>
    </xdr:to>
    <xdr:cxnSp macro="">
      <xdr:nvCxnSpPr>
        <xdr:cNvPr id="444" name="直線コネクタ 443"/>
        <xdr:cNvCxnSpPr/>
      </xdr:nvCxnSpPr>
      <xdr:spPr>
        <a:xfrm>
          <a:off x="16929100" y="3884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45"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46" name="直線コネクタ 445"/>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14</xdr:row>
      <xdr:rowOff>83858</xdr:rowOff>
    </xdr:from>
    <xdr:to>
      <xdr:col>24</xdr:col>
      <xdr:colOff>558800</xdr:colOff>
      <xdr:row>14</xdr:row>
      <xdr:rowOff>88443</xdr:rowOff>
    </xdr:to>
    <xdr:cxnSp macro="">
      <xdr:nvCxnSpPr>
        <xdr:cNvPr id="447" name="直線コネクタ 446"/>
        <xdr:cNvCxnSpPr/>
      </xdr:nvCxnSpPr>
      <xdr:spPr>
        <a:xfrm flipV="1">
          <a:off x="16179800" y="2484158"/>
          <a:ext cx="838200" cy="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103827</xdr:rowOff>
    </xdr:from>
    <xdr:ext cx="762000" cy="259045"/>
    <xdr:sp macro="" textlink="">
      <xdr:nvSpPr>
        <xdr:cNvPr id="448" name="将来負担の状況平均値テキスト"/>
        <xdr:cNvSpPr txBox="1"/>
      </xdr:nvSpPr>
      <xdr:spPr>
        <a:xfrm>
          <a:off x="17106900" y="2504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131750</xdr:rowOff>
    </xdr:from>
    <xdr:to>
      <xdr:col>24</xdr:col>
      <xdr:colOff>609600</xdr:colOff>
      <xdr:row>15</xdr:row>
      <xdr:rowOff>61900</xdr:rowOff>
    </xdr:to>
    <xdr:sp macro="" textlink="">
      <xdr:nvSpPr>
        <xdr:cNvPr id="449" name="フローチャート : 判断 448"/>
        <xdr:cNvSpPr/>
      </xdr:nvSpPr>
      <xdr:spPr>
        <a:xfrm>
          <a:off x="16967200" y="253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88443</xdr:rowOff>
    </xdr:from>
    <xdr:to>
      <xdr:col>23</xdr:col>
      <xdr:colOff>406400</xdr:colOff>
      <xdr:row>14</xdr:row>
      <xdr:rowOff>121742</xdr:rowOff>
    </xdr:to>
    <xdr:cxnSp macro="">
      <xdr:nvCxnSpPr>
        <xdr:cNvPr id="450" name="直線コネクタ 449"/>
        <xdr:cNvCxnSpPr/>
      </xdr:nvCxnSpPr>
      <xdr:spPr>
        <a:xfrm flipV="1">
          <a:off x="15290800" y="2488743"/>
          <a:ext cx="889000" cy="3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141161</xdr:rowOff>
    </xdr:from>
    <xdr:to>
      <xdr:col>23</xdr:col>
      <xdr:colOff>457200</xdr:colOff>
      <xdr:row>15</xdr:row>
      <xdr:rowOff>71311</xdr:rowOff>
    </xdr:to>
    <xdr:sp macro="" textlink="">
      <xdr:nvSpPr>
        <xdr:cNvPr id="451" name="フローチャート : 判断 450"/>
        <xdr:cNvSpPr/>
      </xdr:nvSpPr>
      <xdr:spPr>
        <a:xfrm>
          <a:off x="16129000" y="254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56088</xdr:rowOff>
    </xdr:from>
    <xdr:ext cx="736600" cy="259045"/>
    <xdr:sp macro="" textlink="">
      <xdr:nvSpPr>
        <xdr:cNvPr id="452" name="テキスト ボックス 451"/>
        <xdr:cNvSpPr txBox="1"/>
      </xdr:nvSpPr>
      <xdr:spPr>
        <a:xfrm>
          <a:off x="15798800" y="2627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58.5</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121742</xdr:rowOff>
    </xdr:from>
    <xdr:to>
      <xdr:col>22</xdr:col>
      <xdr:colOff>203200</xdr:colOff>
      <xdr:row>14</xdr:row>
      <xdr:rowOff>141529</xdr:rowOff>
    </xdr:to>
    <xdr:cxnSp macro="">
      <xdr:nvCxnSpPr>
        <xdr:cNvPr id="453" name="直線コネクタ 452"/>
        <xdr:cNvCxnSpPr/>
      </xdr:nvCxnSpPr>
      <xdr:spPr>
        <a:xfrm flipV="1">
          <a:off x="14401800" y="2522042"/>
          <a:ext cx="889000" cy="1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146710</xdr:rowOff>
    </xdr:from>
    <xdr:to>
      <xdr:col>22</xdr:col>
      <xdr:colOff>254000</xdr:colOff>
      <xdr:row>15</xdr:row>
      <xdr:rowOff>76860</xdr:rowOff>
    </xdr:to>
    <xdr:sp macro="" textlink="">
      <xdr:nvSpPr>
        <xdr:cNvPr id="454" name="フローチャート : 判断 453"/>
        <xdr:cNvSpPr/>
      </xdr:nvSpPr>
      <xdr:spPr>
        <a:xfrm>
          <a:off x="15240000" y="254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61637</xdr:rowOff>
    </xdr:from>
    <xdr:ext cx="762000" cy="259045"/>
    <xdr:sp macro="" textlink="">
      <xdr:nvSpPr>
        <xdr:cNvPr id="455" name="テキスト ボックス 454"/>
        <xdr:cNvSpPr txBox="1"/>
      </xdr:nvSpPr>
      <xdr:spPr>
        <a:xfrm>
          <a:off x="14909800" y="2633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19</xdr:col>
      <xdr:colOff>482600</xdr:colOff>
      <xdr:row>14</xdr:row>
      <xdr:rowOff>141529</xdr:rowOff>
    </xdr:from>
    <xdr:to>
      <xdr:col>21</xdr:col>
      <xdr:colOff>0</xdr:colOff>
      <xdr:row>15</xdr:row>
      <xdr:rowOff>10858</xdr:rowOff>
    </xdr:to>
    <xdr:cxnSp macro="">
      <xdr:nvCxnSpPr>
        <xdr:cNvPr id="456" name="直線コネクタ 455"/>
        <xdr:cNvCxnSpPr/>
      </xdr:nvCxnSpPr>
      <xdr:spPr>
        <a:xfrm flipV="1">
          <a:off x="13512800" y="2541829"/>
          <a:ext cx="889000" cy="40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14</xdr:row>
      <xdr:rowOff>157569</xdr:rowOff>
    </xdr:from>
    <xdr:to>
      <xdr:col>21</xdr:col>
      <xdr:colOff>50800</xdr:colOff>
      <xdr:row>15</xdr:row>
      <xdr:rowOff>87719</xdr:rowOff>
    </xdr:to>
    <xdr:sp macro="" textlink="">
      <xdr:nvSpPr>
        <xdr:cNvPr id="457" name="フローチャート : 判断 456"/>
        <xdr:cNvSpPr/>
      </xdr:nvSpPr>
      <xdr:spPr>
        <a:xfrm>
          <a:off x="14351000" y="2557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72496</xdr:rowOff>
    </xdr:from>
    <xdr:ext cx="762000" cy="259045"/>
    <xdr:sp macro="" textlink="">
      <xdr:nvSpPr>
        <xdr:cNvPr id="458" name="テキスト ボックス 457"/>
        <xdr:cNvSpPr txBox="1"/>
      </xdr:nvSpPr>
      <xdr:spPr>
        <a:xfrm>
          <a:off x="14020800" y="2644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65.3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12421</xdr:rowOff>
    </xdr:from>
    <xdr:to>
      <xdr:col>19</xdr:col>
      <xdr:colOff>533400</xdr:colOff>
      <xdr:row>15</xdr:row>
      <xdr:rowOff>114021</xdr:rowOff>
    </xdr:to>
    <xdr:sp macro="" textlink="">
      <xdr:nvSpPr>
        <xdr:cNvPr id="459" name="フローチャート : 判断 458"/>
        <xdr:cNvSpPr/>
      </xdr:nvSpPr>
      <xdr:spPr>
        <a:xfrm>
          <a:off x="13462000" y="258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98798</xdr:rowOff>
    </xdr:from>
    <xdr:ext cx="762000" cy="259045"/>
    <xdr:sp macro="" textlink="">
      <xdr:nvSpPr>
        <xdr:cNvPr id="460" name="テキスト ボックス 459"/>
        <xdr:cNvSpPr txBox="1"/>
      </xdr:nvSpPr>
      <xdr:spPr>
        <a:xfrm>
          <a:off x="13131800" y="2670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33058</xdr:rowOff>
    </xdr:from>
    <xdr:to>
      <xdr:col>24</xdr:col>
      <xdr:colOff>609600</xdr:colOff>
      <xdr:row>14</xdr:row>
      <xdr:rowOff>134658</xdr:rowOff>
    </xdr:to>
    <xdr:sp macro="" textlink="">
      <xdr:nvSpPr>
        <xdr:cNvPr id="466" name="円/楕円 465"/>
        <xdr:cNvSpPr/>
      </xdr:nvSpPr>
      <xdr:spPr>
        <a:xfrm>
          <a:off x="16967200" y="243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13</xdr:row>
      <xdr:rowOff>125785</xdr:rowOff>
    </xdr:from>
    <xdr:ext cx="762000" cy="259045"/>
    <xdr:sp macro="" textlink="">
      <xdr:nvSpPr>
        <xdr:cNvPr id="467" name="将来負担の状況該当値テキスト"/>
        <xdr:cNvSpPr txBox="1"/>
      </xdr:nvSpPr>
      <xdr:spPr>
        <a:xfrm>
          <a:off x="17106900" y="2354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37643</xdr:rowOff>
    </xdr:from>
    <xdr:to>
      <xdr:col>23</xdr:col>
      <xdr:colOff>457200</xdr:colOff>
      <xdr:row>14</xdr:row>
      <xdr:rowOff>139243</xdr:rowOff>
    </xdr:to>
    <xdr:sp macro="" textlink="">
      <xdr:nvSpPr>
        <xdr:cNvPr id="468" name="円/楕円 467"/>
        <xdr:cNvSpPr/>
      </xdr:nvSpPr>
      <xdr:spPr>
        <a:xfrm>
          <a:off x="16129000" y="243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149420</xdr:rowOff>
    </xdr:from>
    <xdr:ext cx="736600" cy="259045"/>
    <xdr:sp macro="" textlink="">
      <xdr:nvSpPr>
        <xdr:cNvPr id="469" name="テキスト ボックス 468"/>
        <xdr:cNvSpPr txBox="1"/>
      </xdr:nvSpPr>
      <xdr:spPr>
        <a:xfrm>
          <a:off x="15798800" y="220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15.6</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70942</xdr:rowOff>
    </xdr:from>
    <xdr:to>
      <xdr:col>22</xdr:col>
      <xdr:colOff>254000</xdr:colOff>
      <xdr:row>15</xdr:row>
      <xdr:rowOff>1092</xdr:rowOff>
    </xdr:to>
    <xdr:sp macro="" textlink="">
      <xdr:nvSpPr>
        <xdr:cNvPr id="470" name="円/楕円 469"/>
        <xdr:cNvSpPr/>
      </xdr:nvSpPr>
      <xdr:spPr>
        <a:xfrm>
          <a:off x="15240000" y="247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11269</xdr:rowOff>
    </xdr:from>
    <xdr:ext cx="762000" cy="259045"/>
    <xdr:sp macro="" textlink="">
      <xdr:nvSpPr>
        <xdr:cNvPr id="471" name="テキスト ボックス 470"/>
        <xdr:cNvSpPr txBox="1"/>
      </xdr:nvSpPr>
      <xdr:spPr>
        <a:xfrm>
          <a:off x="14909800" y="22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90729</xdr:rowOff>
    </xdr:from>
    <xdr:to>
      <xdr:col>21</xdr:col>
      <xdr:colOff>50800</xdr:colOff>
      <xdr:row>15</xdr:row>
      <xdr:rowOff>20879</xdr:rowOff>
    </xdr:to>
    <xdr:sp macro="" textlink="">
      <xdr:nvSpPr>
        <xdr:cNvPr id="472" name="円/楕円 471"/>
        <xdr:cNvSpPr/>
      </xdr:nvSpPr>
      <xdr:spPr>
        <a:xfrm>
          <a:off x="14351000" y="249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31056</xdr:rowOff>
    </xdr:from>
    <xdr:ext cx="762000" cy="259045"/>
    <xdr:sp macro="" textlink="">
      <xdr:nvSpPr>
        <xdr:cNvPr id="473" name="テキスト ボックス 472"/>
        <xdr:cNvSpPr txBox="1"/>
      </xdr:nvSpPr>
      <xdr:spPr>
        <a:xfrm>
          <a:off x="14020800" y="2259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37.6</a:t>
          </a:r>
          <a:endParaRPr kumimoji="1" lang="ja-JP" altLang="en-US" sz="1000" b="1">
            <a:solidFill>
              <a:srgbClr val="FF0000"/>
            </a:solidFill>
            <a:latin typeface="ＭＳ Ｐゴシック"/>
          </a:endParaRPr>
        </a:p>
      </xdr:txBody>
    </xdr:sp>
    <xdr:clientData/>
  </xdr:oneCellAnchor>
  <xdr:twoCellAnchor>
    <xdr:from>
      <xdr:col>19</xdr:col>
      <xdr:colOff>431800</xdr:colOff>
      <xdr:row>14</xdr:row>
      <xdr:rowOff>131508</xdr:rowOff>
    </xdr:from>
    <xdr:to>
      <xdr:col>19</xdr:col>
      <xdr:colOff>533400</xdr:colOff>
      <xdr:row>15</xdr:row>
      <xdr:rowOff>61658</xdr:rowOff>
    </xdr:to>
    <xdr:sp macro="" textlink="">
      <xdr:nvSpPr>
        <xdr:cNvPr id="474" name="円/楕円 473"/>
        <xdr:cNvSpPr/>
      </xdr:nvSpPr>
      <xdr:spPr>
        <a:xfrm>
          <a:off x="13462000" y="253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71835</xdr:rowOff>
    </xdr:from>
    <xdr:ext cx="762000" cy="259045"/>
    <xdr:sp macro="" textlink="">
      <xdr:nvSpPr>
        <xdr:cNvPr id="475" name="テキスト ボックス 474"/>
        <xdr:cNvSpPr txBox="1"/>
      </xdr:nvSpPr>
      <xdr:spPr>
        <a:xfrm>
          <a:off x="13131800" y="2300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112/128</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定員適正化計画に基づき職員数の削減に努めてきています</a:t>
          </a:r>
          <a:r>
            <a:rPr kumimoji="1" lang="ja-JP" altLang="en-US" sz="1200" b="0" u="none">
              <a:solidFill>
                <a:sysClr val="windowText" lastClr="000000"/>
              </a:solidFill>
              <a:effectLst/>
              <a:latin typeface="+mn-ea"/>
              <a:ea typeface="+mn-ea"/>
              <a:cs typeface="+mn-cs"/>
            </a:rPr>
            <a:t>が、やはり単独消防の職員が含まれている影響で、類似団体より高い値となっております</a:t>
          </a:r>
          <a:r>
            <a:rPr kumimoji="1" lang="ja-JP" altLang="ja-JP" sz="1200" b="0" u="none">
              <a:solidFill>
                <a:sysClr val="windowText" lastClr="000000"/>
              </a:solidFill>
              <a:effectLst/>
              <a:latin typeface="+mn-ea"/>
              <a:ea typeface="+mn-ea"/>
              <a:cs typeface="+mn-cs"/>
            </a:rPr>
            <a:t>。</a:t>
          </a:r>
          <a:br>
            <a:rPr kumimoji="1" lang="ja-JP" altLang="ja-JP" sz="1200" b="0" u="none">
              <a:solidFill>
                <a:sysClr val="windowText" lastClr="000000"/>
              </a:solidFill>
              <a:effectLst/>
              <a:latin typeface="+mn-ea"/>
              <a:ea typeface="+mn-ea"/>
              <a:cs typeface="+mn-cs"/>
            </a:rPr>
          </a:br>
          <a:r>
            <a:rPr kumimoji="1" lang="ja-JP" altLang="ja-JP" sz="1200">
              <a:solidFill>
                <a:schemeClr val="dk1"/>
              </a:solidFill>
              <a:effectLst/>
              <a:latin typeface="+mn-ea"/>
              <a:ea typeface="+mn-ea"/>
              <a:cs typeface="+mn-cs"/>
            </a:rPr>
            <a:t>　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年度については、職員の入替が進んでいることから職員給については減少傾向に</a:t>
          </a:r>
          <a:r>
            <a:rPr kumimoji="1" lang="ja-JP" altLang="en-US" sz="1200">
              <a:solidFill>
                <a:schemeClr val="dk1"/>
              </a:solidFill>
              <a:effectLst/>
              <a:latin typeface="+mn-ea"/>
              <a:ea typeface="+mn-ea"/>
              <a:cs typeface="+mn-cs"/>
            </a:rPr>
            <a:t>ありますが</a:t>
          </a:r>
          <a:r>
            <a:rPr kumimoji="1" lang="ja-JP" altLang="ja-JP" sz="1200">
              <a:solidFill>
                <a:schemeClr val="dk1"/>
              </a:solidFill>
              <a:effectLst/>
              <a:latin typeface="+mn-ea"/>
              <a:ea typeface="+mn-ea"/>
              <a:cs typeface="+mn-cs"/>
            </a:rPr>
            <a:t>、退職手当</a:t>
          </a:r>
          <a:r>
            <a:rPr kumimoji="1" lang="ja-JP" altLang="en-US" sz="1200">
              <a:solidFill>
                <a:schemeClr val="dk1"/>
              </a:solidFill>
              <a:effectLst/>
              <a:latin typeface="+mn-ea"/>
              <a:ea typeface="+mn-ea"/>
              <a:cs typeface="+mn-cs"/>
            </a:rPr>
            <a:t>について</a:t>
          </a:r>
          <a:r>
            <a:rPr kumimoji="1" lang="ja-JP" altLang="ja-JP" sz="1200">
              <a:solidFill>
                <a:schemeClr val="dk1"/>
              </a:solidFill>
              <a:effectLst/>
              <a:latin typeface="+mn-ea"/>
              <a:ea typeface="+mn-ea"/>
              <a:cs typeface="+mn-cs"/>
            </a:rPr>
            <a:t>平成</a:t>
          </a:r>
          <a:r>
            <a:rPr kumimoji="1" lang="en-US" altLang="ja-JP" sz="1200">
              <a:solidFill>
                <a:schemeClr val="dk1"/>
              </a:solidFill>
              <a:effectLst/>
              <a:latin typeface="+mn-ea"/>
              <a:ea typeface="+mn-ea"/>
              <a:cs typeface="+mn-cs"/>
            </a:rPr>
            <a:t>28</a:t>
          </a:r>
          <a:r>
            <a:rPr kumimoji="1" lang="ja-JP" altLang="ja-JP" sz="1200">
              <a:solidFill>
                <a:schemeClr val="dk1"/>
              </a:solidFill>
              <a:effectLst/>
              <a:latin typeface="+mn-ea"/>
              <a:ea typeface="+mn-ea"/>
              <a:cs typeface="+mn-cs"/>
            </a:rPr>
            <a:t>年度から退職手当組合に加入した影響で、前年度の退職手当と負担金差が生じたため、全体として増額と</a:t>
          </a:r>
          <a:r>
            <a:rPr kumimoji="1" lang="ja-JP" altLang="en-US" sz="1200">
              <a:solidFill>
                <a:schemeClr val="dk1"/>
              </a:solidFill>
              <a:effectLst/>
              <a:latin typeface="+mn-ea"/>
              <a:ea typeface="+mn-ea"/>
              <a:cs typeface="+mn-cs"/>
            </a:rPr>
            <a:t>なりました</a:t>
          </a:r>
          <a:r>
            <a:rPr kumimoji="1" lang="ja-JP" altLang="ja-JP" sz="1200">
              <a:solidFill>
                <a:schemeClr val="dk1"/>
              </a:solidFill>
              <a:effectLst/>
              <a:latin typeface="+mn-ea"/>
              <a:ea typeface="+mn-ea"/>
              <a:cs typeface="+mn-cs"/>
            </a:rPr>
            <a:t>。</a:t>
          </a:r>
          <a:endParaRPr lang="ja-JP" altLang="ja-JP" sz="1200">
            <a:effectLst/>
            <a:latin typeface="+mn-ea"/>
            <a:ea typeface="+mn-ea"/>
          </a:endParaRPr>
        </a:p>
        <a:p>
          <a:r>
            <a:rPr kumimoji="1" lang="ja-JP" altLang="en-US" sz="1200">
              <a:solidFill>
                <a:schemeClr val="dk1"/>
              </a:solidFill>
              <a:effectLst/>
              <a:latin typeface="+mn-ea"/>
              <a:ea typeface="+mn-ea"/>
              <a:cs typeface="+mn-cs"/>
            </a:rPr>
            <a:t>　</a:t>
          </a:r>
          <a:r>
            <a:rPr kumimoji="1" lang="ja-JP" altLang="ja-JP" sz="1200">
              <a:solidFill>
                <a:schemeClr val="dk1"/>
              </a:solidFill>
              <a:effectLst/>
              <a:latin typeface="+mn-ea"/>
              <a:ea typeface="+mn-ea"/>
              <a:cs typeface="+mn-cs"/>
            </a:rPr>
            <a:t>今後も適正な人件費の支出に努めて参ります。</a:t>
          </a:r>
          <a:endParaRPr lang="ja-JP" altLang="ja-JP" sz="1200">
            <a:effectLst/>
            <a:latin typeface="+mn-ea"/>
            <a:ea typeface="+mn-ea"/>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73660</xdr:rowOff>
    </xdr:from>
    <xdr:to>
      <xdr:col>7</xdr:col>
      <xdr:colOff>15875</xdr:colOff>
      <xdr:row>41</xdr:row>
      <xdr:rowOff>8890</xdr:rowOff>
    </xdr:to>
    <xdr:cxnSp macro="">
      <xdr:nvCxnSpPr>
        <xdr:cNvPr id="61" name="直線コネクタ 60"/>
        <xdr:cNvCxnSpPr/>
      </xdr:nvCxnSpPr>
      <xdr:spPr>
        <a:xfrm flipV="1">
          <a:off x="4826000" y="55600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33.2</a:t>
          </a:r>
          <a:endParaRPr kumimoji="1" lang="ja-JP" altLang="en-US" sz="1000" b="1">
            <a:latin typeface="ＭＳ Ｐゴシック"/>
          </a:endParaRPr>
        </a:p>
      </xdr:txBody>
    </xdr:sp>
    <xdr:clientData/>
  </xdr:oneCellAnchor>
  <xdr:twoCellAnchor>
    <xdr:from>
      <xdr:col>6</xdr:col>
      <xdr:colOff>612775</xdr:colOff>
      <xdr:row>41</xdr:row>
      <xdr:rowOff>8890</xdr:rowOff>
    </xdr:from>
    <xdr:to>
      <xdr:col>7</xdr:col>
      <xdr:colOff>104775</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30</xdr:row>
      <xdr:rowOff>160037</xdr:rowOff>
    </xdr:from>
    <xdr:ext cx="762000" cy="259045"/>
    <xdr:sp macro="" textlink="">
      <xdr:nvSpPr>
        <xdr:cNvPr id="64" name="人件費最大値テキスト"/>
        <xdr:cNvSpPr txBox="1"/>
      </xdr:nvSpPr>
      <xdr:spPr>
        <a:xfrm>
          <a:off x="4914900" y="5303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13.8</a:t>
          </a:r>
          <a:endParaRPr kumimoji="1" lang="ja-JP" altLang="en-US" sz="1000" b="1">
            <a:latin typeface="ＭＳ Ｐゴシック"/>
          </a:endParaRPr>
        </a:p>
      </xdr:txBody>
    </xdr:sp>
    <xdr:clientData/>
  </xdr:oneCellAnchor>
  <xdr:twoCellAnchor>
    <xdr:from>
      <xdr:col>6</xdr:col>
      <xdr:colOff>612775</xdr:colOff>
      <xdr:row>32</xdr:row>
      <xdr:rowOff>73660</xdr:rowOff>
    </xdr:from>
    <xdr:to>
      <xdr:col>7</xdr:col>
      <xdr:colOff>104775</xdr:colOff>
      <xdr:row>32</xdr:row>
      <xdr:rowOff>73660</xdr:rowOff>
    </xdr:to>
    <xdr:cxnSp macro="">
      <xdr:nvCxnSpPr>
        <xdr:cNvPr id="65" name="直線コネクタ 64"/>
        <xdr:cNvCxnSpPr/>
      </xdr:nvCxnSpPr>
      <xdr:spPr>
        <a:xfrm>
          <a:off x="4737100" y="5560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119380</xdr:rowOff>
    </xdr:from>
    <xdr:to>
      <xdr:col>7</xdr:col>
      <xdr:colOff>15875</xdr:colOff>
      <xdr:row>39</xdr:row>
      <xdr:rowOff>46990</xdr:rowOff>
    </xdr:to>
    <xdr:cxnSp macro="">
      <xdr:nvCxnSpPr>
        <xdr:cNvPr id="66" name="直線コネクタ 65"/>
        <xdr:cNvCxnSpPr/>
      </xdr:nvCxnSpPr>
      <xdr:spPr>
        <a:xfrm>
          <a:off x="3987800" y="663448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138447</xdr:rowOff>
    </xdr:from>
    <xdr:ext cx="762000" cy="259045"/>
    <xdr:sp macro="" textlink="">
      <xdr:nvSpPr>
        <xdr:cNvPr id="67" name="人件費平均値テキスト"/>
        <xdr:cNvSpPr txBox="1"/>
      </xdr:nvSpPr>
      <xdr:spPr>
        <a:xfrm>
          <a:off x="4914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121920</xdr:rowOff>
    </xdr:from>
    <xdr:to>
      <xdr:col>7</xdr:col>
      <xdr:colOff>66675</xdr:colOff>
      <xdr:row>37</xdr:row>
      <xdr:rowOff>52070</xdr:rowOff>
    </xdr:to>
    <xdr:sp macro="" textlink="">
      <xdr:nvSpPr>
        <xdr:cNvPr id="68" name="フローチャート :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119380</xdr:rowOff>
    </xdr:from>
    <xdr:to>
      <xdr:col>5</xdr:col>
      <xdr:colOff>549275</xdr:colOff>
      <xdr:row>40</xdr:row>
      <xdr:rowOff>96520</xdr:rowOff>
    </xdr:to>
    <xdr:cxnSp macro="">
      <xdr:nvCxnSpPr>
        <xdr:cNvPr id="69" name="直線コネクタ 68"/>
        <xdr:cNvCxnSpPr/>
      </xdr:nvCxnSpPr>
      <xdr:spPr>
        <a:xfrm flipV="1">
          <a:off x="3098800" y="663448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91440</xdr:rowOff>
    </xdr:from>
    <xdr:to>
      <xdr:col>5</xdr:col>
      <xdr:colOff>600075</xdr:colOff>
      <xdr:row>37</xdr:row>
      <xdr:rowOff>21590</xdr:rowOff>
    </xdr:to>
    <xdr:sp macro="" textlink="">
      <xdr:nvSpPr>
        <xdr:cNvPr id="70" name="フローチャート : 判断 69"/>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31767</xdr:rowOff>
    </xdr:from>
    <xdr:ext cx="736600" cy="259045"/>
    <xdr:sp macro="" textlink="">
      <xdr:nvSpPr>
        <xdr:cNvPr id="71" name="テキスト ボックス 70"/>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161290</xdr:rowOff>
    </xdr:from>
    <xdr:to>
      <xdr:col>4</xdr:col>
      <xdr:colOff>346075</xdr:colOff>
      <xdr:row>40</xdr:row>
      <xdr:rowOff>96520</xdr:rowOff>
    </xdr:to>
    <xdr:cxnSp macro="">
      <xdr:nvCxnSpPr>
        <xdr:cNvPr id="72" name="直線コネクタ 71"/>
        <xdr:cNvCxnSpPr/>
      </xdr:nvCxnSpPr>
      <xdr:spPr>
        <a:xfrm>
          <a:off x="2209800" y="68478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39</xdr:row>
      <xdr:rowOff>161290</xdr:rowOff>
    </xdr:from>
    <xdr:to>
      <xdr:col>3</xdr:col>
      <xdr:colOff>142875</xdr:colOff>
      <xdr:row>41</xdr:row>
      <xdr:rowOff>24130</xdr:rowOff>
    </xdr:to>
    <xdr:cxnSp macro="">
      <xdr:nvCxnSpPr>
        <xdr:cNvPr id="75" name="直線コネクタ 74"/>
        <xdr:cNvCxnSpPr/>
      </xdr:nvCxnSpPr>
      <xdr:spPr>
        <a:xfrm flipV="1">
          <a:off x="1320800" y="6847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83820</xdr:rowOff>
    </xdr:from>
    <xdr:to>
      <xdr:col>3</xdr:col>
      <xdr:colOff>193675</xdr:colOff>
      <xdr:row>37</xdr:row>
      <xdr:rowOff>13970</xdr:rowOff>
    </xdr:to>
    <xdr:sp macro="" textlink="">
      <xdr:nvSpPr>
        <xdr:cNvPr id="76" name="フローチャート : 判断 75"/>
        <xdr:cNvSpPr/>
      </xdr:nvSpPr>
      <xdr:spPr>
        <a:xfrm>
          <a:off x="2159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77" name="テキスト ボックス 76"/>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152400</xdr:rowOff>
    </xdr:from>
    <xdr:to>
      <xdr:col>1</xdr:col>
      <xdr:colOff>676275</xdr:colOff>
      <xdr:row>37</xdr:row>
      <xdr:rowOff>82550</xdr:rowOff>
    </xdr:to>
    <xdr:sp macro="" textlink="">
      <xdr:nvSpPr>
        <xdr:cNvPr id="78" name="フローチャート : 判断 77"/>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92727</xdr:rowOff>
    </xdr:from>
    <xdr:ext cx="762000" cy="259045"/>
    <xdr:sp macro="" textlink="">
      <xdr:nvSpPr>
        <xdr:cNvPr id="79" name="テキスト ボックス 78"/>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167640</xdr:rowOff>
    </xdr:from>
    <xdr:to>
      <xdr:col>7</xdr:col>
      <xdr:colOff>66675</xdr:colOff>
      <xdr:row>39</xdr:row>
      <xdr:rowOff>97790</xdr:rowOff>
    </xdr:to>
    <xdr:sp macro="" textlink="">
      <xdr:nvSpPr>
        <xdr:cNvPr id="85" name="円/楕円 84"/>
        <xdr:cNvSpPr/>
      </xdr:nvSpPr>
      <xdr:spPr>
        <a:xfrm>
          <a:off x="47752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139717</xdr:rowOff>
    </xdr:from>
    <xdr:ext cx="762000" cy="259045"/>
    <xdr:sp macro="" textlink="">
      <xdr:nvSpPr>
        <xdr:cNvPr id="86" name="人件費該当値テキスト"/>
        <xdr:cNvSpPr txBox="1"/>
      </xdr:nvSpPr>
      <xdr:spPr>
        <a:xfrm>
          <a:off x="49149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68580</xdr:rowOff>
    </xdr:from>
    <xdr:to>
      <xdr:col>5</xdr:col>
      <xdr:colOff>600075</xdr:colOff>
      <xdr:row>38</xdr:row>
      <xdr:rowOff>170180</xdr:rowOff>
    </xdr:to>
    <xdr:sp macro="" textlink="">
      <xdr:nvSpPr>
        <xdr:cNvPr id="87" name="円/楕円 86"/>
        <xdr:cNvSpPr/>
      </xdr:nvSpPr>
      <xdr:spPr>
        <a:xfrm>
          <a:off x="3937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154957</xdr:rowOff>
    </xdr:from>
    <xdr:ext cx="736600" cy="259045"/>
    <xdr:sp macro="" textlink="">
      <xdr:nvSpPr>
        <xdr:cNvPr id="88" name="テキスト ボックス 87"/>
        <xdr:cNvSpPr txBox="1"/>
      </xdr:nvSpPr>
      <xdr:spPr>
        <a:xfrm>
          <a:off x="3606800" y="667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40</xdr:row>
      <xdr:rowOff>45720</xdr:rowOff>
    </xdr:from>
    <xdr:to>
      <xdr:col>4</xdr:col>
      <xdr:colOff>396875</xdr:colOff>
      <xdr:row>40</xdr:row>
      <xdr:rowOff>147320</xdr:rowOff>
    </xdr:to>
    <xdr:sp macro="" textlink="">
      <xdr:nvSpPr>
        <xdr:cNvPr id="89" name="円/楕円 88"/>
        <xdr:cNvSpPr/>
      </xdr:nvSpPr>
      <xdr:spPr>
        <a:xfrm>
          <a:off x="3048000" y="690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40</xdr:row>
      <xdr:rowOff>132097</xdr:rowOff>
    </xdr:from>
    <xdr:ext cx="762000" cy="259045"/>
    <xdr:sp macro="" textlink="">
      <xdr:nvSpPr>
        <xdr:cNvPr id="90" name="テキスト ボックス 89"/>
        <xdr:cNvSpPr txBox="1"/>
      </xdr:nvSpPr>
      <xdr:spPr>
        <a:xfrm>
          <a:off x="2717800" y="699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32.1</a:t>
          </a:r>
          <a:endParaRPr kumimoji="1" lang="ja-JP" altLang="en-US" sz="1000" b="1">
            <a:solidFill>
              <a:srgbClr val="FF0000"/>
            </a:solidFill>
            <a:latin typeface="ＭＳ Ｐゴシック"/>
          </a:endParaRPr>
        </a:p>
      </xdr:txBody>
    </xdr:sp>
    <xdr:clientData/>
  </xdr:oneCellAnchor>
  <xdr:twoCellAnchor>
    <xdr:from>
      <xdr:col>3</xdr:col>
      <xdr:colOff>92075</xdr:colOff>
      <xdr:row>39</xdr:row>
      <xdr:rowOff>110490</xdr:rowOff>
    </xdr:from>
    <xdr:to>
      <xdr:col>3</xdr:col>
      <xdr:colOff>193675</xdr:colOff>
      <xdr:row>40</xdr:row>
      <xdr:rowOff>40640</xdr:rowOff>
    </xdr:to>
    <xdr:sp macro="" textlink="">
      <xdr:nvSpPr>
        <xdr:cNvPr id="91" name="円/楕円 90"/>
        <xdr:cNvSpPr/>
      </xdr:nvSpPr>
      <xdr:spPr>
        <a:xfrm>
          <a:off x="21590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25417</xdr:rowOff>
    </xdr:from>
    <xdr:ext cx="762000" cy="259045"/>
    <xdr:sp macro="" textlink="">
      <xdr:nvSpPr>
        <xdr:cNvPr id="92" name="テキスト ボックス 91"/>
        <xdr:cNvSpPr txBox="1"/>
      </xdr:nvSpPr>
      <xdr:spPr>
        <a:xfrm>
          <a:off x="1828800" y="688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30.7</a:t>
          </a:r>
          <a:endParaRPr kumimoji="1" lang="ja-JP" altLang="en-US" sz="1000" b="1">
            <a:solidFill>
              <a:srgbClr val="FF0000"/>
            </a:solidFill>
            <a:latin typeface="ＭＳ Ｐゴシック"/>
          </a:endParaRPr>
        </a:p>
      </xdr:txBody>
    </xdr:sp>
    <xdr:clientData/>
  </xdr:oneCellAnchor>
  <xdr:twoCellAnchor>
    <xdr:from>
      <xdr:col>1</xdr:col>
      <xdr:colOff>574675</xdr:colOff>
      <xdr:row>40</xdr:row>
      <xdr:rowOff>144780</xdr:rowOff>
    </xdr:from>
    <xdr:to>
      <xdr:col>1</xdr:col>
      <xdr:colOff>676275</xdr:colOff>
      <xdr:row>41</xdr:row>
      <xdr:rowOff>74930</xdr:rowOff>
    </xdr:to>
    <xdr:sp macro="" textlink="">
      <xdr:nvSpPr>
        <xdr:cNvPr id="93" name="円/楕円 92"/>
        <xdr:cNvSpPr/>
      </xdr:nvSpPr>
      <xdr:spPr>
        <a:xfrm>
          <a:off x="1270000" y="70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59707</xdr:rowOff>
    </xdr:from>
    <xdr:ext cx="762000" cy="259045"/>
    <xdr:sp macro="" textlink="">
      <xdr:nvSpPr>
        <xdr:cNvPr id="94" name="テキスト ボックス 93"/>
        <xdr:cNvSpPr txBox="1"/>
      </xdr:nvSpPr>
      <xdr:spPr>
        <a:xfrm>
          <a:off x="939800" y="708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物件費に係る経常収支比率については、平成</a:t>
          </a:r>
          <a:r>
            <a:rPr kumimoji="1" lang="en-US" altLang="ja-JP" sz="1300">
              <a:latin typeface="ＭＳ Ｐゴシック"/>
            </a:rPr>
            <a:t>15</a:t>
          </a:r>
          <a:r>
            <a:rPr kumimoji="1" lang="ja-JP" altLang="en-US" sz="1300">
              <a:latin typeface="ＭＳ Ｐゴシック"/>
            </a:rPr>
            <a:t>年度以降、類似団体平均を下回っています。これは、財政改革プログラムに基づき、事務経費の削減や施設の維持管理経費の節減に取り組んでいることが大きな要因です。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平成</a:t>
          </a:r>
          <a:r>
            <a:rPr kumimoji="1" lang="en-US" altLang="ja-JP" sz="1300">
              <a:latin typeface="ＭＳ Ｐゴシック"/>
            </a:rPr>
            <a:t>25</a:t>
          </a:r>
          <a:r>
            <a:rPr kumimoji="1" lang="ja-JP" altLang="en-US" sz="1300">
              <a:latin typeface="ＭＳ Ｐゴシック"/>
            </a:rPr>
            <a:t>年度以降は増加傾向にあるため、更に徹底したコスト意識を持ち、更なる経費節減に努めて参ります。</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34471</xdr:rowOff>
    </xdr:from>
    <xdr:to>
      <xdr:col>24</xdr:col>
      <xdr:colOff>31750</xdr:colOff>
      <xdr:row>21</xdr:row>
      <xdr:rowOff>80736</xdr:rowOff>
    </xdr:to>
    <xdr:cxnSp macro="">
      <xdr:nvCxnSpPr>
        <xdr:cNvPr id="124" name="直線コネクタ 123"/>
        <xdr:cNvCxnSpPr/>
      </xdr:nvCxnSpPr>
      <xdr:spPr>
        <a:xfrm flipV="1">
          <a:off x="16510000" y="2091871"/>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52813</xdr:rowOff>
    </xdr:from>
    <xdr:ext cx="762000" cy="259045"/>
    <xdr:sp macro="" textlink="">
      <xdr:nvSpPr>
        <xdr:cNvPr id="125" name="物件費最小値テキスト"/>
        <xdr:cNvSpPr txBox="1"/>
      </xdr:nvSpPr>
      <xdr:spPr>
        <a:xfrm>
          <a:off x="16598900" y="365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19.9</a:t>
          </a:r>
          <a:endParaRPr kumimoji="1" lang="ja-JP" altLang="en-US" sz="1000" b="1">
            <a:latin typeface="ＭＳ Ｐゴシック"/>
          </a:endParaRPr>
        </a:p>
      </xdr:txBody>
    </xdr:sp>
    <xdr:clientData/>
  </xdr:oneCellAnchor>
  <xdr:twoCellAnchor>
    <xdr:from>
      <xdr:col>23</xdr:col>
      <xdr:colOff>628650</xdr:colOff>
      <xdr:row>21</xdr:row>
      <xdr:rowOff>80736</xdr:rowOff>
    </xdr:from>
    <xdr:to>
      <xdr:col>24</xdr:col>
      <xdr:colOff>120650</xdr:colOff>
      <xdr:row>21</xdr:row>
      <xdr:rowOff>80736</xdr:rowOff>
    </xdr:to>
    <xdr:cxnSp macro="">
      <xdr:nvCxnSpPr>
        <xdr:cNvPr id="126" name="直線コネクタ 125"/>
        <xdr:cNvCxnSpPr/>
      </xdr:nvCxnSpPr>
      <xdr:spPr>
        <a:xfrm>
          <a:off x="16421100" y="368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10</xdr:row>
      <xdr:rowOff>120848</xdr:rowOff>
    </xdr:from>
    <xdr:ext cx="762000" cy="259045"/>
    <xdr:sp macro="" textlink="">
      <xdr:nvSpPr>
        <xdr:cNvPr id="127" name="物件費最大値テキスト"/>
        <xdr:cNvSpPr txBox="1"/>
      </xdr:nvSpPr>
      <xdr:spPr>
        <a:xfrm>
          <a:off x="165989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12</xdr:row>
      <xdr:rowOff>34471</xdr:rowOff>
    </xdr:from>
    <xdr:to>
      <xdr:col>24</xdr:col>
      <xdr:colOff>120650</xdr:colOff>
      <xdr:row>12</xdr:row>
      <xdr:rowOff>34471</xdr:rowOff>
    </xdr:to>
    <xdr:cxnSp macro="">
      <xdr:nvCxnSpPr>
        <xdr:cNvPr id="128" name="直線コネクタ 127"/>
        <xdr:cNvCxnSpPr/>
      </xdr:nvCxnSpPr>
      <xdr:spPr>
        <a:xfrm>
          <a:off x="16421100" y="209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15</xdr:row>
      <xdr:rowOff>9979</xdr:rowOff>
    </xdr:from>
    <xdr:to>
      <xdr:col>24</xdr:col>
      <xdr:colOff>31750</xdr:colOff>
      <xdr:row>15</xdr:row>
      <xdr:rowOff>118836</xdr:rowOff>
    </xdr:to>
    <xdr:cxnSp macro="">
      <xdr:nvCxnSpPr>
        <xdr:cNvPr id="129" name="直線コネクタ 128"/>
        <xdr:cNvCxnSpPr/>
      </xdr:nvCxnSpPr>
      <xdr:spPr>
        <a:xfrm>
          <a:off x="15671800" y="2581729"/>
          <a:ext cx="8382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108148</xdr:rowOff>
    </xdr:from>
    <xdr:ext cx="762000" cy="259045"/>
    <xdr:sp macro="" textlink="">
      <xdr:nvSpPr>
        <xdr:cNvPr id="130" name="物件費平均値テキスト"/>
        <xdr:cNvSpPr txBox="1"/>
      </xdr:nvSpPr>
      <xdr:spPr>
        <a:xfrm>
          <a:off x="16598900" y="28513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136071</xdr:rowOff>
    </xdr:from>
    <xdr:to>
      <xdr:col>24</xdr:col>
      <xdr:colOff>82550</xdr:colOff>
      <xdr:row>17</xdr:row>
      <xdr:rowOff>66221</xdr:rowOff>
    </xdr:to>
    <xdr:sp macro="" textlink="">
      <xdr:nvSpPr>
        <xdr:cNvPr id="131" name="フローチャート : 判断 130"/>
        <xdr:cNvSpPr/>
      </xdr:nvSpPr>
      <xdr:spPr>
        <a:xfrm>
          <a:off x="16459200" y="2879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83457</xdr:rowOff>
    </xdr:from>
    <xdr:to>
      <xdr:col>22</xdr:col>
      <xdr:colOff>565150</xdr:colOff>
      <xdr:row>15</xdr:row>
      <xdr:rowOff>9979</xdr:rowOff>
    </xdr:to>
    <xdr:cxnSp macro="">
      <xdr:nvCxnSpPr>
        <xdr:cNvPr id="132" name="直線コネクタ 131"/>
        <xdr:cNvCxnSpPr/>
      </xdr:nvCxnSpPr>
      <xdr:spPr>
        <a:xfrm>
          <a:off x="14782800" y="2483757"/>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70757</xdr:rowOff>
    </xdr:from>
    <xdr:to>
      <xdr:col>22</xdr:col>
      <xdr:colOff>615950</xdr:colOff>
      <xdr:row>17</xdr:row>
      <xdr:rowOff>907</xdr:rowOff>
    </xdr:to>
    <xdr:sp macro="" textlink="">
      <xdr:nvSpPr>
        <xdr:cNvPr id="133" name="フローチャート : 判断 132"/>
        <xdr:cNvSpPr/>
      </xdr:nvSpPr>
      <xdr:spPr>
        <a:xfrm>
          <a:off x="15621000" y="281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16</xdr:row>
      <xdr:rowOff>157134</xdr:rowOff>
    </xdr:from>
    <xdr:ext cx="736600" cy="259045"/>
    <xdr:sp macro="" textlink="">
      <xdr:nvSpPr>
        <xdr:cNvPr id="134" name="テキスト ボックス 133"/>
        <xdr:cNvSpPr txBox="1"/>
      </xdr:nvSpPr>
      <xdr:spPr>
        <a:xfrm>
          <a:off x="15290800" y="290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20</xdr:col>
      <xdr:colOff>158750</xdr:colOff>
      <xdr:row>13</xdr:row>
      <xdr:rowOff>135164</xdr:rowOff>
    </xdr:from>
    <xdr:to>
      <xdr:col>21</xdr:col>
      <xdr:colOff>361950</xdr:colOff>
      <xdr:row>14</xdr:row>
      <xdr:rowOff>83457</xdr:rowOff>
    </xdr:to>
    <xdr:cxnSp macro="">
      <xdr:nvCxnSpPr>
        <xdr:cNvPr id="135" name="直線コネクタ 134"/>
        <xdr:cNvCxnSpPr/>
      </xdr:nvCxnSpPr>
      <xdr:spPr>
        <a:xfrm>
          <a:off x="13893800" y="2364014"/>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103414</xdr:rowOff>
    </xdr:from>
    <xdr:to>
      <xdr:col>21</xdr:col>
      <xdr:colOff>412750</xdr:colOff>
      <xdr:row>17</xdr:row>
      <xdr:rowOff>33564</xdr:rowOff>
    </xdr:to>
    <xdr:sp macro="" textlink="">
      <xdr:nvSpPr>
        <xdr:cNvPr id="136" name="フローチャート : 判断 135"/>
        <xdr:cNvSpPr/>
      </xdr:nvSpPr>
      <xdr:spPr>
        <a:xfrm>
          <a:off x="14732000" y="284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18341</xdr:rowOff>
    </xdr:from>
    <xdr:ext cx="762000" cy="259045"/>
    <xdr:sp macro="" textlink="">
      <xdr:nvSpPr>
        <xdr:cNvPr id="137" name="テキスト ボックス 136"/>
        <xdr:cNvSpPr txBox="1"/>
      </xdr:nvSpPr>
      <xdr:spPr>
        <a:xfrm>
          <a:off x="14401800" y="293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641350</xdr:colOff>
      <xdr:row>13</xdr:row>
      <xdr:rowOff>91621</xdr:rowOff>
    </xdr:from>
    <xdr:to>
      <xdr:col>20</xdr:col>
      <xdr:colOff>158750</xdr:colOff>
      <xdr:row>13</xdr:row>
      <xdr:rowOff>135164</xdr:rowOff>
    </xdr:to>
    <xdr:cxnSp macro="">
      <xdr:nvCxnSpPr>
        <xdr:cNvPr id="138" name="直線コネクタ 137"/>
        <xdr:cNvCxnSpPr/>
      </xdr:nvCxnSpPr>
      <xdr:spPr>
        <a:xfrm>
          <a:off x="13004800" y="2320471"/>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48986</xdr:rowOff>
    </xdr:from>
    <xdr:to>
      <xdr:col>20</xdr:col>
      <xdr:colOff>209550</xdr:colOff>
      <xdr:row>16</xdr:row>
      <xdr:rowOff>150586</xdr:rowOff>
    </xdr:to>
    <xdr:sp macro="" textlink="">
      <xdr:nvSpPr>
        <xdr:cNvPr id="139" name="フローチャート : 判断 138"/>
        <xdr:cNvSpPr/>
      </xdr:nvSpPr>
      <xdr:spPr>
        <a:xfrm>
          <a:off x="13843000" y="279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135363</xdr:rowOff>
    </xdr:from>
    <xdr:ext cx="762000" cy="259045"/>
    <xdr:sp macro="" textlink="">
      <xdr:nvSpPr>
        <xdr:cNvPr id="140" name="テキスト ボックス 139"/>
        <xdr:cNvSpPr txBox="1"/>
      </xdr:nvSpPr>
      <xdr:spPr>
        <a:xfrm>
          <a:off x="13512800" y="287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5443</xdr:rowOff>
    </xdr:from>
    <xdr:to>
      <xdr:col>19</xdr:col>
      <xdr:colOff>6350</xdr:colOff>
      <xdr:row>16</xdr:row>
      <xdr:rowOff>107043</xdr:rowOff>
    </xdr:to>
    <xdr:sp macro="" textlink="">
      <xdr:nvSpPr>
        <xdr:cNvPr id="141" name="フローチャート : 判断 140"/>
        <xdr:cNvSpPr/>
      </xdr:nvSpPr>
      <xdr:spPr>
        <a:xfrm>
          <a:off x="12954000" y="274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91820</xdr:rowOff>
    </xdr:from>
    <xdr:ext cx="762000" cy="259045"/>
    <xdr:sp macro="" textlink="">
      <xdr:nvSpPr>
        <xdr:cNvPr id="142" name="テキスト ボックス 141"/>
        <xdr:cNvSpPr txBox="1"/>
      </xdr:nvSpPr>
      <xdr:spPr>
        <a:xfrm>
          <a:off x="12623800" y="283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68036</xdr:rowOff>
    </xdr:from>
    <xdr:to>
      <xdr:col>24</xdr:col>
      <xdr:colOff>82550</xdr:colOff>
      <xdr:row>15</xdr:row>
      <xdr:rowOff>169636</xdr:rowOff>
    </xdr:to>
    <xdr:sp macro="" textlink="">
      <xdr:nvSpPr>
        <xdr:cNvPr id="148" name="円/楕円 147"/>
        <xdr:cNvSpPr/>
      </xdr:nvSpPr>
      <xdr:spPr>
        <a:xfrm>
          <a:off x="16459200" y="263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84563</xdr:rowOff>
    </xdr:from>
    <xdr:ext cx="762000" cy="259045"/>
    <xdr:sp macro="" textlink="">
      <xdr:nvSpPr>
        <xdr:cNvPr id="149" name="物件費該当値テキスト"/>
        <xdr:cNvSpPr txBox="1"/>
      </xdr:nvSpPr>
      <xdr:spPr>
        <a:xfrm>
          <a:off x="16598900" y="2484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130629</xdr:rowOff>
    </xdr:from>
    <xdr:to>
      <xdr:col>22</xdr:col>
      <xdr:colOff>615950</xdr:colOff>
      <xdr:row>15</xdr:row>
      <xdr:rowOff>60779</xdr:rowOff>
    </xdr:to>
    <xdr:sp macro="" textlink="">
      <xdr:nvSpPr>
        <xdr:cNvPr id="150" name="円/楕円 149"/>
        <xdr:cNvSpPr/>
      </xdr:nvSpPr>
      <xdr:spPr>
        <a:xfrm>
          <a:off x="15621000" y="2530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70956</xdr:rowOff>
    </xdr:from>
    <xdr:ext cx="736600" cy="259045"/>
    <xdr:sp macro="" textlink="">
      <xdr:nvSpPr>
        <xdr:cNvPr id="151" name="テキスト ボックス 150"/>
        <xdr:cNvSpPr txBox="1"/>
      </xdr:nvSpPr>
      <xdr:spPr>
        <a:xfrm>
          <a:off x="15290800" y="2299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32657</xdr:rowOff>
    </xdr:from>
    <xdr:to>
      <xdr:col>21</xdr:col>
      <xdr:colOff>412750</xdr:colOff>
      <xdr:row>14</xdr:row>
      <xdr:rowOff>134257</xdr:rowOff>
    </xdr:to>
    <xdr:sp macro="" textlink="">
      <xdr:nvSpPr>
        <xdr:cNvPr id="152" name="円/楕円 151"/>
        <xdr:cNvSpPr/>
      </xdr:nvSpPr>
      <xdr:spPr>
        <a:xfrm>
          <a:off x="14732000" y="243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12</xdr:row>
      <xdr:rowOff>144434</xdr:rowOff>
    </xdr:from>
    <xdr:ext cx="762000" cy="259045"/>
    <xdr:sp macro="" textlink="">
      <xdr:nvSpPr>
        <xdr:cNvPr id="153" name="テキスト ボックス 152"/>
        <xdr:cNvSpPr txBox="1"/>
      </xdr:nvSpPr>
      <xdr:spPr>
        <a:xfrm>
          <a:off x="14401800" y="220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20</xdr:col>
      <xdr:colOff>107950</xdr:colOff>
      <xdr:row>13</xdr:row>
      <xdr:rowOff>84364</xdr:rowOff>
    </xdr:from>
    <xdr:to>
      <xdr:col>20</xdr:col>
      <xdr:colOff>209550</xdr:colOff>
      <xdr:row>14</xdr:row>
      <xdr:rowOff>14514</xdr:rowOff>
    </xdr:to>
    <xdr:sp macro="" textlink="">
      <xdr:nvSpPr>
        <xdr:cNvPr id="154" name="円/楕円 153"/>
        <xdr:cNvSpPr/>
      </xdr:nvSpPr>
      <xdr:spPr>
        <a:xfrm>
          <a:off x="13843000" y="2313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12</xdr:row>
      <xdr:rowOff>24691</xdr:rowOff>
    </xdr:from>
    <xdr:ext cx="762000" cy="259045"/>
    <xdr:sp macro="" textlink="">
      <xdr:nvSpPr>
        <xdr:cNvPr id="155" name="テキスト ボックス 154"/>
        <xdr:cNvSpPr txBox="1"/>
      </xdr:nvSpPr>
      <xdr:spPr>
        <a:xfrm>
          <a:off x="13512800" y="2082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590550</xdr:colOff>
      <xdr:row>13</xdr:row>
      <xdr:rowOff>40821</xdr:rowOff>
    </xdr:from>
    <xdr:to>
      <xdr:col>19</xdr:col>
      <xdr:colOff>6350</xdr:colOff>
      <xdr:row>13</xdr:row>
      <xdr:rowOff>142421</xdr:rowOff>
    </xdr:to>
    <xdr:sp macro="" textlink="">
      <xdr:nvSpPr>
        <xdr:cNvPr id="156" name="円/楕円 155"/>
        <xdr:cNvSpPr/>
      </xdr:nvSpPr>
      <xdr:spPr>
        <a:xfrm>
          <a:off x="12954000" y="226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11</xdr:row>
      <xdr:rowOff>152598</xdr:rowOff>
    </xdr:from>
    <xdr:ext cx="762000" cy="259045"/>
    <xdr:sp macro="" textlink="">
      <xdr:nvSpPr>
        <xdr:cNvPr id="157" name="テキスト ボックス 156"/>
        <xdr:cNvSpPr txBox="1"/>
      </xdr:nvSpPr>
      <xdr:spPr>
        <a:xfrm>
          <a:off x="12623800" y="2038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74/128</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本市の歳出全体額の中でも扶助費は</a:t>
          </a:r>
          <a:r>
            <a:rPr kumimoji="1" lang="en-US" altLang="ja-JP" sz="1300">
              <a:latin typeface="ＭＳ Ｐゴシック"/>
            </a:rPr>
            <a:t>15.1</a:t>
          </a:r>
          <a:r>
            <a:rPr kumimoji="1" lang="ja-JP" altLang="en-US" sz="1300">
              <a:latin typeface="ＭＳ Ｐゴシック"/>
            </a:rPr>
            <a:t>％の割合を占めており、また扶助費に係る経常収支比率が類似団体平均を若干上回っています。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この要因は、市単独のこども医療費助成事業や保育料減免措置等の子育て支援事業によるものです。</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今後も事業の効果を精査し、適正執行に努めて参ります。</a:t>
          </a:r>
        </a:p>
      </xdr:txBody>
    </xdr:sp>
    <xdr:clientData/>
  </xdr:twoCellAnchor>
  <xdr:oneCellAnchor>
    <xdr:from>
      <xdr:col>1</xdr:col>
      <xdr:colOff>28575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26307</xdr:rowOff>
    </xdr:from>
    <xdr:to>
      <xdr:col>7</xdr:col>
      <xdr:colOff>15875</xdr:colOff>
      <xdr:row>60</xdr:row>
      <xdr:rowOff>165100</xdr:rowOff>
    </xdr:to>
    <xdr:cxnSp macro="">
      <xdr:nvCxnSpPr>
        <xdr:cNvPr id="187" name="直線コネクタ 186"/>
        <xdr:cNvCxnSpPr/>
      </xdr:nvCxnSpPr>
      <xdr:spPr>
        <a:xfrm flipV="1">
          <a:off x="4826000" y="9113157"/>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137177</xdr:rowOff>
    </xdr:from>
    <xdr:ext cx="762000" cy="259045"/>
    <xdr:sp macro="" textlink="">
      <xdr:nvSpPr>
        <xdr:cNvPr id="188"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16.1</a:t>
          </a:r>
          <a:endParaRPr kumimoji="1" lang="ja-JP" altLang="en-US" sz="1000" b="1">
            <a:latin typeface="ＭＳ Ｐゴシック"/>
          </a:endParaRPr>
        </a:p>
      </xdr:txBody>
    </xdr:sp>
    <xdr:clientData/>
  </xdr:oneCellAnchor>
  <xdr:twoCellAnchor>
    <xdr:from>
      <xdr:col>6</xdr:col>
      <xdr:colOff>612775</xdr:colOff>
      <xdr:row>60</xdr:row>
      <xdr:rowOff>165100</xdr:rowOff>
    </xdr:from>
    <xdr:to>
      <xdr:col>7</xdr:col>
      <xdr:colOff>104775</xdr:colOff>
      <xdr:row>60</xdr:row>
      <xdr:rowOff>165100</xdr:rowOff>
    </xdr:to>
    <xdr:cxnSp macro="">
      <xdr:nvCxnSpPr>
        <xdr:cNvPr id="189" name="直線コネクタ 188"/>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112684</xdr:rowOff>
    </xdr:from>
    <xdr:ext cx="762000" cy="259045"/>
    <xdr:sp macro="" textlink="">
      <xdr:nvSpPr>
        <xdr:cNvPr id="190" name="扶助費最大値テキスト"/>
        <xdr:cNvSpPr txBox="1"/>
      </xdr:nvSpPr>
      <xdr:spPr>
        <a:xfrm>
          <a:off x="4914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a:t>
          </a:r>
          <a:endParaRPr kumimoji="1" lang="ja-JP" altLang="en-US" sz="1000" b="1">
            <a:latin typeface="ＭＳ Ｐゴシック"/>
          </a:endParaRPr>
        </a:p>
      </xdr:txBody>
    </xdr:sp>
    <xdr:clientData/>
  </xdr:oneCellAnchor>
  <xdr:twoCellAnchor>
    <xdr:from>
      <xdr:col>6</xdr:col>
      <xdr:colOff>612775</xdr:colOff>
      <xdr:row>53</xdr:row>
      <xdr:rowOff>26307</xdr:rowOff>
    </xdr:from>
    <xdr:to>
      <xdr:col>7</xdr:col>
      <xdr:colOff>104775</xdr:colOff>
      <xdr:row>53</xdr:row>
      <xdr:rowOff>26307</xdr:rowOff>
    </xdr:to>
    <xdr:cxnSp macro="">
      <xdr:nvCxnSpPr>
        <xdr:cNvPr id="191" name="直線コネクタ 190"/>
        <xdr:cNvCxnSpPr/>
      </xdr:nvCxnSpPr>
      <xdr:spPr>
        <a:xfrm>
          <a:off x="4737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45357</xdr:rowOff>
    </xdr:from>
    <xdr:to>
      <xdr:col>7</xdr:col>
      <xdr:colOff>15875</xdr:colOff>
      <xdr:row>56</xdr:row>
      <xdr:rowOff>78015</xdr:rowOff>
    </xdr:to>
    <xdr:cxnSp macro="">
      <xdr:nvCxnSpPr>
        <xdr:cNvPr id="192" name="直線コネクタ 191"/>
        <xdr:cNvCxnSpPr/>
      </xdr:nvCxnSpPr>
      <xdr:spPr>
        <a:xfrm>
          <a:off x="3987800" y="96465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160762</xdr:rowOff>
    </xdr:from>
    <xdr:ext cx="762000" cy="259045"/>
    <xdr:sp macro="" textlink="">
      <xdr:nvSpPr>
        <xdr:cNvPr id="193" name="扶助費平均値テキスト"/>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144235</xdr:rowOff>
    </xdr:from>
    <xdr:to>
      <xdr:col>7</xdr:col>
      <xdr:colOff>66675</xdr:colOff>
      <xdr:row>56</xdr:row>
      <xdr:rowOff>74385</xdr:rowOff>
    </xdr:to>
    <xdr:sp macro="" textlink="">
      <xdr:nvSpPr>
        <xdr:cNvPr id="194" name="フローチャート : 判断 193"/>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45357</xdr:rowOff>
    </xdr:from>
    <xdr:to>
      <xdr:col>5</xdr:col>
      <xdr:colOff>549275</xdr:colOff>
      <xdr:row>56</xdr:row>
      <xdr:rowOff>56243</xdr:rowOff>
    </xdr:to>
    <xdr:cxnSp macro="">
      <xdr:nvCxnSpPr>
        <xdr:cNvPr id="195" name="直線コネクタ 194"/>
        <xdr:cNvCxnSpPr/>
      </xdr:nvCxnSpPr>
      <xdr:spPr>
        <a:xfrm flipV="1">
          <a:off x="3098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111578</xdr:rowOff>
    </xdr:from>
    <xdr:to>
      <xdr:col>5</xdr:col>
      <xdr:colOff>600075</xdr:colOff>
      <xdr:row>56</xdr:row>
      <xdr:rowOff>41728</xdr:rowOff>
    </xdr:to>
    <xdr:sp macro="" textlink="">
      <xdr:nvSpPr>
        <xdr:cNvPr id="196" name="フローチャート : 判断 195"/>
        <xdr:cNvSpPr/>
      </xdr:nvSpPr>
      <xdr:spPr>
        <a:xfrm>
          <a:off x="3937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51905</xdr:rowOff>
    </xdr:from>
    <xdr:ext cx="736600" cy="259045"/>
    <xdr:sp macro="" textlink="">
      <xdr:nvSpPr>
        <xdr:cNvPr id="197" name="テキスト ボックス 196"/>
        <xdr:cNvSpPr txBox="1"/>
      </xdr:nvSpPr>
      <xdr:spPr>
        <a:xfrm>
          <a:off x="3606800" y="931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45357</xdr:rowOff>
    </xdr:from>
    <xdr:to>
      <xdr:col>4</xdr:col>
      <xdr:colOff>346075</xdr:colOff>
      <xdr:row>56</xdr:row>
      <xdr:rowOff>56243</xdr:rowOff>
    </xdr:to>
    <xdr:cxnSp macro="">
      <xdr:nvCxnSpPr>
        <xdr:cNvPr id="198" name="直線コネクタ 197"/>
        <xdr:cNvCxnSpPr/>
      </xdr:nvCxnSpPr>
      <xdr:spPr>
        <a:xfrm>
          <a:off x="2209800" y="96465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89807</xdr:rowOff>
    </xdr:from>
    <xdr:to>
      <xdr:col>4</xdr:col>
      <xdr:colOff>396875</xdr:colOff>
      <xdr:row>56</xdr:row>
      <xdr:rowOff>19957</xdr:rowOff>
    </xdr:to>
    <xdr:sp macro="" textlink="">
      <xdr:nvSpPr>
        <xdr:cNvPr id="199" name="フローチャート : 判断 198"/>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30134</xdr:rowOff>
    </xdr:from>
    <xdr:ext cx="762000" cy="259045"/>
    <xdr:sp macro="" textlink="">
      <xdr:nvSpPr>
        <xdr:cNvPr id="200" name="テキスト ボックス 199"/>
        <xdr:cNvSpPr txBox="1"/>
      </xdr:nvSpPr>
      <xdr:spPr>
        <a:xfrm>
          <a:off x="2717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23585</xdr:rowOff>
    </xdr:from>
    <xdr:to>
      <xdr:col>3</xdr:col>
      <xdr:colOff>142875</xdr:colOff>
      <xdr:row>56</xdr:row>
      <xdr:rowOff>45357</xdr:rowOff>
    </xdr:to>
    <xdr:cxnSp macro="">
      <xdr:nvCxnSpPr>
        <xdr:cNvPr id="201" name="直線コネクタ 200"/>
        <xdr:cNvCxnSpPr/>
      </xdr:nvCxnSpPr>
      <xdr:spPr>
        <a:xfrm>
          <a:off x="1320800" y="96247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68035</xdr:rowOff>
    </xdr:from>
    <xdr:to>
      <xdr:col>3</xdr:col>
      <xdr:colOff>193675</xdr:colOff>
      <xdr:row>55</xdr:row>
      <xdr:rowOff>169635</xdr:rowOff>
    </xdr:to>
    <xdr:sp macro="" textlink="">
      <xdr:nvSpPr>
        <xdr:cNvPr id="202" name="フローチャート :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03" name="テキスト ボックス 202"/>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4" name="フローチャート : 判断 203"/>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5" name="テキスト ボックス 204"/>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27215</xdr:rowOff>
    </xdr:from>
    <xdr:to>
      <xdr:col>7</xdr:col>
      <xdr:colOff>66675</xdr:colOff>
      <xdr:row>56</xdr:row>
      <xdr:rowOff>128815</xdr:rowOff>
    </xdr:to>
    <xdr:sp macro="" textlink="">
      <xdr:nvSpPr>
        <xdr:cNvPr id="211" name="円/楕円 210"/>
        <xdr:cNvSpPr/>
      </xdr:nvSpPr>
      <xdr:spPr>
        <a:xfrm>
          <a:off x="47752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170742</xdr:rowOff>
    </xdr:from>
    <xdr:ext cx="762000" cy="259045"/>
    <xdr:sp macro="" textlink="">
      <xdr:nvSpPr>
        <xdr:cNvPr id="212" name="扶助費該当値テキスト"/>
        <xdr:cNvSpPr txBox="1"/>
      </xdr:nvSpPr>
      <xdr:spPr>
        <a:xfrm>
          <a:off x="49149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166007</xdr:rowOff>
    </xdr:from>
    <xdr:to>
      <xdr:col>5</xdr:col>
      <xdr:colOff>600075</xdr:colOff>
      <xdr:row>56</xdr:row>
      <xdr:rowOff>96157</xdr:rowOff>
    </xdr:to>
    <xdr:sp macro="" textlink="">
      <xdr:nvSpPr>
        <xdr:cNvPr id="213" name="円/楕円 212"/>
        <xdr:cNvSpPr/>
      </xdr:nvSpPr>
      <xdr:spPr>
        <a:xfrm>
          <a:off x="3937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80934</xdr:rowOff>
    </xdr:from>
    <xdr:ext cx="736600" cy="259045"/>
    <xdr:sp macro="" textlink="">
      <xdr:nvSpPr>
        <xdr:cNvPr id="214" name="テキスト ボックス 213"/>
        <xdr:cNvSpPr txBox="1"/>
      </xdr:nvSpPr>
      <xdr:spPr>
        <a:xfrm>
          <a:off x="3606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5443</xdr:rowOff>
    </xdr:from>
    <xdr:to>
      <xdr:col>4</xdr:col>
      <xdr:colOff>396875</xdr:colOff>
      <xdr:row>56</xdr:row>
      <xdr:rowOff>107043</xdr:rowOff>
    </xdr:to>
    <xdr:sp macro="" textlink="">
      <xdr:nvSpPr>
        <xdr:cNvPr id="215" name="円/楕円 214"/>
        <xdr:cNvSpPr/>
      </xdr:nvSpPr>
      <xdr:spPr>
        <a:xfrm>
          <a:off x="3048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91820</xdr:rowOff>
    </xdr:from>
    <xdr:ext cx="762000" cy="259045"/>
    <xdr:sp macro="" textlink="">
      <xdr:nvSpPr>
        <xdr:cNvPr id="216" name="テキスト ボックス 21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166007</xdr:rowOff>
    </xdr:from>
    <xdr:to>
      <xdr:col>3</xdr:col>
      <xdr:colOff>193675</xdr:colOff>
      <xdr:row>56</xdr:row>
      <xdr:rowOff>96157</xdr:rowOff>
    </xdr:to>
    <xdr:sp macro="" textlink="">
      <xdr:nvSpPr>
        <xdr:cNvPr id="217" name="円/楕円 216"/>
        <xdr:cNvSpPr/>
      </xdr:nvSpPr>
      <xdr:spPr>
        <a:xfrm>
          <a:off x="2159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80934</xdr:rowOff>
    </xdr:from>
    <xdr:ext cx="762000" cy="259045"/>
    <xdr:sp macro="" textlink="">
      <xdr:nvSpPr>
        <xdr:cNvPr id="218" name="テキスト ボックス 217"/>
        <xdr:cNvSpPr txBox="1"/>
      </xdr:nvSpPr>
      <xdr:spPr>
        <a:xfrm>
          <a:off x="1828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144235</xdr:rowOff>
    </xdr:from>
    <xdr:to>
      <xdr:col>1</xdr:col>
      <xdr:colOff>676275</xdr:colOff>
      <xdr:row>56</xdr:row>
      <xdr:rowOff>74385</xdr:rowOff>
    </xdr:to>
    <xdr:sp macro="" textlink="">
      <xdr:nvSpPr>
        <xdr:cNvPr id="219" name="円/楕円 218"/>
        <xdr:cNvSpPr/>
      </xdr:nvSpPr>
      <xdr:spPr>
        <a:xfrm>
          <a:off x="1270000" y="957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59162</xdr:rowOff>
    </xdr:from>
    <xdr:ext cx="762000" cy="259045"/>
    <xdr:sp macro="" textlink="">
      <xdr:nvSpPr>
        <xdr:cNvPr id="220" name="テキスト ボックス 219"/>
        <xdr:cNvSpPr txBox="1"/>
      </xdr:nvSpPr>
      <xdr:spPr>
        <a:xfrm>
          <a:off x="939800" y="966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56/128</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a:t>
          </a:r>
          <a:r>
            <a:rPr kumimoji="1" lang="en-US" altLang="ja-JP" sz="1300">
              <a:latin typeface="ＭＳ Ｐゴシック"/>
            </a:rPr>
            <a:t>24</a:t>
          </a:r>
          <a:r>
            <a:rPr kumimoji="1" lang="ja-JP" altLang="en-US" sz="1300">
              <a:latin typeface="ＭＳ Ｐゴシック"/>
            </a:rPr>
            <a:t>年度以降、類似団体平均を下回ってはおりますが、公共施設の老朽化に伴う維持補修費の増加により、その他に係る経常収支比率は前年度より</a:t>
          </a:r>
          <a:r>
            <a:rPr kumimoji="1" lang="en-US" altLang="ja-JP" sz="1300">
              <a:latin typeface="ＭＳ Ｐゴシック"/>
            </a:rPr>
            <a:t>1.2</a:t>
          </a:r>
          <a:r>
            <a:rPr kumimoji="1" lang="ja-JP" altLang="en-US" sz="1300">
              <a:latin typeface="ＭＳ Ｐゴシック"/>
            </a:rPr>
            <a:t>％の増となりました。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　今後は、平成</a:t>
          </a:r>
          <a:r>
            <a:rPr kumimoji="1" lang="en-US" altLang="ja-JP" sz="1300">
              <a:latin typeface="ＭＳ Ｐゴシック"/>
            </a:rPr>
            <a:t>29</a:t>
          </a:r>
          <a:r>
            <a:rPr kumimoji="1" lang="ja-JP" altLang="en-US" sz="1300">
              <a:latin typeface="ＭＳ Ｐゴシック"/>
            </a:rPr>
            <a:t>年</a:t>
          </a:r>
          <a:r>
            <a:rPr kumimoji="1" lang="en-US" altLang="ja-JP" sz="1300">
              <a:latin typeface="ＭＳ Ｐゴシック"/>
            </a:rPr>
            <a:t>3</a:t>
          </a:r>
          <a:r>
            <a:rPr kumimoji="1" lang="ja-JP" altLang="en-US" sz="1300">
              <a:latin typeface="ＭＳ Ｐゴシック"/>
            </a:rPr>
            <a:t>月に策定した「垂水市公共施設等総合管理計画」に基づき維持管理コストの削減を図るなど、更なる経費の削減に努めて参ります。</a:t>
          </a:r>
          <a:endParaRPr kumimoji="1" lang="en-US" altLang="ja-JP"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50800</xdr:rowOff>
    </xdr:from>
    <xdr:to>
      <xdr:col>24</xdr:col>
      <xdr:colOff>31750</xdr:colOff>
      <xdr:row>60</xdr:row>
      <xdr:rowOff>35560</xdr:rowOff>
    </xdr:to>
    <xdr:cxnSp macro="">
      <xdr:nvCxnSpPr>
        <xdr:cNvPr id="248" name="直線コネクタ 247"/>
        <xdr:cNvCxnSpPr/>
      </xdr:nvCxnSpPr>
      <xdr:spPr>
        <a:xfrm flipV="1">
          <a:off x="16510000" y="896620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7637</xdr:rowOff>
    </xdr:from>
    <xdr:ext cx="762000" cy="259045"/>
    <xdr:sp macro="" textlink="">
      <xdr:nvSpPr>
        <xdr:cNvPr id="249" name="その他最小値テキスト"/>
        <xdr:cNvSpPr txBox="1"/>
      </xdr:nvSpPr>
      <xdr:spPr>
        <a:xfrm>
          <a:off x="16598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26.3</a:t>
          </a:r>
          <a:endParaRPr kumimoji="1" lang="ja-JP" altLang="en-US" sz="1000" b="1">
            <a:latin typeface="ＭＳ Ｐゴシック"/>
          </a:endParaRPr>
        </a:p>
      </xdr:txBody>
    </xdr:sp>
    <xdr:clientData/>
  </xdr:oneCellAnchor>
  <xdr:twoCellAnchor>
    <xdr:from>
      <xdr:col>23</xdr:col>
      <xdr:colOff>628650</xdr:colOff>
      <xdr:row>60</xdr:row>
      <xdr:rowOff>35560</xdr:rowOff>
    </xdr:from>
    <xdr:to>
      <xdr:col>24</xdr:col>
      <xdr:colOff>120650</xdr:colOff>
      <xdr:row>60</xdr:row>
      <xdr:rowOff>35560</xdr:rowOff>
    </xdr:to>
    <xdr:cxnSp macro="">
      <xdr:nvCxnSpPr>
        <xdr:cNvPr id="250" name="直線コネクタ 249"/>
        <xdr:cNvCxnSpPr/>
      </xdr:nvCxnSpPr>
      <xdr:spPr>
        <a:xfrm>
          <a:off x="16421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137177</xdr:rowOff>
    </xdr:from>
    <xdr:ext cx="762000" cy="259045"/>
    <xdr:sp macro="" textlink="">
      <xdr:nvSpPr>
        <xdr:cNvPr id="251" name="その他最大値テキスト"/>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50800</xdr:rowOff>
    </xdr:from>
    <xdr:to>
      <xdr:col>24</xdr:col>
      <xdr:colOff>120650</xdr:colOff>
      <xdr:row>52</xdr:row>
      <xdr:rowOff>50800</xdr:rowOff>
    </xdr:to>
    <xdr:cxnSp macro="">
      <xdr:nvCxnSpPr>
        <xdr:cNvPr id="252" name="直線コネクタ 251"/>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54</xdr:row>
      <xdr:rowOff>104140</xdr:rowOff>
    </xdr:from>
    <xdr:to>
      <xdr:col>24</xdr:col>
      <xdr:colOff>31750</xdr:colOff>
      <xdr:row>55</xdr:row>
      <xdr:rowOff>24130</xdr:rowOff>
    </xdr:to>
    <xdr:cxnSp macro="">
      <xdr:nvCxnSpPr>
        <xdr:cNvPr id="253" name="直線コネクタ 252"/>
        <xdr:cNvCxnSpPr/>
      </xdr:nvCxnSpPr>
      <xdr:spPr>
        <a:xfrm>
          <a:off x="15671800" y="936244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54</xdr:row>
      <xdr:rowOff>147337</xdr:rowOff>
    </xdr:from>
    <xdr:ext cx="762000" cy="259045"/>
    <xdr:sp macro="" textlink="">
      <xdr:nvSpPr>
        <xdr:cNvPr id="254" name="その他平均値テキスト"/>
        <xdr:cNvSpPr txBox="1"/>
      </xdr:nvSpPr>
      <xdr:spPr>
        <a:xfrm>
          <a:off x="16598900" y="9405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3810</xdr:rowOff>
    </xdr:from>
    <xdr:to>
      <xdr:col>24</xdr:col>
      <xdr:colOff>82550</xdr:colOff>
      <xdr:row>55</xdr:row>
      <xdr:rowOff>105410</xdr:rowOff>
    </xdr:to>
    <xdr:sp macro="" textlink="">
      <xdr:nvSpPr>
        <xdr:cNvPr id="255" name="フローチャート : 判断 254"/>
        <xdr:cNvSpPr/>
      </xdr:nvSpPr>
      <xdr:spPr>
        <a:xfrm>
          <a:off x="16459200" y="9433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54</xdr:row>
      <xdr:rowOff>104140</xdr:rowOff>
    </xdr:from>
    <xdr:to>
      <xdr:col>22</xdr:col>
      <xdr:colOff>565150</xdr:colOff>
      <xdr:row>54</xdr:row>
      <xdr:rowOff>157480</xdr:rowOff>
    </xdr:to>
    <xdr:cxnSp macro="">
      <xdr:nvCxnSpPr>
        <xdr:cNvPr id="256" name="直線コネクタ 255"/>
        <xdr:cNvCxnSpPr/>
      </xdr:nvCxnSpPr>
      <xdr:spPr>
        <a:xfrm flipV="1">
          <a:off x="14782800" y="936244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54</xdr:row>
      <xdr:rowOff>129540</xdr:rowOff>
    </xdr:from>
    <xdr:to>
      <xdr:col>22</xdr:col>
      <xdr:colOff>615950</xdr:colOff>
      <xdr:row>55</xdr:row>
      <xdr:rowOff>59690</xdr:rowOff>
    </xdr:to>
    <xdr:sp macro="" textlink="">
      <xdr:nvSpPr>
        <xdr:cNvPr id="257" name="フローチャート : 判断 256"/>
        <xdr:cNvSpPr/>
      </xdr:nvSpPr>
      <xdr:spPr>
        <a:xfrm>
          <a:off x="15621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44467</xdr:rowOff>
    </xdr:from>
    <xdr:ext cx="736600" cy="259045"/>
    <xdr:sp macro="" textlink="">
      <xdr:nvSpPr>
        <xdr:cNvPr id="258" name="テキスト ボックス 257"/>
        <xdr:cNvSpPr txBox="1"/>
      </xdr:nvSpPr>
      <xdr:spPr>
        <a:xfrm>
          <a:off x="15290800" y="9474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134620</xdr:rowOff>
    </xdr:from>
    <xdr:to>
      <xdr:col>21</xdr:col>
      <xdr:colOff>361950</xdr:colOff>
      <xdr:row>54</xdr:row>
      <xdr:rowOff>157480</xdr:rowOff>
    </xdr:to>
    <xdr:cxnSp macro="">
      <xdr:nvCxnSpPr>
        <xdr:cNvPr id="259" name="直線コネクタ 258"/>
        <xdr:cNvCxnSpPr/>
      </xdr:nvCxnSpPr>
      <xdr:spPr>
        <a:xfrm>
          <a:off x="13893800" y="9392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54</xdr:row>
      <xdr:rowOff>129540</xdr:rowOff>
    </xdr:from>
    <xdr:to>
      <xdr:col>21</xdr:col>
      <xdr:colOff>412750</xdr:colOff>
      <xdr:row>55</xdr:row>
      <xdr:rowOff>59690</xdr:rowOff>
    </xdr:to>
    <xdr:sp macro="" textlink="">
      <xdr:nvSpPr>
        <xdr:cNvPr id="260" name="フローチャート : 判断 259"/>
        <xdr:cNvSpPr/>
      </xdr:nvSpPr>
      <xdr:spPr>
        <a:xfrm>
          <a:off x="14732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44467</xdr:rowOff>
    </xdr:from>
    <xdr:ext cx="762000" cy="259045"/>
    <xdr:sp macro="" textlink="">
      <xdr:nvSpPr>
        <xdr:cNvPr id="261" name="テキスト ボックス 260"/>
        <xdr:cNvSpPr txBox="1"/>
      </xdr:nvSpPr>
      <xdr:spPr>
        <a:xfrm>
          <a:off x="14401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134620</xdr:rowOff>
    </xdr:from>
    <xdr:to>
      <xdr:col>20</xdr:col>
      <xdr:colOff>158750</xdr:colOff>
      <xdr:row>54</xdr:row>
      <xdr:rowOff>134620</xdr:rowOff>
    </xdr:to>
    <xdr:cxnSp macro="">
      <xdr:nvCxnSpPr>
        <xdr:cNvPr id="262" name="直線コネクタ 261"/>
        <xdr:cNvCxnSpPr/>
      </xdr:nvCxnSpPr>
      <xdr:spPr>
        <a:xfrm>
          <a:off x="13004800" y="9392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54</xdr:row>
      <xdr:rowOff>114300</xdr:rowOff>
    </xdr:from>
    <xdr:to>
      <xdr:col>20</xdr:col>
      <xdr:colOff>209550</xdr:colOff>
      <xdr:row>55</xdr:row>
      <xdr:rowOff>44450</xdr:rowOff>
    </xdr:to>
    <xdr:sp macro="" textlink="">
      <xdr:nvSpPr>
        <xdr:cNvPr id="263" name="フローチャート : 判断 262"/>
        <xdr:cNvSpPr/>
      </xdr:nvSpPr>
      <xdr:spPr>
        <a:xfrm>
          <a:off x="13843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29227</xdr:rowOff>
    </xdr:from>
    <xdr:ext cx="762000" cy="259045"/>
    <xdr:sp macro="" textlink="">
      <xdr:nvSpPr>
        <xdr:cNvPr id="264" name="テキスト ボックス 263"/>
        <xdr:cNvSpPr txBox="1"/>
      </xdr:nvSpPr>
      <xdr:spPr>
        <a:xfrm>
          <a:off x="13512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14.5</a:t>
          </a:r>
          <a:endParaRPr kumimoji="1" lang="ja-JP" altLang="en-US" sz="1000" b="1">
            <a:solidFill>
              <a:srgbClr val="000080"/>
            </a:solidFill>
            <a:latin typeface="ＭＳ Ｐゴシック"/>
          </a:endParaRPr>
        </a:p>
      </xdr:txBody>
    </xdr:sp>
    <xdr:clientData/>
  </xdr:oneCellAnchor>
  <xdr:twoCellAnchor>
    <xdr:from>
      <xdr:col>18</xdr:col>
      <xdr:colOff>590550</xdr:colOff>
      <xdr:row>54</xdr:row>
      <xdr:rowOff>106680</xdr:rowOff>
    </xdr:from>
    <xdr:to>
      <xdr:col>19</xdr:col>
      <xdr:colOff>6350</xdr:colOff>
      <xdr:row>55</xdr:row>
      <xdr:rowOff>36830</xdr:rowOff>
    </xdr:to>
    <xdr:sp macro="" textlink="">
      <xdr:nvSpPr>
        <xdr:cNvPr id="265" name="フローチャート : 判断 264"/>
        <xdr:cNvSpPr/>
      </xdr:nvSpPr>
      <xdr:spPr>
        <a:xfrm>
          <a:off x="12954000" y="936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21607</xdr:rowOff>
    </xdr:from>
    <xdr:ext cx="762000" cy="259045"/>
    <xdr:sp macro="" textlink="">
      <xdr:nvSpPr>
        <xdr:cNvPr id="266" name="テキスト ボックス 265"/>
        <xdr:cNvSpPr txBox="1"/>
      </xdr:nvSpPr>
      <xdr:spPr>
        <a:xfrm>
          <a:off x="12623800" y="945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54</xdr:row>
      <xdr:rowOff>144780</xdr:rowOff>
    </xdr:from>
    <xdr:to>
      <xdr:col>24</xdr:col>
      <xdr:colOff>82550</xdr:colOff>
      <xdr:row>55</xdr:row>
      <xdr:rowOff>74930</xdr:rowOff>
    </xdr:to>
    <xdr:sp macro="" textlink="">
      <xdr:nvSpPr>
        <xdr:cNvPr id="272" name="円/楕円 271"/>
        <xdr:cNvSpPr/>
      </xdr:nvSpPr>
      <xdr:spPr>
        <a:xfrm>
          <a:off x="164592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53</xdr:row>
      <xdr:rowOff>161307</xdr:rowOff>
    </xdr:from>
    <xdr:ext cx="762000" cy="259045"/>
    <xdr:sp macro="" textlink="">
      <xdr:nvSpPr>
        <xdr:cNvPr id="273" name="その他該当値テキスト"/>
        <xdr:cNvSpPr txBox="1"/>
      </xdr:nvSpPr>
      <xdr:spPr>
        <a:xfrm>
          <a:off x="16598900" y="924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54</xdr:row>
      <xdr:rowOff>53340</xdr:rowOff>
    </xdr:from>
    <xdr:to>
      <xdr:col>22</xdr:col>
      <xdr:colOff>615950</xdr:colOff>
      <xdr:row>54</xdr:row>
      <xdr:rowOff>154940</xdr:rowOff>
    </xdr:to>
    <xdr:sp macro="" textlink="">
      <xdr:nvSpPr>
        <xdr:cNvPr id="274" name="円/楕円 273"/>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52</xdr:row>
      <xdr:rowOff>165117</xdr:rowOff>
    </xdr:from>
    <xdr:ext cx="736600" cy="259045"/>
    <xdr:sp macro="" textlink="">
      <xdr:nvSpPr>
        <xdr:cNvPr id="275" name="テキスト ボックス 274"/>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54</xdr:row>
      <xdr:rowOff>106680</xdr:rowOff>
    </xdr:from>
    <xdr:to>
      <xdr:col>21</xdr:col>
      <xdr:colOff>412750</xdr:colOff>
      <xdr:row>55</xdr:row>
      <xdr:rowOff>36830</xdr:rowOff>
    </xdr:to>
    <xdr:sp macro="" textlink="">
      <xdr:nvSpPr>
        <xdr:cNvPr id="276" name="円/楕円 275"/>
        <xdr:cNvSpPr/>
      </xdr:nvSpPr>
      <xdr:spPr>
        <a:xfrm>
          <a:off x="14732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47007</xdr:rowOff>
    </xdr:from>
    <xdr:ext cx="762000" cy="259045"/>
    <xdr:sp macro="" textlink="">
      <xdr:nvSpPr>
        <xdr:cNvPr id="277" name="テキスト ボックス 276"/>
        <xdr:cNvSpPr txBox="1"/>
      </xdr:nvSpPr>
      <xdr:spPr>
        <a:xfrm>
          <a:off x="14401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83820</xdr:rowOff>
    </xdr:from>
    <xdr:to>
      <xdr:col>20</xdr:col>
      <xdr:colOff>209550</xdr:colOff>
      <xdr:row>55</xdr:row>
      <xdr:rowOff>13970</xdr:rowOff>
    </xdr:to>
    <xdr:sp macro="" textlink="">
      <xdr:nvSpPr>
        <xdr:cNvPr id="278" name="円/楕円 277"/>
        <xdr:cNvSpPr/>
      </xdr:nvSpPr>
      <xdr:spPr>
        <a:xfrm>
          <a:off x="13843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24147</xdr:rowOff>
    </xdr:from>
    <xdr:ext cx="762000" cy="259045"/>
    <xdr:sp macro="" textlink="">
      <xdr:nvSpPr>
        <xdr:cNvPr id="279" name="テキスト ボックス 278"/>
        <xdr:cNvSpPr txBox="1"/>
      </xdr:nvSpPr>
      <xdr:spPr>
        <a:xfrm>
          <a:off x="13512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83820</xdr:rowOff>
    </xdr:from>
    <xdr:to>
      <xdr:col>19</xdr:col>
      <xdr:colOff>6350</xdr:colOff>
      <xdr:row>55</xdr:row>
      <xdr:rowOff>13970</xdr:rowOff>
    </xdr:to>
    <xdr:sp macro="" textlink="">
      <xdr:nvSpPr>
        <xdr:cNvPr id="280" name="円/楕円 279"/>
        <xdr:cNvSpPr/>
      </xdr:nvSpPr>
      <xdr:spPr>
        <a:xfrm>
          <a:off x="12954000" y="93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24147</xdr:rowOff>
    </xdr:from>
    <xdr:ext cx="762000" cy="259045"/>
    <xdr:sp macro="" textlink="">
      <xdr:nvSpPr>
        <xdr:cNvPr id="281" name="テキスト ボックス 280"/>
        <xdr:cNvSpPr txBox="1"/>
      </xdr:nvSpPr>
      <xdr:spPr>
        <a:xfrm>
          <a:off x="12623800" y="911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39/128</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ふるさと応援寄附金の増加により、返礼にかかる費用が増加したため、補助費等に係る経常収支比率については、</a:t>
          </a:r>
          <a:r>
            <a:rPr kumimoji="1" lang="en-US" altLang="ja-JP" sz="1300">
              <a:latin typeface="ＭＳ Ｐゴシック"/>
            </a:rPr>
            <a:t>0.5</a:t>
          </a:r>
          <a:r>
            <a:rPr kumimoji="1" lang="ja-JP" altLang="en-US" sz="1300">
              <a:latin typeface="ＭＳ Ｐゴシック"/>
            </a:rPr>
            <a:t>％の増となっていますが、広域消防負担金がないことなどにより、類似団体平均及び全国平均は下回っています。</a:t>
          </a:r>
          <a:endParaRPr kumimoji="1" lang="en-US" altLang="ja-JP" sz="1300">
            <a:latin typeface="ＭＳ Ｐゴシック"/>
          </a:endParaRPr>
        </a:p>
        <a:p>
          <a:r>
            <a:rPr kumimoji="1" lang="ja-JP" altLang="en-US" sz="1300">
              <a:latin typeface="ＭＳ Ｐゴシック"/>
            </a:rPr>
            <a:t>　今後も、各種市単独補助金の必要性、効果を精査し、必要性の低い補助金は見直しや廃止を行うなど、経費の削減に努めて参ります。</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33</xdr:row>
      <xdr:rowOff>120142</xdr:rowOff>
    </xdr:from>
    <xdr:to>
      <xdr:col>24</xdr:col>
      <xdr:colOff>31750</xdr:colOff>
      <xdr:row>39</xdr:row>
      <xdr:rowOff>92710</xdr:rowOff>
    </xdr:to>
    <xdr:cxnSp macro="">
      <xdr:nvCxnSpPr>
        <xdr:cNvPr id="306" name="直線コネクタ 305"/>
        <xdr:cNvCxnSpPr/>
      </xdr:nvCxnSpPr>
      <xdr:spPr>
        <a:xfrm flipV="1">
          <a:off x="16510000" y="5777992"/>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64787</xdr:rowOff>
    </xdr:from>
    <xdr:ext cx="762000" cy="259045"/>
    <xdr:sp macro="" textlink="">
      <xdr:nvSpPr>
        <xdr:cNvPr id="307" name="補助費等最小値テキスト"/>
        <xdr:cNvSpPr txBox="1"/>
      </xdr:nvSpPr>
      <xdr:spPr>
        <a:xfrm>
          <a:off x="165989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39</xdr:row>
      <xdr:rowOff>92710</xdr:rowOff>
    </xdr:from>
    <xdr:to>
      <xdr:col>24</xdr:col>
      <xdr:colOff>120650</xdr:colOff>
      <xdr:row>39</xdr:row>
      <xdr:rowOff>92710</xdr:rowOff>
    </xdr:to>
    <xdr:cxnSp macro="">
      <xdr:nvCxnSpPr>
        <xdr:cNvPr id="308" name="直線コネクタ 307"/>
        <xdr:cNvCxnSpPr/>
      </xdr:nvCxnSpPr>
      <xdr:spPr>
        <a:xfrm>
          <a:off x="16421100" y="6779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35069</xdr:rowOff>
    </xdr:from>
    <xdr:ext cx="762000" cy="259045"/>
    <xdr:sp macro="" textlink="">
      <xdr:nvSpPr>
        <xdr:cNvPr id="309" name="補助費等最大値テキスト"/>
        <xdr:cNvSpPr txBox="1"/>
      </xdr:nvSpPr>
      <xdr:spPr>
        <a:xfrm>
          <a:off x="16598900" y="5521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23</xdr:col>
      <xdr:colOff>628650</xdr:colOff>
      <xdr:row>33</xdr:row>
      <xdr:rowOff>120142</xdr:rowOff>
    </xdr:from>
    <xdr:to>
      <xdr:col>24</xdr:col>
      <xdr:colOff>120650</xdr:colOff>
      <xdr:row>33</xdr:row>
      <xdr:rowOff>120142</xdr:rowOff>
    </xdr:to>
    <xdr:cxnSp macro="">
      <xdr:nvCxnSpPr>
        <xdr:cNvPr id="310" name="直線コネクタ 309"/>
        <xdr:cNvCxnSpPr/>
      </xdr:nvCxnSpPr>
      <xdr:spPr>
        <a:xfrm>
          <a:off x="16421100" y="5777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65278</xdr:rowOff>
    </xdr:from>
    <xdr:to>
      <xdr:col>24</xdr:col>
      <xdr:colOff>31750</xdr:colOff>
      <xdr:row>35</xdr:row>
      <xdr:rowOff>88138</xdr:rowOff>
    </xdr:to>
    <xdr:cxnSp macro="">
      <xdr:nvCxnSpPr>
        <xdr:cNvPr id="311" name="直線コネクタ 310"/>
        <xdr:cNvCxnSpPr/>
      </xdr:nvCxnSpPr>
      <xdr:spPr>
        <a:xfrm>
          <a:off x="15671800" y="60660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132859</xdr:rowOff>
    </xdr:from>
    <xdr:ext cx="762000" cy="259045"/>
    <xdr:sp macro="" textlink="">
      <xdr:nvSpPr>
        <xdr:cNvPr id="312" name="補助費等平均値テキスト"/>
        <xdr:cNvSpPr txBox="1"/>
      </xdr:nvSpPr>
      <xdr:spPr>
        <a:xfrm>
          <a:off x="16598900" y="613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a:t>
          </a:r>
          <a:endParaRPr kumimoji="1" lang="ja-JP" altLang="en-US" sz="1000" b="1">
            <a:solidFill>
              <a:srgbClr val="000080"/>
            </a:solidFill>
            <a:latin typeface="ＭＳ Ｐゴシック"/>
          </a:endParaRPr>
        </a:p>
      </xdr:txBody>
    </xdr:sp>
    <xdr:clientData/>
  </xdr:oneCellAnchor>
  <xdr:twoCellAnchor>
    <xdr:from>
      <xdr:col>23</xdr:col>
      <xdr:colOff>666750</xdr:colOff>
      <xdr:row>35</xdr:row>
      <xdr:rowOff>160782</xdr:rowOff>
    </xdr:from>
    <xdr:to>
      <xdr:col>24</xdr:col>
      <xdr:colOff>82550</xdr:colOff>
      <xdr:row>36</xdr:row>
      <xdr:rowOff>90932</xdr:rowOff>
    </xdr:to>
    <xdr:sp macro="" textlink="">
      <xdr:nvSpPr>
        <xdr:cNvPr id="313" name="フローチャート : 判断 312"/>
        <xdr:cNvSpPr/>
      </xdr:nvSpPr>
      <xdr:spPr>
        <a:xfrm>
          <a:off x="164592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149860</xdr:rowOff>
    </xdr:from>
    <xdr:to>
      <xdr:col>22</xdr:col>
      <xdr:colOff>565150</xdr:colOff>
      <xdr:row>35</xdr:row>
      <xdr:rowOff>65278</xdr:rowOff>
    </xdr:to>
    <xdr:cxnSp macro="">
      <xdr:nvCxnSpPr>
        <xdr:cNvPr id="314" name="直線コネクタ 313"/>
        <xdr:cNvCxnSpPr/>
      </xdr:nvCxnSpPr>
      <xdr:spPr>
        <a:xfrm>
          <a:off x="14782800" y="59791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35</xdr:row>
      <xdr:rowOff>151638</xdr:rowOff>
    </xdr:from>
    <xdr:to>
      <xdr:col>22</xdr:col>
      <xdr:colOff>615950</xdr:colOff>
      <xdr:row>36</xdr:row>
      <xdr:rowOff>81788</xdr:rowOff>
    </xdr:to>
    <xdr:sp macro="" textlink="">
      <xdr:nvSpPr>
        <xdr:cNvPr id="315" name="フローチャート : 判断 314"/>
        <xdr:cNvSpPr/>
      </xdr:nvSpPr>
      <xdr:spPr>
        <a:xfrm>
          <a:off x="156210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66565</xdr:rowOff>
    </xdr:from>
    <xdr:ext cx="736600" cy="259045"/>
    <xdr:sp macro="" textlink="">
      <xdr:nvSpPr>
        <xdr:cNvPr id="316" name="テキスト ボックス 315"/>
        <xdr:cNvSpPr txBox="1"/>
      </xdr:nvSpPr>
      <xdr:spPr>
        <a:xfrm>
          <a:off x="15290800" y="623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122428</xdr:rowOff>
    </xdr:from>
    <xdr:to>
      <xdr:col>21</xdr:col>
      <xdr:colOff>361950</xdr:colOff>
      <xdr:row>34</xdr:row>
      <xdr:rowOff>149860</xdr:rowOff>
    </xdr:to>
    <xdr:cxnSp macro="">
      <xdr:nvCxnSpPr>
        <xdr:cNvPr id="317" name="直線コネクタ 316"/>
        <xdr:cNvCxnSpPr/>
      </xdr:nvCxnSpPr>
      <xdr:spPr>
        <a:xfrm>
          <a:off x="13893800" y="5951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16764</xdr:rowOff>
    </xdr:from>
    <xdr:to>
      <xdr:col>21</xdr:col>
      <xdr:colOff>412750</xdr:colOff>
      <xdr:row>36</xdr:row>
      <xdr:rowOff>118364</xdr:rowOff>
    </xdr:to>
    <xdr:sp macro="" textlink="">
      <xdr:nvSpPr>
        <xdr:cNvPr id="318" name="フローチャート : 判断 317"/>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103141</xdr:rowOff>
    </xdr:from>
    <xdr:ext cx="762000" cy="259045"/>
    <xdr:sp macro="" textlink="">
      <xdr:nvSpPr>
        <xdr:cNvPr id="319" name="テキスト ボックス 318"/>
        <xdr:cNvSpPr txBox="1"/>
      </xdr:nvSpPr>
      <xdr:spPr>
        <a:xfrm>
          <a:off x="14401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122428</xdr:rowOff>
    </xdr:from>
    <xdr:to>
      <xdr:col>20</xdr:col>
      <xdr:colOff>158750</xdr:colOff>
      <xdr:row>34</xdr:row>
      <xdr:rowOff>122428</xdr:rowOff>
    </xdr:to>
    <xdr:cxnSp macro="">
      <xdr:nvCxnSpPr>
        <xdr:cNvPr id="320" name="直線コネクタ 319"/>
        <xdr:cNvCxnSpPr/>
      </xdr:nvCxnSpPr>
      <xdr:spPr>
        <a:xfrm>
          <a:off x="13004800" y="5951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35</xdr:row>
      <xdr:rowOff>169926</xdr:rowOff>
    </xdr:from>
    <xdr:to>
      <xdr:col>20</xdr:col>
      <xdr:colOff>209550</xdr:colOff>
      <xdr:row>36</xdr:row>
      <xdr:rowOff>100076</xdr:rowOff>
    </xdr:to>
    <xdr:sp macro="" textlink="">
      <xdr:nvSpPr>
        <xdr:cNvPr id="321" name="フローチャート : 判断 320"/>
        <xdr:cNvSpPr/>
      </xdr:nvSpPr>
      <xdr:spPr>
        <a:xfrm>
          <a:off x="13843000" y="617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84853</xdr:rowOff>
    </xdr:from>
    <xdr:ext cx="762000" cy="259045"/>
    <xdr:sp macro="" textlink="">
      <xdr:nvSpPr>
        <xdr:cNvPr id="322" name="テキスト ボックス 321"/>
        <xdr:cNvSpPr txBox="1"/>
      </xdr:nvSpPr>
      <xdr:spPr>
        <a:xfrm>
          <a:off x="13512800" y="625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xdr:rowOff>
    </xdr:from>
    <xdr:to>
      <xdr:col>19</xdr:col>
      <xdr:colOff>6350</xdr:colOff>
      <xdr:row>36</xdr:row>
      <xdr:rowOff>104648</xdr:rowOff>
    </xdr:to>
    <xdr:sp macro="" textlink="">
      <xdr:nvSpPr>
        <xdr:cNvPr id="323" name="フローチャート : 判断 322"/>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89425</xdr:rowOff>
    </xdr:from>
    <xdr:ext cx="762000" cy="259045"/>
    <xdr:sp macro="" textlink="">
      <xdr:nvSpPr>
        <xdr:cNvPr id="324" name="テキスト ボックス 323"/>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37338</xdr:rowOff>
    </xdr:from>
    <xdr:to>
      <xdr:col>24</xdr:col>
      <xdr:colOff>82550</xdr:colOff>
      <xdr:row>35</xdr:row>
      <xdr:rowOff>138938</xdr:rowOff>
    </xdr:to>
    <xdr:sp macro="" textlink="">
      <xdr:nvSpPr>
        <xdr:cNvPr id="330" name="円/楕円 329"/>
        <xdr:cNvSpPr/>
      </xdr:nvSpPr>
      <xdr:spPr>
        <a:xfrm>
          <a:off x="16459200" y="603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53865</xdr:rowOff>
    </xdr:from>
    <xdr:ext cx="762000" cy="259045"/>
    <xdr:sp macro="" textlink="">
      <xdr:nvSpPr>
        <xdr:cNvPr id="331" name="補助費等該当値テキスト"/>
        <xdr:cNvSpPr txBox="1"/>
      </xdr:nvSpPr>
      <xdr:spPr>
        <a:xfrm>
          <a:off x="16598900" y="5883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14478</xdr:rowOff>
    </xdr:from>
    <xdr:to>
      <xdr:col>22</xdr:col>
      <xdr:colOff>615950</xdr:colOff>
      <xdr:row>35</xdr:row>
      <xdr:rowOff>116078</xdr:rowOff>
    </xdr:to>
    <xdr:sp macro="" textlink="">
      <xdr:nvSpPr>
        <xdr:cNvPr id="332" name="円/楕円 331"/>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126255</xdr:rowOff>
    </xdr:from>
    <xdr:ext cx="736600" cy="259045"/>
    <xdr:sp macro="" textlink="">
      <xdr:nvSpPr>
        <xdr:cNvPr id="333" name="テキスト ボックス 332"/>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99060</xdr:rowOff>
    </xdr:from>
    <xdr:to>
      <xdr:col>21</xdr:col>
      <xdr:colOff>412750</xdr:colOff>
      <xdr:row>35</xdr:row>
      <xdr:rowOff>29210</xdr:rowOff>
    </xdr:to>
    <xdr:sp macro="" textlink="">
      <xdr:nvSpPr>
        <xdr:cNvPr id="334" name="円/楕円 333"/>
        <xdr:cNvSpPr/>
      </xdr:nvSpPr>
      <xdr:spPr>
        <a:xfrm>
          <a:off x="14732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39387</xdr:rowOff>
    </xdr:from>
    <xdr:ext cx="762000" cy="259045"/>
    <xdr:sp macro="" textlink="">
      <xdr:nvSpPr>
        <xdr:cNvPr id="335" name="テキスト ボックス 334"/>
        <xdr:cNvSpPr txBox="1"/>
      </xdr:nvSpPr>
      <xdr:spPr>
        <a:xfrm>
          <a:off x="14401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71628</xdr:rowOff>
    </xdr:from>
    <xdr:to>
      <xdr:col>20</xdr:col>
      <xdr:colOff>209550</xdr:colOff>
      <xdr:row>35</xdr:row>
      <xdr:rowOff>1778</xdr:rowOff>
    </xdr:to>
    <xdr:sp macro="" textlink="">
      <xdr:nvSpPr>
        <xdr:cNvPr id="336" name="円/楕円 335"/>
        <xdr:cNvSpPr/>
      </xdr:nvSpPr>
      <xdr:spPr>
        <a:xfrm>
          <a:off x="13843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11955</xdr:rowOff>
    </xdr:from>
    <xdr:ext cx="762000" cy="259045"/>
    <xdr:sp macro="" textlink="">
      <xdr:nvSpPr>
        <xdr:cNvPr id="337" name="テキスト ボックス 336"/>
        <xdr:cNvSpPr txBox="1"/>
      </xdr:nvSpPr>
      <xdr:spPr>
        <a:xfrm>
          <a:off x="13512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71628</xdr:rowOff>
    </xdr:from>
    <xdr:to>
      <xdr:col>19</xdr:col>
      <xdr:colOff>6350</xdr:colOff>
      <xdr:row>35</xdr:row>
      <xdr:rowOff>1778</xdr:rowOff>
    </xdr:to>
    <xdr:sp macro="" textlink="">
      <xdr:nvSpPr>
        <xdr:cNvPr id="338" name="円/楕円 337"/>
        <xdr:cNvSpPr/>
      </xdr:nvSpPr>
      <xdr:spPr>
        <a:xfrm>
          <a:off x="12954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11955</xdr:rowOff>
    </xdr:from>
    <xdr:ext cx="762000" cy="259045"/>
    <xdr:sp macro="" textlink="">
      <xdr:nvSpPr>
        <xdr:cNvPr id="339" name="テキスト ボックス 338"/>
        <xdr:cNvSpPr txBox="1"/>
      </xdr:nvSpPr>
      <xdr:spPr>
        <a:xfrm>
          <a:off x="12623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69/128</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19.7</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財政改革プログラムに基づき新規借入の抑制に努めているため、公債費に係る経常収支比率は減少傾向にあります。</a:t>
          </a:r>
          <a:endParaRPr kumimoji="1" lang="en-US" altLang="ja-JP" sz="1300">
            <a:latin typeface="ＭＳ Ｐゴシック"/>
          </a:endParaRPr>
        </a:p>
        <a:p>
          <a:r>
            <a:rPr kumimoji="1" lang="ja-JP" altLang="en-US" sz="1300">
              <a:latin typeface="ＭＳ Ｐゴシック"/>
            </a:rPr>
            <a:t>　今後控えている大規模な事業計画については、十分な検討を行い、公債費の縮減に努めて参ります。</a:t>
          </a:r>
          <a:endParaRPr kumimoji="1" lang="en-US" altLang="ja-JP"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4" name="直線コネクタ 35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5" name="テキスト ボックス 35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6" name="直線コネクタ 35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7" name="テキスト ボックス 35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8" name="直線コネクタ 35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9" name="テキスト ボックス 35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60" name="直線コネクタ 35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61" name="テキスト ボックス 36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62" name="直線コネクタ 36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3" name="テキスト ボックス 36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4" name="直線コネクタ 36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20320</xdr:rowOff>
    </xdr:from>
    <xdr:to>
      <xdr:col>7</xdr:col>
      <xdr:colOff>15875</xdr:colOff>
      <xdr:row>81</xdr:row>
      <xdr:rowOff>12700</xdr:rowOff>
    </xdr:to>
    <xdr:cxnSp macro="">
      <xdr:nvCxnSpPr>
        <xdr:cNvPr id="366" name="直線コネクタ 365"/>
        <xdr:cNvCxnSpPr/>
      </xdr:nvCxnSpPr>
      <xdr:spPr>
        <a:xfrm flipV="1">
          <a:off x="4826000" y="12707620"/>
          <a:ext cx="0" cy="1192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156227</xdr:rowOff>
    </xdr:from>
    <xdr:ext cx="762000" cy="259045"/>
    <xdr:sp macro="" textlink="">
      <xdr:nvSpPr>
        <xdr:cNvPr id="367" name="公債費最小値テキスト"/>
        <xdr:cNvSpPr txBox="1"/>
      </xdr:nvSpPr>
      <xdr:spPr>
        <a:xfrm>
          <a:off x="4914900" y="13872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73.0</a:t>
          </a:r>
          <a:endParaRPr kumimoji="1" lang="ja-JP" altLang="en-US" sz="1000" b="1">
            <a:latin typeface="ＭＳ Ｐゴシック"/>
          </a:endParaRPr>
        </a:p>
      </xdr:txBody>
    </xdr:sp>
    <xdr:clientData/>
  </xdr:oneCellAnchor>
  <xdr:twoCellAnchor>
    <xdr:from>
      <xdr:col>6</xdr:col>
      <xdr:colOff>612775</xdr:colOff>
      <xdr:row>81</xdr:row>
      <xdr:rowOff>12700</xdr:rowOff>
    </xdr:from>
    <xdr:to>
      <xdr:col>7</xdr:col>
      <xdr:colOff>104775</xdr:colOff>
      <xdr:row>81</xdr:row>
      <xdr:rowOff>12700</xdr:rowOff>
    </xdr:to>
    <xdr:cxnSp macro="">
      <xdr:nvCxnSpPr>
        <xdr:cNvPr id="368" name="直線コネクタ 367"/>
        <xdr:cNvCxnSpPr/>
      </xdr:nvCxnSpPr>
      <xdr:spPr>
        <a:xfrm>
          <a:off x="4737100" y="1390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106697</xdr:rowOff>
    </xdr:from>
    <xdr:ext cx="762000" cy="259045"/>
    <xdr:sp macro="" textlink="">
      <xdr:nvSpPr>
        <xdr:cNvPr id="369" name="公債費最大値テキスト"/>
        <xdr:cNvSpPr txBox="1"/>
      </xdr:nvSpPr>
      <xdr:spPr>
        <a:xfrm>
          <a:off x="4914900" y="1245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a:t>
          </a:r>
          <a:endParaRPr kumimoji="1" lang="ja-JP" altLang="en-US" sz="1000" b="1">
            <a:latin typeface="ＭＳ Ｐゴシック"/>
          </a:endParaRPr>
        </a:p>
      </xdr:txBody>
    </xdr:sp>
    <xdr:clientData/>
  </xdr:oneCellAnchor>
  <xdr:twoCellAnchor>
    <xdr:from>
      <xdr:col>6</xdr:col>
      <xdr:colOff>612775</xdr:colOff>
      <xdr:row>74</xdr:row>
      <xdr:rowOff>20320</xdr:rowOff>
    </xdr:from>
    <xdr:to>
      <xdr:col>7</xdr:col>
      <xdr:colOff>104775</xdr:colOff>
      <xdr:row>74</xdr:row>
      <xdr:rowOff>20320</xdr:rowOff>
    </xdr:to>
    <xdr:cxnSp macro="">
      <xdr:nvCxnSpPr>
        <xdr:cNvPr id="370" name="直線コネクタ 369"/>
        <xdr:cNvCxnSpPr/>
      </xdr:nvCxnSpPr>
      <xdr:spPr>
        <a:xfrm>
          <a:off x="4737100" y="1270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26035</xdr:rowOff>
    </xdr:from>
    <xdr:to>
      <xdr:col>7</xdr:col>
      <xdr:colOff>15875</xdr:colOff>
      <xdr:row>75</xdr:row>
      <xdr:rowOff>35560</xdr:rowOff>
    </xdr:to>
    <xdr:cxnSp macro="">
      <xdr:nvCxnSpPr>
        <xdr:cNvPr id="371" name="直線コネクタ 370"/>
        <xdr:cNvCxnSpPr/>
      </xdr:nvCxnSpPr>
      <xdr:spPr>
        <a:xfrm flipV="1">
          <a:off x="3987800" y="12884785"/>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73</xdr:row>
      <xdr:rowOff>159402</xdr:rowOff>
    </xdr:from>
    <xdr:ext cx="762000" cy="259045"/>
    <xdr:sp macro="" textlink="">
      <xdr:nvSpPr>
        <xdr:cNvPr id="372" name="公債費平均値テキスト"/>
        <xdr:cNvSpPr txBox="1"/>
      </xdr:nvSpPr>
      <xdr:spPr>
        <a:xfrm>
          <a:off x="4914900" y="12675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6</xdr:col>
      <xdr:colOff>650875</xdr:colOff>
      <xdr:row>74</xdr:row>
      <xdr:rowOff>142875</xdr:rowOff>
    </xdr:from>
    <xdr:to>
      <xdr:col>7</xdr:col>
      <xdr:colOff>66675</xdr:colOff>
      <xdr:row>75</xdr:row>
      <xdr:rowOff>73025</xdr:rowOff>
    </xdr:to>
    <xdr:sp macro="" textlink="">
      <xdr:nvSpPr>
        <xdr:cNvPr id="373" name="フローチャート : 判断 372"/>
        <xdr:cNvSpPr/>
      </xdr:nvSpPr>
      <xdr:spPr>
        <a:xfrm>
          <a:off x="47752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35560</xdr:rowOff>
    </xdr:from>
    <xdr:to>
      <xdr:col>5</xdr:col>
      <xdr:colOff>549275</xdr:colOff>
      <xdr:row>75</xdr:row>
      <xdr:rowOff>92710</xdr:rowOff>
    </xdr:to>
    <xdr:cxnSp macro="">
      <xdr:nvCxnSpPr>
        <xdr:cNvPr id="374" name="直線コネクタ 373"/>
        <xdr:cNvCxnSpPr/>
      </xdr:nvCxnSpPr>
      <xdr:spPr>
        <a:xfrm flipV="1">
          <a:off x="3098800" y="1289431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74</xdr:row>
      <xdr:rowOff>142875</xdr:rowOff>
    </xdr:from>
    <xdr:to>
      <xdr:col>5</xdr:col>
      <xdr:colOff>600075</xdr:colOff>
      <xdr:row>75</xdr:row>
      <xdr:rowOff>73025</xdr:rowOff>
    </xdr:to>
    <xdr:sp macro="" textlink="">
      <xdr:nvSpPr>
        <xdr:cNvPr id="375" name="フローチャート : 判断 374"/>
        <xdr:cNvSpPr/>
      </xdr:nvSpPr>
      <xdr:spPr>
        <a:xfrm>
          <a:off x="3937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83202</xdr:rowOff>
    </xdr:from>
    <xdr:ext cx="736600" cy="259045"/>
    <xdr:sp macro="" textlink="">
      <xdr:nvSpPr>
        <xdr:cNvPr id="376" name="テキスト ボックス 375"/>
        <xdr:cNvSpPr txBox="1"/>
      </xdr:nvSpPr>
      <xdr:spPr>
        <a:xfrm>
          <a:off x="3606800" y="12599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19.5</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92710</xdr:rowOff>
    </xdr:from>
    <xdr:to>
      <xdr:col>4</xdr:col>
      <xdr:colOff>346075</xdr:colOff>
      <xdr:row>75</xdr:row>
      <xdr:rowOff>113665</xdr:rowOff>
    </xdr:to>
    <xdr:cxnSp macro="">
      <xdr:nvCxnSpPr>
        <xdr:cNvPr id="377" name="直線コネクタ 376"/>
        <xdr:cNvCxnSpPr/>
      </xdr:nvCxnSpPr>
      <xdr:spPr>
        <a:xfrm flipV="1">
          <a:off x="2209800" y="1295146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74</xdr:row>
      <xdr:rowOff>146685</xdr:rowOff>
    </xdr:from>
    <xdr:to>
      <xdr:col>4</xdr:col>
      <xdr:colOff>396875</xdr:colOff>
      <xdr:row>75</xdr:row>
      <xdr:rowOff>76835</xdr:rowOff>
    </xdr:to>
    <xdr:sp macro="" textlink="">
      <xdr:nvSpPr>
        <xdr:cNvPr id="378" name="フローチャート : 判断 377"/>
        <xdr:cNvSpPr/>
      </xdr:nvSpPr>
      <xdr:spPr>
        <a:xfrm>
          <a:off x="3048000" y="1283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73</xdr:row>
      <xdr:rowOff>87012</xdr:rowOff>
    </xdr:from>
    <xdr:ext cx="762000" cy="259045"/>
    <xdr:sp macro="" textlink="">
      <xdr:nvSpPr>
        <xdr:cNvPr id="379" name="テキスト ボックス 378"/>
        <xdr:cNvSpPr txBox="1"/>
      </xdr:nvSpPr>
      <xdr:spPr>
        <a:xfrm>
          <a:off x="2717800" y="12602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113665</xdr:rowOff>
    </xdr:from>
    <xdr:to>
      <xdr:col>3</xdr:col>
      <xdr:colOff>142875</xdr:colOff>
      <xdr:row>75</xdr:row>
      <xdr:rowOff>123190</xdr:rowOff>
    </xdr:to>
    <xdr:cxnSp macro="">
      <xdr:nvCxnSpPr>
        <xdr:cNvPr id="380" name="直線コネクタ 379"/>
        <xdr:cNvCxnSpPr/>
      </xdr:nvCxnSpPr>
      <xdr:spPr>
        <a:xfrm flipV="1">
          <a:off x="1320800" y="129724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74</xdr:row>
      <xdr:rowOff>148590</xdr:rowOff>
    </xdr:from>
    <xdr:to>
      <xdr:col>3</xdr:col>
      <xdr:colOff>193675</xdr:colOff>
      <xdr:row>75</xdr:row>
      <xdr:rowOff>78740</xdr:rowOff>
    </xdr:to>
    <xdr:sp macro="" textlink="">
      <xdr:nvSpPr>
        <xdr:cNvPr id="381" name="フローチャート : 判断 380"/>
        <xdr:cNvSpPr/>
      </xdr:nvSpPr>
      <xdr:spPr>
        <a:xfrm>
          <a:off x="2159000" y="12835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73</xdr:row>
      <xdr:rowOff>88917</xdr:rowOff>
    </xdr:from>
    <xdr:ext cx="762000" cy="259045"/>
    <xdr:sp macro="" textlink="">
      <xdr:nvSpPr>
        <xdr:cNvPr id="382" name="テキスト ボックス 381"/>
        <xdr:cNvSpPr txBox="1"/>
      </xdr:nvSpPr>
      <xdr:spPr>
        <a:xfrm>
          <a:off x="1828800" y="1260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twoCellAnchor>
    <xdr:from>
      <xdr:col>1</xdr:col>
      <xdr:colOff>574675</xdr:colOff>
      <xdr:row>74</xdr:row>
      <xdr:rowOff>156210</xdr:rowOff>
    </xdr:from>
    <xdr:to>
      <xdr:col>1</xdr:col>
      <xdr:colOff>676275</xdr:colOff>
      <xdr:row>75</xdr:row>
      <xdr:rowOff>86360</xdr:rowOff>
    </xdr:to>
    <xdr:sp macro="" textlink="">
      <xdr:nvSpPr>
        <xdr:cNvPr id="383" name="フローチャート : 判断 382"/>
        <xdr:cNvSpPr/>
      </xdr:nvSpPr>
      <xdr:spPr>
        <a:xfrm>
          <a:off x="1270000" y="1284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73</xdr:row>
      <xdr:rowOff>96537</xdr:rowOff>
    </xdr:from>
    <xdr:ext cx="762000" cy="259045"/>
    <xdr:sp macro="" textlink="">
      <xdr:nvSpPr>
        <xdr:cNvPr id="384" name="テキスト ボックス 383"/>
        <xdr:cNvSpPr txBox="1"/>
      </xdr:nvSpPr>
      <xdr:spPr>
        <a:xfrm>
          <a:off x="939800" y="12612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5" name="テキスト ボックス 38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6" name="テキスト ボックス 38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7" name="テキスト ボックス 38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8" name="テキスト ボックス 38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9" name="テキスト ボックス 38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146685</xdr:rowOff>
    </xdr:from>
    <xdr:to>
      <xdr:col>7</xdr:col>
      <xdr:colOff>66675</xdr:colOff>
      <xdr:row>75</xdr:row>
      <xdr:rowOff>76835</xdr:rowOff>
    </xdr:to>
    <xdr:sp macro="" textlink="">
      <xdr:nvSpPr>
        <xdr:cNvPr id="390" name="円/楕円 389"/>
        <xdr:cNvSpPr/>
      </xdr:nvSpPr>
      <xdr:spPr>
        <a:xfrm>
          <a:off x="4775200" y="12833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118762</xdr:rowOff>
    </xdr:from>
    <xdr:ext cx="762000" cy="259045"/>
    <xdr:sp macro="" textlink="">
      <xdr:nvSpPr>
        <xdr:cNvPr id="391" name="公債費該当値テキスト"/>
        <xdr:cNvSpPr txBox="1"/>
      </xdr:nvSpPr>
      <xdr:spPr>
        <a:xfrm>
          <a:off x="4914900" y="128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19.7</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156210</xdr:rowOff>
    </xdr:from>
    <xdr:to>
      <xdr:col>5</xdr:col>
      <xdr:colOff>600075</xdr:colOff>
      <xdr:row>75</xdr:row>
      <xdr:rowOff>86360</xdr:rowOff>
    </xdr:to>
    <xdr:sp macro="" textlink="">
      <xdr:nvSpPr>
        <xdr:cNvPr id="392" name="円/楕円 391"/>
        <xdr:cNvSpPr/>
      </xdr:nvSpPr>
      <xdr:spPr>
        <a:xfrm>
          <a:off x="3937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71137</xdr:rowOff>
    </xdr:from>
    <xdr:ext cx="736600" cy="259045"/>
    <xdr:sp macro="" textlink="">
      <xdr:nvSpPr>
        <xdr:cNvPr id="393" name="テキスト ボックス 392"/>
        <xdr:cNvSpPr txBox="1"/>
      </xdr:nvSpPr>
      <xdr:spPr>
        <a:xfrm>
          <a:off x="3606800" y="12929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41910</xdr:rowOff>
    </xdr:from>
    <xdr:to>
      <xdr:col>4</xdr:col>
      <xdr:colOff>396875</xdr:colOff>
      <xdr:row>75</xdr:row>
      <xdr:rowOff>143510</xdr:rowOff>
    </xdr:to>
    <xdr:sp macro="" textlink="">
      <xdr:nvSpPr>
        <xdr:cNvPr id="394" name="円/楕円 393"/>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128288</xdr:rowOff>
    </xdr:from>
    <xdr:ext cx="762000" cy="259045"/>
    <xdr:sp macro="" textlink="">
      <xdr:nvSpPr>
        <xdr:cNvPr id="395" name="テキスト ボックス 394"/>
        <xdr:cNvSpPr txBox="1"/>
      </xdr:nvSpPr>
      <xdr:spPr>
        <a:xfrm>
          <a:off x="2717800" y="12987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62865</xdr:rowOff>
    </xdr:from>
    <xdr:to>
      <xdr:col>3</xdr:col>
      <xdr:colOff>193675</xdr:colOff>
      <xdr:row>75</xdr:row>
      <xdr:rowOff>164464</xdr:rowOff>
    </xdr:to>
    <xdr:sp macro="" textlink="">
      <xdr:nvSpPr>
        <xdr:cNvPr id="396" name="円/楕円 395"/>
        <xdr:cNvSpPr/>
      </xdr:nvSpPr>
      <xdr:spPr>
        <a:xfrm>
          <a:off x="2159000" y="129216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149241</xdr:rowOff>
    </xdr:from>
    <xdr:ext cx="762000" cy="259045"/>
    <xdr:sp macro="" textlink="">
      <xdr:nvSpPr>
        <xdr:cNvPr id="397" name="テキスト ボックス 396"/>
        <xdr:cNvSpPr txBox="1"/>
      </xdr:nvSpPr>
      <xdr:spPr>
        <a:xfrm>
          <a:off x="1828800" y="130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72390</xdr:rowOff>
    </xdr:from>
    <xdr:to>
      <xdr:col>1</xdr:col>
      <xdr:colOff>676275</xdr:colOff>
      <xdr:row>76</xdr:row>
      <xdr:rowOff>2539</xdr:rowOff>
    </xdr:to>
    <xdr:sp macro="" textlink="">
      <xdr:nvSpPr>
        <xdr:cNvPr id="398" name="円/楕円 397"/>
        <xdr:cNvSpPr/>
      </xdr:nvSpPr>
      <xdr:spPr>
        <a:xfrm>
          <a:off x="1270000" y="129311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158766</xdr:rowOff>
    </xdr:from>
    <xdr:ext cx="762000" cy="259045"/>
    <xdr:sp macro="" textlink="">
      <xdr:nvSpPr>
        <xdr:cNvPr id="399" name="テキスト ボックス 398"/>
        <xdr:cNvSpPr txBox="1"/>
      </xdr:nvSpPr>
      <xdr:spPr>
        <a:xfrm>
          <a:off x="939800" y="13017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0" name="正方形/長方形 39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1" name="正方形/長方形 40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2" name="正方形/長方形 40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63/128</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3" name="正方形/長方形 40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4" name="正方形/長方形 40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5" name="正方形/長方形 40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6" name="正方形/長方形 40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70.3</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7" name="正方形/長方形 40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8" name="正方形/長方形 40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9" name="正方形/長方形 40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0" name="テキスト ボックス 40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公債費以外の経常収支比率については、</a:t>
          </a:r>
          <a:r>
            <a:rPr kumimoji="1" lang="en-US" altLang="ja-JP" sz="1300">
              <a:latin typeface="ＭＳ Ｐゴシック"/>
            </a:rPr>
            <a:t>71.8</a:t>
          </a:r>
          <a:r>
            <a:rPr kumimoji="1" lang="ja-JP" altLang="en-US" sz="1300">
              <a:latin typeface="ＭＳ Ｐゴシック"/>
            </a:rPr>
            <a:t>％と高い割合であり、財政構造が硬直化していることがうかがえます。</a:t>
          </a:r>
          <a:endParaRPr kumimoji="1" lang="en-US" altLang="ja-JP" sz="1300">
            <a:latin typeface="ＭＳ Ｐゴシック"/>
          </a:endParaRPr>
        </a:p>
        <a:p>
          <a:r>
            <a:rPr kumimoji="1" lang="ja-JP" altLang="en-US" sz="1300">
              <a:latin typeface="ＭＳ Ｐゴシック"/>
            </a:rPr>
            <a:t>　歳出の徹底した見直しや削減を図っていくとともに、市税等の徴収率向上対策に引き続き取り組み、財政基盤の強化に努めて参ります。</a:t>
          </a:r>
        </a:p>
      </xdr:txBody>
    </xdr:sp>
    <xdr:clientData/>
  </xdr:twoCellAnchor>
  <xdr:oneCellAnchor>
    <xdr:from>
      <xdr:col>18</xdr:col>
      <xdr:colOff>44450</xdr:colOff>
      <xdr:row>69</xdr:row>
      <xdr:rowOff>107950</xdr:rowOff>
    </xdr:from>
    <xdr:ext cx="298543" cy="225703"/>
    <xdr:sp macro="" textlink="">
      <xdr:nvSpPr>
        <xdr:cNvPr id="411" name="テキスト ボックス 41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2" name="直線コネクタ 41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3" name="テキスト ボックス 41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4" name="直線コネクタ 41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5" name="テキスト ボックス 41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6" name="直線コネクタ 41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7" name="テキスト ボックス 41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8" name="直線コネクタ 41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9" name="テキスト ボックス 41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0" name="直線コネクタ 41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1" name="テキスト ボックス 42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2" name="直線コネクタ 42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3" name="テキスト ボックス 42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27940</xdr:rowOff>
    </xdr:from>
    <xdr:to>
      <xdr:col>24</xdr:col>
      <xdr:colOff>31750</xdr:colOff>
      <xdr:row>80</xdr:row>
      <xdr:rowOff>146050</xdr:rowOff>
    </xdr:to>
    <xdr:cxnSp macro="">
      <xdr:nvCxnSpPr>
        <xdr:cNvPr id="427" name="直線コネクタ 426"/>
        <xdr:cNvCxnSpPr/>
      </xdr:nvCxnSpPr>
      <xdr:spPr>
        <a:xfrm flipV="1">
          <a:off x="16510000" y="12715240"/>
          <a:ext cx="0" cy="114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118127</xdr:rowOff>
    </xdr:from>
    <xdr:ext cx="762000" cy="259045"/>
    <xdr:sp macro="" textlink="">
      <xdr:nvSpPr>
        <xdr:cNvPr id="428" name="公債費以外最小値テキスト"/>
        <xdr:cNvSpPr txBox="1"/>
      </xdr:nvSpPr>
      <xdr:spPr>
        <a:xfrm>
          <a:off x="16598900" y="13834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85.5</a:t>
          </a:r>
          <a:endParaRPr kumimoji="1" lang="ja-JP" altLang="en-US" sz="1000" b="1">
            <a:latin typeface="ＭＳ Ｐゴシック"/>
          </a:endParaRPr>
        </a:p>
      </xdr:txBody>
    </xdr:sp>
    <xdr:clientData/>
  </xdr:oneCellAnchor>
  <xdr:twoCellAnchor>
    <xdr:from>
      <xdr:col>23</xdr:col>
      <xdr:colOff>628650</xdr:colOff>
      <xdr:row>80</xdr:row>
      <xdr:rowOff>146050</xdr:rowOff>
    </xdr:from>
    <xdr:to>
      <xdr:col>24</xdr:col>
      <xdr:colOff>120650</xdr:colOff>
      <xdr:row>80</xdr:row>
      <xdr:rowOff>146050</xdr:rowOff>
    </xdr:to>
    <xdr:cxnSp macro="">
      <xdr:nvCxnSpPr>
        <xdr:cNvPr id="429" name="直線コネクタ 428"/>
        <xdr:cNvCxnSpPr/>
      </xdr:nvCxnSpPr>
      <xdr:spPr>
        <a:xfrm>
          <a:off x="16421100" y="13862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114317</xdr:rowOff>
    </xdr:from>
    <xdr:ext cx="762000" cy="259045"/>
    <xdr:sp macro="" textlink="">
      <xdr:nvSpPr>
        <xdr:cNvPr id="430" name="公債費以外最大値テキスト"/>
        <xdr:cNvSpPr txBox="1"/>
      </xdr:nvSpPr>
      <xdr:spPr>
        <a:xfrm>
          <a:off x="16598900" y="1245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55.4</a:t>
          </a:r>
          <a:endParaRPr kumimoji="1" lang="ja-JP" altLang="en-US" sz="1000" b="1">
            <a:latin typeface="ＭＳ Ｐゴシック"/>
          </a:endParaRPr>
        </a:p>
      </xdr:txBody>
    </xdr:sp>
    <xdr:clientData/>
  </xdr:oneCellAnchor>
  <xdr:twoCellAnchor>
    <xdr:from>
      <xdr:col>23</xdr:col>
      <xdr:colOff>628650</xdr:colOff>
      <xdr:row>74</xdr:row>
      <xdr:rowOff>27940</xdr:rowOff>
    </xdr:from>
    <xdr:to>
      <xdr:col>24</xdr:col>
      <xdr:colOff>120650</xdr:colOff>
      <xdr:row>74</xdr:row>
      <xdr:rowOff>27940</xdr:rowOff>
    </xdr:to>
    <xdr:cxnSp macro="">
      <xdr:nvCxnSpPr>
        <xdr:cNvPr id="431" name="直線コネクタ 430"/>
        <xdr:cNvCxnSpPr/>
      </xdr:nvCxnSpPr>
      <xdr:spPr>
        <a:xfrm>
          <a:off x="16421100" y="12715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146050</xdr:rowOff>
    </xdr:from>
    <xdr:to>
      <xdr:col>24</xdr:col>
      <xdr:colOff>31750</xdr:colOff>
      <xdr:row>77</xdr:row>
      <xdr:rowOff>138430</xdr:rowOff>
    </xdr:to>
    <xdr:cxnSp macro="">
      <xdr:nvCxnSpPr>
        <xdr:cNvPr id="432" name="直線コネクタ 431"/>
        <xdr:cNvCxnSpPr/>
      </xdr:nvCxnSpPr>
      <xdr:spPr>
        <a:xfrm>
          <a:off x="15671800" y="13176250"/>
          <a:ext cx="83820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92727</xdr:rowOff>
    </xdr:from>
    <xdr:ext cx="762000" cy="259045"/>
    <xdr:sp macro="" textlink="">
      <xdr:nvSpPr>
        <xdr:cNvPr id="433" name="公債費以外平均値テキスト"/>
        <xdr:cNvSpPr txBox="1"/>
      </xdr:nvSpPr>
      <xdr:spPr>
        <a:xfrm>
          <a:off x="16598900" y="13122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76200</xdr:rowOff>
    </xdr:from>
    <xdr:to>
      <xdr:col>24</xdr:col>
      <xdr:colOff>82550</xdr:colOff>
      <xdr:row>78</xdr:row>
      <xdr:rowOff>6350</xdr:rowOff>
    </xdr:to>
    <xdr:sp macro="" textlink="">
      <xdr:nvSpPr>
        <xdr:cNvPr id="434" name="フローチャート : 判断 433"/>
        <xdr:cNvSpPr/>
      </xdr:nvSpPr>
      <xdr:spPr>
        <a:xfrm>
          <a:off x="164592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146050</xdr:rowOff>
    </xdr:from>
    <xdr:to>
      <xdr:col>22</xdr:col>
      <xdr:colOff>565150</xdr:colOff>
      <xdr:row>77</xdr:row>
      <xdr:rowOff>58420</xdr:rowOff>
    </xdr:to>
    <xdr:cxnSp macro="">
      <xdr:nvCxnSpPr>
        <xdr:cNvPr id="435" name="直線コネクタ 434"/>
        <xdr:cNvCxnSpPr/>
      </xdr:nvCxnSpPr>
      <xdr:spPr>
        <a:xfrm flipV="1">
          <a:off x="14782800" y="131762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167639</xdr:rowOff>
    </xdr:from>
    <xdr:to>
      <xdr:col>22</xdr:col>
      <xdr:colOff>615950</xdr:colOff>
      <xdr:row>77</xdr:row>
      <xdr:rowOff>97789</xdr:rowOff>
    </xdr:to>
    <xdr:sp macro="" textlink="">
      <xdr:nvSpPr>
        <xdr:cNvPr id="436" name="フローチャート : 判断 435"/>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82566</xdr:rowOff>
    </xdr:from>
    <xdr:ext cx="736600" cy="259045"/>
    <xdr:sp macro="" textlink="">
      <xdr:nvSpPr>
        <xdr:cNvPr id="437" name="テキスト ボックス 436"/>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96520</xdr:rowOff>
    </xdr:from>
    <xdr:to>
      <xdr:col>21</xdr:col>
      <xdr:colOff>361950</xdr:colOff>
      <xdr:row>77</xdr:row>
      <xdr:rowOff>58420</xdr:rowOff>
    </xdr:to>
    <xdr:cxnSp macro="">
      <xdr:nvCxnSpPr>
        <xdr:cNvPr id="438" name="直線コネクタ 437"/>
        <xdr:cNvCxnSpPr/>
      </xdr:nvCxnSpPr>
      <xdr:spPr>
        <a:xfrm>
          <a:off x="13893800" y="1312672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34289</xdr:rowOff>
    </xdr:from>
    <xdr:to>
      <xdr:col>21</xdr:col>
      <xdr:colOff>412750</xdr:colOff>
      <xdr:row>77</xdr:row>
      <xdr:rowOff>135889</xdr:rowOff>
    </xdr:to>
    <xdr:sp macro="" textlink="">
      <xdr:nvSpPr>
        <xdr:cNvPr id="439" name="フローチャート : 判断 438"/>
        <xdr:cNvSpPr/>
      </xdr:nvSpPr>
      <xdr:spPr>
        <a:xfrm>
          <a:off x="14732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120666</xdr:rowOff>
    </xdr:from>
    <xdr:ext cx="762000" cy="259045"/>
    <xdr:sp macro="" textlink="">
      <xdr:nvSpPr>
        <xdr:cNvPr id="440" name="テキスト ボックス 439"/>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96520</xdr:rowOff>
    </xdr:from>
    <xdr:to>
      <xdr:col>20</xdr:col>
      <xdr:colOff>158750</xdr:colOff>
      <xdr:row>77</xdr:row>
      <xdr:rowOff>5080</xdr:rowOff>
    </xdr:to>
    <xdr:cxnSp macro="">
      <xdr:nvCxnSpPr>
        <xdr:cNvPr id="441" name="直線コネクタ 440"/>
        <xdr:cNvCxnSpPr/>
      </xdr:nvCxnSpPr>
      <xdr:spPr>
        <a:xfrm flipV="1">
          <a:off x="13004800" y="131267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148589</xdr:rowOff>
    </xdr:from>
    <xdr:to>
      <xdr:col>20</xdr:col>
      <xdr:colOff>209550</xdr:colOff>
      <xdr:row>77</xdr:row>
      <xdr:rowOff>78739</xdr:rowOff>
    </xdr:to>
    <xdr:sp macro="" textlink="">
      <xdr:nvSpPr>
        <xdr:cNvPr id="442" name="フローチャート : 判断 441"/>
        <xdr:cNvSpPr/>
      </xdr:nvSpPr>
      <xdr:spPr>
        <a:xfrm>
          <a:off x="13843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63516</xdr:rowOff>
    </xdr:from>
    <xdr:ext cx="762000" cy="259045"/>
    <xdr:sp macro="" textlink="">
      <xdr:nvSpPr>
        <xdr:cNvPr id="443" name="テキスト ボックス 442"/>
        <xdr:cNvSpPr txBox="1"/>
      </xdr:nvSpPr>
      <xdr:spPr>
        <a:xfrm>
          <a:off x="13512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68.9</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167639</xdr:rowOff>
    </xdr:from>
    <xdr:to>
      <xdr:col>19</xdr:col>
      <xdr:colOff>6350</xdr:colOff>
      <xdr:row>77</xdr:row>
      <xdr:rowOff>97789</xdr:rowOff>
    </xdr:to>
    <xdr:sp macro="" textlink="">
      <xdr:nvSpPr>
        <xdr:cNvPr id="444" name="フローチャート : 判断 443"/>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82566</xdr:rowOff>
    </xdr:from>
    <xdr:ext cx="762000" cy="259045"/>
    <xdr:sp macro="" textlink="">
      <xdr:nvSpPr>
        <xdr:cNvPr id="445" name="テキスト ボックス 444"/>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51" name="円/楕円 450"/>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59707</xdr:rowOff>
    </xdr:from>
    <xdr:ext cx="762000" cy="259045"/>
    <xdr:sp macro="" textlink="">
      <xdr:nvSpPr>
        <xdr:cNvPr id="452"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95250</xdr:rowOff>
    </xdr:from>
    <xdr:to>
      <xdr:col>22</xdr:col>
      <xdr:colOff>615950</xdr:colOff>
      <xdr:row>77</xdr:row>
      <xdr:rowOff>25400</xdr:rowOff>
    </xdr:to>
    <xdr:sp macro="" textlink="">
      <xdr:nvSpPr>
        <xdr:cNvPr id="453" name="円/楕円 452"/>
        <xdr:cNvSpPr/>
      </xdr:nvSpPr>
      <xdr:spPr>
        <a:xfrm>
          <a:off x="15621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35577</xdr:rowOff>
    </xdr:from>
    <xdr:ext cx="736600" cy="259045"/>
    <xdr:sp macro="" textlink="">
      <xdr:nvSpPr>
        <xdr:cNvPr id="454" name="テキスト ボックス 453"/>
        <xdr:cNvSpPr txBox="1"/>
      </xdr:nvSpPr>
      <xdr:spPr>
        <a:xfrm>
          <a:off x="15290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7620</xdr:rowOff>
    </xdr:from>
    <xdr:to>
      <xdr:col>21</xdr:col>
      <xdr:colOff>412750</xdr:colOff>
      <xdr:row>77</xdr:row>
      <xdr:rowOff>109220</xdr:rowOff>
    </xdr:to>
    <xdr:sp macro="" textlink="">
      <xdr:nvSpPr>
        <xdr:cNvPr id="455" name="円/楕円 454"/>
        <xdr:cNvSpPr/>
      </xdr:nvSpPr>
      <xdr:spPr>
        <a:xfrm>
          <a:off x="14732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119397</xdr:rowOff>
    </xdr:from>
    <xdr:ext cx="762000" cy="259045"/>
    <xdr:sp macro="" textlink="">
      <xdr:nvSpPr>
        <xdr:cNvPr id="456" name="テキスト ボックス 455"/>
        <xdr:cNvSpPr txBox="1"/>
      </xdr:nvSpPr>
      <xdr:spPr>
        <a:xfrm>
          <a:off x="14401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45720</xdr:rowOff>
    </xdr:from>
    <xdr:to>
      <xdr:col>20</xdr:col>
      <xdr:colOff>209550</xdr:colOff>
      <xdr:row>76</xdr:row>
      <xdr:rowOff>147320</xdr:rowOff>
    </xdr:to>
    <xdr:sp macro="" textlink="">
      <xdr:nvSpPr>
        <xdr:cNvPr id="457" name="円/楕円 456"/>
        <xdr:cNvSpPr/>
      </xdr:nvSpPr>
      <xdr:spPr>
        <a:xfrm>
          <a:off x="13843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157497</xdr:rowOff>
    </xdr:from>
    <xdr:ext cx="762000" cy="259045"/>
    <xdr:sp macro="" textlink="">
      <xdr:nvSpPr>
        <xdr:cNvPr id="458" name="テキスト ボックス 457"/>
        <xdr:cNvSpPr txBox="1"/>
      </xdr:nvSpPr>
      <xdr:spPr>
        <a:xfrm>
          <a:off x="13512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a:t>
          </a:r>
          <a:endParaRPr kumimoji="1" lang="ja-JP" altLang="en-US" sz="1000" b="1">
            <a:solidFill>
              <a:srgbClr val="FF0000"/>
            </a:solidFill>
            <a:latin typeface="ＭＳ Ｐゴシック"/>
          </a:endParaRPr>
        </a:p>
      </xdr:txBody>
    </xdr:sp>
    <xdr:clientData/>
  </xdr:oneCellAnchor>
  <xdr:twoCellAnchor>
    <xdr:from>
      <xdr:col>18</xdr:col>
      <xdr:colOff>590550</xdr:colOff>
      <xdr:row>76</xdr:row>
      <xdr:rowOff>125730</xdr:rowOff>
    </xdr:from>
    <xdr:to>
      <xdr:col>19</xdr:col>
      <xdr:colOff>6350</xdr:colOff>
      <xdr:row>77</xdr:row>
      <xdr:rowOff>55880</xdr:rowOff>
    </xdr:to>
    <xdr:sp macro="" textlink="">
      <xdr:nvSpPr>
        <xdr:cNvPr id="459" name="円/楕円 458"/>
        <xdr:cNvSpPr/>
      </xdr:nvSpPr>
      <xdr:spPr>
        <a:xfrm>
          <a:off x="12954000" y="13155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66057</xdr:rowOff>
    </xdr:from>
    <xdr:ext cx="762000" cy="259045"/>
    <xdr:sp macro="" textlink="">
      <xdr:nvSpPr>
        <xdr:cNvPr id="460" name="テキスト ボックス 459"/>
        <xdr:cNvSpPr txBox="1"/>
      </xdr:nvSpPr>
      <xdr:spPr>
        <a:xfrm>
          <a:off x="12623800" y="1292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鹿児島県垂水市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143827</xdr:rowOff>
    </xdr:from>
    <xdr:to>
      <xdr:col>4</xdr:col>
      <xdr:colOff>1117600</xdr:colOff>
      <xdr:row>20</xdr:row>
      <xdr:rowOff>118097</xdr:rowOff>
    </xdr:to>
    <xdr:cxnSp macro="">
      <xdr:nvCxnSpPr>
        <xdr:cNvPr id="45" name="直線コネクタ 44"/>
        <xdr:cNvCxnSpPr/>
      </xdr:nvCxnSpPr>
      <xdr:spPr bwMode="auto">
        <a:xfrm flipV="1">
          <a:off x="5651500" y="2248852"/>
          <a:ext cx="0" cy="134587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90174</xdr:rowOff>
    </xdr:from>
    <xdr:ext cx="762000" cy="259045"/>
    <xdr:sp macro="" textlink="">
      <xdr:nvSpPr>
        <xdr:cNvPr id="46" name="人口1人当たり決算額の推移最小値テキスト130"/>
        <xdr:cNvSpPr txBox="1"/>
      </xdr:nvSpPr>
      <xdr:spPr>
        <a:xfrm>
          <a:off x="5740400" y="356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56,951</a:t>
          </a:r>
          <a:endParaRPr kumimoji="1" lang="ja-JP" altLang="en-US" sz="1000" b="1">
            <a:latin typeface="ＭＳ Ｐゴシック"/>
          </a:endParaRPr>
        </a:p>
      </xdr:txBody>
    </xdr:sp>
    <xdr:clientData/>
  </xdr:oneCellAnchor>
  <xdr:twoCellAnchor>
    <xdr:from>
      <xdr:col>4</xdr:col>
      <xdr:colOff>1028700</xdr:colOff>
      <xdr:row>20</xdr:row>
      <xdr:rowOff>118097</xdr:rowOff>
    </xdr:from>
    <xdr:to>
      <xdr:col>5</xdr:col>
      <xdr:colOff>73025</xdr:colOff>
      <xdr:row>20</xdr:row>
      <xdr:rowOff>118097</xdr:rowOff>
    </xdr:to>
    <xdr:cxnSp macro="">
      <xdr:nvCxnSpPr>
        <xdr:cNvPr id="47" name="直線コネクタ 46"/>
        <xdr:cNvCxnSpPr/>
      </xdr:nvCxnSpPr>
      <xdr:spPr bwMode="auto">
        <a:xfrm>
          <a:off x="5562600" y="35947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58754</xdr:rowOff>
    </xdr:from>
    <xdr:ext cx="762000" cy="259045"/>
    <xdr:sp macro="" textlink="">
      <xdr:nvSpPr>
        <xdr:cNvPr id="48" name="人口1人当たり決算額の推移最大値テキスト130"/>
        <xdr:cNvSpPr txBox="1"/>
      </xdr:nvSpPr>
      <xdr:spPr>
        <a:xfrm>
          <a:off x="5740400" y="1992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162,925</a:t>
          </a:r>
          <a:endParaRPr kumimoji="1" lang="ja-JP" altLang="en-US" sz="1000" b="1">
            <a:latin typeface="ＭＳ Ｐゴシック"/>
          </a:endParaRPr>
        </a:p>
      </xdr:txBody>
    </xdr:sp>
    <xdr:clientData/>
  </xdr:oneCellAnchor>
  <xdr:twoCellAnchor>
    <xdr:from>
      <xdr:col>4</xdr:col>
      <xdr:colOff>1028700</xdr:colOff>
      <xdr:row>12</xdr:row>
      <xdr:rowOff>143827</xdr:rowOff>
    </xdr:from>
    <xdr:to>
      <xdr:col>5</xdr:col>
      <xdr:colOff>73025</xdr:colOff>
      <xdr:row>12</xdr:row>
      <xdr:rowOff>143827</xdr:rowOff>
    </xdr:to>
    <xdr:cxnSp macro="">
      <xdr:nvCxnSpPr>
        <xdr:cNvPr id="49" name="直線コネクタ 48"/>
        <xdr:cNvCxnSpPr/>
      </xdr:nvCxnSpPr>
      <xdr:spPr bwMode="auto">
        <a:xfrm>
          <a:off x="5562600" y="22488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15</xdr:row>
      <xdr:rowOff>166814</xdr:rowOff>
    </xdr:from>
    <xdr:to>
      <xdr:col>4</xdr:col>
      <xdr:colOff>1117600</xdr:colOff>
      <xdr:row>16</xdr:row>
      <xdr:rowOff>5728</xdr:rowOff>
    </xdr:to>
    <xdr:cxnSp macro="">
      <xdr:nvCxnSpPr>
        <xdr:cNvPr id="50" name="直線コネクタ 49"/>
        <xdr:cNvCxnSpPr/>
      </xdr:nvCxnSpPr>
      <xdr:spPr bwMode="auto">
        <a:xfrm>
          <a:off x="5003800" y="2786189"/>
          <a:ext cx="6477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146067</xdr:rowOff>
    </xdr:from>
    <xdr:ext cx="762000" cy="259045"/>
    <xdr:sp macro="" textlink="">
      <xdr:nvSpPr>
        <xdr:cNvPr id="51" name="人口1人当たり決算額の推移平均値テキスト130"/>
        <xdr:cNvSpPr txBox="1"/>
      </xdr:nvSpPr>
      <xdr:spPr>
        <a:xfrm>
          <a:off x="5740400" y="2936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102,550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2540</xdr:rowOff>
    </xdr:from>
    <xdr:to>
      <xdr:col>5</xdr:col>
      <xdr:colOff>34925</xdr:colOff>
      <xdr:row>17</xdr:row>
      <xdr:rowOff>104140</xdr:rowOff>
    </xdr:to>
    <xdr:sp macro="" textlink="">
      <xdr:nvSpPr>
        <xdr:cNvPr id="52" name="フローチャート : 判断 51"/>
        <xdr:cNvSpPr/>
      </xdr:nvSpPr>
      <xdr:spPr bwMode="auto">
        <a:xfrm>
          <a:off x="5600700" y="29648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15</xdr:row>
      <xdr:rowOff>152400</xdr:rowOff>
    </xdr:from>
    <xdr:to>
      <xdr:col>4</xdr:col>
      <xdr:colOff>469900</xdr:colOff>
      <xdr:row>15</xdr:row>
      <xdr:rowOff>166814</xdr:rowOff>
    </xdr:to>
    <xdr:cxnSp macro="">
      <xdr:nvCxnSpPr>
        <xdr:cNvPr id="53" name="直線コネクタ 52"/>
        <xdr:cNvCxnSpPr/>
      </xdr:nvCxnSpPr>
      <xdr:spPr bwMode="auto">
        <a:xfrm>
          <a:off x="4305300" y="2771775"/>
          <a:ext cx="698500" cy="1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11011</xdr:rowOff>
    </xdr:from>
    <xdr:to>
      <xdr:col>4</xdr:col>
      <xdr:colOff>520700</xdr:colOff>
      <xdr:row>17</xdr:row>
      <xdr:rowOff>112611</xdr:rowOff>
    </xdr:to>
    <xdr:sp macro="" textlink="">
      <xdr:nvSpPr>
        <xdr:cNvPr id="54" name="フローチャート : 判断 53"/>
        <xdr:cNvSpPr/>
      </xdr:nvSpPr>
      <xdr:spPr bwMode="auto">
        <a:xfrm>
          <a:off x="4953000" y="29732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97388</xdr:rowOff>
    </xdr:from>
    <xdr:ext cx="736600" cy="259045"/>
    <xdr:sp macro="" textlink="">
      <xdr:nvSpPr>
        <xdr:cNvPr id="55" name="テキスト ボックス 54"/>
        <xdr:cNvSpPr txBox="1"/>
      </xdr:nvSpPr>
      <xdr:spPr>
        <a:xfrm>
          <a:off x="4622800" y="3059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101,883</a:t>
          </a:r>
          <a:endParaRPr kumimoji="1" lang="ja-JP" altLang="en-US" sz="1000" b="1">
            <a:solidFill>
              <a:srgbClr val="000080"/>
            </a:solidFill>
            <a:latin typeface="ＭＳ Ｐゴシック"/>
          </a:endParaRPr>
        </a:p>
      </xdr:txBody>
    </xdr:sp>
    <xdr:clientData/>
  </xdr:oneCellAnchor>
  <xdr:twoCellAnchor>
    <xdr:from>
      <xdr:col>3</xdr:col>
      <xdr:colOff>206375</xdr:colOff>
      <xdr:row>15</xdr:row>
      <xdr:rowOff>152400</xdr:rowOff>
    </xdr:from>
    <xdr:to>
      <xdr:col>3</xdr:col>
      <xdr:colOff>904875</xdr:colOff>
      <xdr:row>16</xdr:row>
      <xdr:rowOff>47536</xdr:rowOff>
    </xdr:to>
    <xdr:cxnSp macro="">
      <xdr:nvCxnSpPr>
        <xdr:cNvPr id="56" name="直線コネクタ 55"/>
        <xdr:cNvCxnSpPr/>
      </xdr:nvCxnSpPr>
      <xdr:spPr bwMode="auto">
        <a:xfrm flipV="1">
          <a:off x="3606800" y="2771775"/>
          <a:ext cx="698500" cy="66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60287</xdr:rowOff>
    </xdr:from>
    <xdr:to>
      <xdr:col>3</xdr:col>
      <xdr:colOff>955675</xdr:colOff>
      <xdr:row>17</xdr:row>
      <xdr:rowOff>161887</xdr:rowOff>
    </xdr:to>
    <xdr:sp macro="" textlink="">
      <xdr:nvSpPr>
        <xdr:cNvPr id="57" name="フローチャート : 判断 56"/>
        <xdr:cNvSpPr/>
      </xdr:nvSpPr>
      <xdr:spPr bwMode="auto">
        <a:xfrm>
          <a:off x="4254500" y="3022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146664</xdr:rowOff>
    </xdr:from>
    <xdr:ext cx="762000" cy="259045"/>
    <xdr:sp macro="" textlink="">
      <xdr:nvSpPr>
        <xdr:cNvPr id="58" name="テキスト ボックス 57"/>
        <xdr:cNvSpPr txBox="1"/>
      </xdr:nvSpPr>
      <xdr:spPr>
        <a:xfrm>
          <a:off x="3924300" y="3108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98,003</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851</xdr:rowOff>
    </xdr:from>
    <xdr:to>
      <xdr:col>3</xdr:col>
      <xdr:colOff>206375</xdr:colOff>
      <xdr:row>16</xdr:row>
      <xdr:rowOff>47536</xdr:rowOff>
    </xdr:to>
    <xdr:cxnSp macro="">
      <xdr:nvCxnSpPr>
        <xdr:cNvPr id="59" name="直線コネクタ 58"/>
        <xdr:cNvCxnSpPr/>
      </xdr:nvCxnSpPr>
      <xdr:spPr bwMode="auto">
        <a:xfrm>
          <a:off x="2908300" y="2791676"/>
          <a:ext cx="698500" cy="46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98069</xdr:rowOff>
    </xdr:from>
    <xdr:to>
      <xdr:col>3</xdr:col>
      <xdr:colOff>257175</xdr:colOff>
      <xdr:row>18</xdr:row>
      <xdr:rowOff>28219</xdr:rowOff>
    </xdr:to>
    <xdr:sp macro="" textlink="">
      <xdr:nvSpPr>
        <xdr:cNvPr id="60" name="フローチャート : 判断 59"/>
        <xdr:cNvSpPr/>
      </xdr:nvSpPr>
      <xdr:spPr bwMode="auto">
        <a:xfrm>
          <a:off x="3556000" y="30603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12996</xdr:rowOff>
    </xdr:from>
    <xdr:ext cx="762000" cy="259045"/>
    <xdr:sp macro="" textlink="">
      <xdr:nvSpPr>
        <xdr:cNvPr id="61" name="テキスト ボックス 60"/>
        <xdr:cNvSpPr txBox="1"/>
      </xdr:nvSpPr>
      <xdr:spPr>
        <a:xfrm>
          <a:off x="3225800" y="314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79121</xdr:rowOff>
    </xdr:from>
    <xdr:to>
      <xdr:col>2</xdr:col>
      <xdr:colOff>692150</xdr:colOff>
      <xdr:row>18</xdr:row>
      <xdr:rowOff>9271</xdr:rowOff>
    </xdr:to>
    <xdr:sp macro="" textlink="">
      <xdr:nvSpPr>
        <xdr:cNvPr id="62" name="フローチャート : 判断 61"/>
        <xdr:cNvSpPr/>
      </xdr:nvSpPr>
      <xdr:spPr bwMode="auto">
        <a:xfrm>
          <a:off x="2857500" y="304139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165498</xdr:rowOff>
    </xdr:from>
    <xdr:ext cx="762000" cy="259045"/>
    <xdr:sp macro="" textlink="">
      <xdr:nvSpPr>
        <xdr:cNvPr id="63" name="テキスト ボックス 62"/>
        <xdr:cNvSpPr txBox="1"/>
      </xdr:nvSpPr>
      <xdr:spPr>
        <a:xfrm>
          <a:off x="2527300" y="312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96,520</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15</xdr:row>
      <xdr:rowOff>126378</xdr:rowOff>
    </xdr:from>
    <xdr:to>
      <xdr:col>5</xdr:col>
      <xdr:colOff>34925</xdr:colOff>
      <xdr:row>16</xdr:row>
      <xdr:rowOff>56528</xdr:rowOff>
    </xdr:to>
    <xdr:sp macro="" textlink="">
      <xdr:nvSpPr>
        <xdr:cNvPr id="69" name="円/楕円 68"/>
        <xdr:cNvSpPr/>
      </xdr:nvSpPr>
      <xdr:spPr bwMode="auto">
        <a:xfrm>
          <a:off x="5600700" y="27457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14</xdr:row>
      <xdr:rowOff>142905</xdr:rowOff>
    </xdr:from>
    <xdr:ext cx="762000" cy="259045"/>
    <xdr:sp macro="" textlink="">
      <xdr:nvSpPr>
        <xdr:cNvPr id="70" name="人口1人当たり決算額の推移該当値テキスト130"/>
        <xdr:cNvSpPr txBox="1"/>
      </xdr:nvSpPr>
      <xdr:spPr>
        <a:xfrm>
          <a:off x="5740400" y="2590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119,799</a:t>
          </a:r>
          <a:endParaRPr kumimoji="1" lang="ja-JP" altLang="en-US" sz="1000" b="1">
            <a:solidFill>
              <a:srgbClr val="FF0000"/>
            </a:solidFill>
            <a:latin typeface="ＭＳ Ｐゴシック"/>
          </a:endParaRPr>
        </a:p>
      </xdr:txBody>
    </xdr:sp>
    <xdr:clientData/>
  </xdr:oneCellAnchor>
  <xdr:twoCellAnchor>
    <xdr:from>
      <xdr:col>4</xdr:col>
      <xdr:colOff>419100</xdr:colOff>
      <xdr:row>15</xdr:row>
      <xdr:rowOff>116014</xdr:rowOff>
    </xdr:from>
    <xdr:to>
      <xdr:col>4</xdr:col>
      <xdr:colOff>520700</xdr:colOff>
      <xdr:row>16</xdr:row>
      <xdr:rowOff>46164</xdr:rowOff>
    </xdr:to>
    <xdr:sp macro="" textlink="">
      <xdr:nvSpPr>
        <xdr:cNvPr id="71" name="円/楕円 70"/>
        <xdr:cNvSpPr/>
      </xdr:nvSpPr>
      <xdr:spPr bwMode="auto">
        <a:xfrm>
          <a:off x="4953000" y="27353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14</xdr:row>
      <xdr:rowOff>56341</xdr:rowOff>
    </xdr:from>
    <xdr:ext cx="736600" cy="259045"/>
    <xdr:sp macro="" textlink="">
      <xdr:nvSpPr>
        <xdr:cNvPr id="72" name="テキスト ボックス 71"/>
        <xdr:cNvSpPr txBox="1"/>
      </xdr:nvSpPr>
      <xdr:spPr>
        <a:xfrm>
          <a:off x="4622800" y="250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120,615</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101600</xdr:rowOff>
    </xdr:from>
    <xdr:to>
      <xdr:col>3</xdr:col>
      <xdr:colOff>955675</xdr:colOff>
      <xdr:row>16</xdr:row>
      <xdr:rowOff>31750</xdr:rowOff>
    </xdr:to>
    <xdr:sp macro="" textlink="">
      <xdr:nvSpPr>
        <xdr:cNvPr id="73" name="円/楕円 72"/>
        <xdr:cNvSpPr/>
      </xdr:nvSpPr>
      <xdr:spPr bwMode="auto">
        <a:xfrm>
          <a:off x="4254500" y="27209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14</xdr:row>
      <xdr:rowOff>41927</xdr:rowOff>
    </xdr:from>
    <xdr:ext cx="762000" cy="259045"/>
    <xdr:sp macro="" textlink="">
      <xdr:nvSpPr>
        <xdr:cNvPr id="74" name="テキスト ボックス 73"/>
        <xdr:cNvSpPr txBox="1"/>
      </xdr:nvSpPr>
      <xdr:spPr>
        <a:xfrm>
          <a:off x="3924300" y="2489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121,750</a:t>
          </a:r>
          <a:endParaRPr kumimoji="1" lang="ja-JP" altLang="en-US" sz="1000" b="1">
            <a:solidFill>
              <a:srgbClr val="FF0000"/>
            </a:solidFill>
            <a:latin typeface="ＭＳ Ｐゴシック"/>
          </a:endParaRPr>
        </a:p>
      </xdr:txBody>
    </xdr:sp>
    <xdr:clientData/>
  </xdr:oneCellAnchor>
  <xdr:twoCellAnchor>
    <xdr:from>
      <xdr:col>3</xdr:col>
      <xdr:colOff>155575</xdr:colOff>
      <xdr:row>15</xdr:row>
      <xdr:rowOff>168186</xdr:rowOff>
    </xdr:from>
    <xdr:to>
      <xdr:col>3</xdr:col>
      <xdr:colOff>257175</xdr:colOff>
      <xdr:row>16</xdr:row>
      <xdr:rowOff>98336</xdr:rowOff>
    </xdr:to>
    <xdr:sp macro="" textlink="">
      <xdr:nvSpPr>
        <xdr:cNvPr id="75" name="円/楕円 74"/>
        <xdr:cNvSpPr/>
      </xdr:nvSpPr>
      <xdr:spPr bwMode="auto">
        <a:xfrm>
          <a:off x="3556000" y="2787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14</xdr:row>
      <xdr:rowOff>108513</xdr:rowOff>
    </xdr:from>
    <xdr:ext cx="762000" cy="259045"/>
    <xdr:sp macro="" textlink="">
      <xdr:nvSpPr>
        <xdr:cNvPr id="76" name="テキスト ボックス 75"/>
        <xdr:cNvSpPr txBox="1"/>
      </xdr:nvSpPr>
      <xdr:spPr>
        <a:xfrm>
          <a:off x="3225800" y="2556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116,507</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121501</xdr:rowOff>
    </xdr:from>
    <xdr:to>
      <xdr:col>2</xdr:col>
      <xdr:colOff>692150</xdr:colOff>
      <xdr:row>16</xdr:row>
      <xdr:rowOff>51651</xdr:rowOff>
    </xdr:to>
    <xdr:sp macro="" textlink="">
      <xdr:nvSpPr>
        <xdr:cNvPr id="77" name="円/楕円 76"/>
        <xdr:cNvSpPr/>
      </xdr:nvSpPr>
      <xdr:spPr bwMode="auto">
        <a:xfrm>
          <a:off x="2857500" y="27408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14</xdr:row>
      <xdr:rowOff>61828</xdr:rowOff>
    </xdr:from>
    <xdr:ext cx="762000" cy="259045"/>
    <xdr:sp macro="" textlink="">
      <xdr:nvSpPr>
        <xdr:cNvPr id="78" name="テキスト ボックス 77"/>
        <xdr:cNvSpPr txBox="1"/>
      </xdr:nvSpPr>
      <xdr:spPr>
        <a:xfrm>
          <a:off x="2527300" y="2509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120,183</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4" name="直線コネクタ 93"/>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5" name="テキスト ボックス 94"/>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6" name="直線コネクタ 95"/>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7" name="テキスト ボックス 96"/>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98" name="直線コネクタ 97"/>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99" name="テキスト ボックス 98"/>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0" name="直線コネクタ 99"/>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1" name="テキスト ボックス 100"/>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2" name="直線コネクタ 101"/>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3" name="テキスト ボックス 102"/>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253873</xdr:rowOff>
    </xdr:from>
    <xdr:to>
      <xdr:col>4</xdr:col>
      <xdr:colOff>1117600</xdr:colOff>
      <xdr:row>38</xdr:row>
      <xdr:rowOff>62599</xdr:rowOff>
    </xdr:to>
    <xdr:cxnSp macro="">
      <xdr:nvCxnSpPr>
        <xdr:cNvPr id="107" name="直線コネクタ 106"/>
        <xdr:cNvCxnSpPr/>
      </xdr:nvCxnSpPr>
      <xdr:spPr bwMode="auto">
        <a:xfrm flipV="1">
          <a:off x="5651500" y="6178423"/>
          <a:ext cx="0" cy="135177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47818</xdr:rowOff>
    </xdr:from>
    <xdr:ext cx="762000" cy="259045"/>
    <xdr:sp macro="" textlink="">
      <xdr:nvSpPr>
        <xdr:cNvPr id="108" name="人口1人当たり決算額の推移最小値テキスト445"/>
        <xdr:cNvSpPr txBox="1"/>
      </xdr:nvSpPr>
      <xdr:spPr>
        <a:xfrm>
          <a:off x="5740400" y="751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6,903</a:t>
          </a:r>
          <a:endParaRPr kumimoji="1" lang="ja-JP" altLang="en-US" sz="1000" b="1">
            <a:latin typeface="ＭＳ Ｐゴシック"/>
          </a:endParaRPr>
        </a:p>
      </xdr:txBody>
    </xdr:sp>
    <xdr:clientData/>
  </xdr:oneCellAnchor>
  <xdr:twoCellAnchor>
    <xdr:from>
      <xdr:col>4</xdr:col>
      <xdr:colOff>1028700</xdr:colOff>
      <xdr:row>38</xdr:row>
      <xdr:rowOff>62599</xdr:rowOff>
    </xdr:from>
    <xdr:to>
      <xdr:col>5</xdr:col>
      <xdr:colOff>73025</xdr:colOff>
      <xdr:row>38</xdr:row>
      <xdr:rowOff>62599</xdr:rowOff>
    </xdr:to>
    <xdr:cxnSp macro="">
      <xdr:nvCxnSpPr>
        <xdr:cNvPr id="109" name="直線コネクタ 108"/>
        <xdr:cNvCxnSpPr/>
      </xdr:nvCxnSpPr>
      <xdr:spPr bwMode="auto">
        <a:xfrm>
          <a:off x="5562600" y="75301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168800</xdr:rowOff>
    </xdr:from>
    <xdr:ext cx="762000" cy="259045"/>
    <xdr:sp macro="" textlink="">
      <xdr:nvSpPr>
        <xdr:cNvPr id="110" name="人口1人当たり決算額の推移最大値テキスト445"/>
        <xdr:cNvSpPr txBox="1"/>
      </xdr:nvSpPr>
      <xdr:spPr>
        <a:xfrm>
          <a:off x="5740400" y="592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361,700</a:t>
          </a:r>
          <a:endParaRPr kumimoji="1" lang="ja-JP" altLang="en-US" sz="1000" b="1">
            <a:latin typeface="ＭＳ Ｐゴシック"/>
          </a:endParaRPr>
        </a:p>
      </xdr:txBody>
    </xdr:sp>
    <xdr:clientData/>
  </xdr:oneCellAnchor>
  <xdr:twoCellAnchor>
    <xdr:from>
      <xdr:col>4</xdr:col>
      <xdr:colOff>1028700</xdr:colOff>
      <xdr:row>33</xdr:row>
      <xdr:rowOff>253873</xdr:rowOff>
    </xdr:from>
    <xdr:to>
      <xdr:col>5</xdr:col>
      <xdr:colOff>73025</xdr:colOff>
      <xdr:row>33</xdr:row>
      <xdr:rowOff>253873</xdr:rowOff>
    </xdr:to>
    <xdr:cxnSp macro="">
      <xdr:nvCxnSpPr>
        <xdr:cNvPr id="111" name="直線コネクタ 110"/>
        <xdr:cNvCxnSpPr/>
      </xdr:nvCxnSpPr>
      <xdr:spPr bwMode="auto">
        <a:xfrm>
          <a:off x="5562600" y="6178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320049</xdr:rowOff>
    </xdr:from>
    <xdr:to>
      <xdr:col>4</xdr:col>
      <xdr:colOff>1117600</xdr:colOff>
      <xdr:row>37</xdr:row>
      <xdr:rowOff>331083</xdr:rowOff>
    </xdr:to>
    <xdr:cxnSp macro="">
      <xdr:nvCxnSpPr>
        <xdr:cNvPr id="112" name="直線コネクタ 111"/>
        <xdr:cNvCxnSpPr/>
      </xdr:nvCxnSpPr>
      <xdr:spPr bwMode="auto">
        <a:xfrm>
          <a:off x="5003800" y="7444749"/>
          <a:ext cx="647700" cy="110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37</xdr:row>
      <xdr:rowOff>124019</xdr:rowOff>
    </xdr:from>
    <xdr:ext cx="762000" cy="259045"/>
    <xdr:sp macro="" textlink="">
      <xdr:nvSpPr>
        <xdr:cNvPr id="113" name="人口1人当たり決算額の推移平均値テキスト445"/>
        <xdr:cNvSpPr txBox="1"/>
      </xdr:nvSpPr>
      <xdr:spPr>
        <a:xfrm>
          <a:off x="5740400" y="72487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26,787</a:t>
          </a:r>
          <a:endParaRPr kumimoji="1" lang="ja-JP" altLang="en-US" sz="1000" b="1">
            <a:solidFill>
              <a:srgbClr val="000080"/>
            </a:solidFill>
            <a:latin typeface="ＭＳ Ｐゴシック"/>
          </a:endParaRPr>
        </a:p>
      </xdr:txBody>
    </xdr:sp>
    <xdr:clientData/>
  </xdr:oneCellAnchor>
  <xdr:twoCellAnchor>
    <xdr:from>
      <xdr:col>4</xdr:col>
      <xdr:colOff>1066800</xdr:colOff>
      <xdr:row>37</xdr:row>
      <xdr:rowOff>278942</xdr:rowOff>
    </xdr:from>
    <xdr:to>
      <xdr:col>5</xdr:col>
      <xdr:colOff>34925</xdr:colOff>
      <xdr:row>38</xdr:row>
      <xdr:rowOff>37642</xdr:rowOff>
    </xdr:to>
    <xdr:sp macro="" textlink="">
      <xdr:nvSpPr>
        <xdr:cNvPr id="114" name="フローチャート : 判断 113"/>
        <xdr:cNvSpPr/>
      </xdr:nvSpPr>
      <xdr:spPr bwMode="auto">
        <a:xfrm>
          <a:off x="56007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37</xdr:row>
      <xdr:rowOff>320049</xdr:rowOff>
    </xdr:from>
    <xdr:to>
      <xdr:col>4</xdr:col>
      <xdr:colOff>469900</xdr:colOff>
      <xdr:row>37</xdr:row>
      <xdr:rowOff>324499</xdr:rowOff>
    </xdr:to>
    <xdr:cxnSp macro="">
      <xdr:nvCxnSpPr>
        <xdr:cNvPr id="115" name="直線コネクタ 114"/>
        <xdr:cNvCxnSpPr/>
      </xdr:nvCxnSpPr>
      <xdr:spPr bwMode="auto">
        <a:xfrm flipV="1">
          <a:off x="4305300" y="7444749"/>
          <a:ext cx="698500" cy="44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37</xdr:row>
      <xdr:rowOff>277547</xdr:rowOff>
    </xdr:from>
    <xdr:to>
      <xdr:col>4</xdr:col>
      <xdr:colOff>520700</xdr:colOff>
      <xdr:row>38</xdr:row>
      <xdr:rowOff>36247</xdr:rowOff>
    </xdr:to>
    <xdr:sp macro="" textlink="">
      <xdr:nvSpPr>
        <xdr:cNvPr id="116" name="フローチャート : 判断 115"/>
        <xdr:cNvSpPr/>
      </xdr:nvSpPr>
      <xdr:spPr bwMode="auto">
        <a:xfrm>
          <a:off x="4953000" y="74022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38</xdr:row>
      <xdr:rowOff>21024</xdr:rowOff>
    </xdr:from>
    <xdr:ext cx="736600" cy="259045"/>
    <xdr:sp macro="" textlink="">
      <xdr:nvSpPr>
        <xdr:cNvPr id="117" name="テキスト ボックス 116"/>
        <xdr:cNvSpPr txBox="1"/>
      </xdr:nvSpPr>
      <xdr:spPr>
        <a:xfrm>
          <a:off x="4622800" y="7488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27,153</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315785</xdr:rowOff>
    </xdr:from>
    <xdr:to>
      <xdr:col>3</xdr:col>
      <xdr:colOff>904875</xdr:colOff>
      <xdr:row>37</xdr:row>
      <xdr:rowOff>324499</xdr:rowOff>
    </xdr:to>
    <xdr:cxnSp macro="">
      <xdr:nvCxnSpPr>
        <xdr:cNvPr id="118" name="直線コネクタ 117"/>
        <xdr:cNvCxnSpPr/>
      </xdr:nvCxnSpPr>
      <xdr:spPr bwMode="auto">
        <a:xfrm>
          <a:off x="3606800" y="7440485"/>
          <a:ext cx="698500" cy="87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37</xdr:row>
      <xdr:rowOff>280466</xdr:rowOff>
    </xdr:from>
    <xdr:to>
      <xdr:col>3</xdr:col>
      <xdr:colOff>955675</xdr:colOff>
      <xdr:row>38</xdr:row>
      <xdr:rowOff>39166</xdr:rowOff>
    </xdr:to>
    <xdr:sp macro="" textlink="">
      <xdr:nvSpPr>
        <xdr:cNvPr id="119" name="フローチャート : 判断 118"/>
        <xdr:cNvSpPr/>
      </xdr:nvSpPr>
      <xdr:spPr bwMode="auto">
        <a:xfrm>
          <a:off x="4254500" y="74051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23943</xdr:rowOff>
    </xdr:from>
    <xdr:ext cx="762000" cy="259045"/>
    <xdr:sp macro="" textlink="">
      <xdr:nvSpPr>
        <xdr:cNvPr id="120" name="テキスト ボックス 119"/>
        <xdr:cNvSpPr txBox="1"/>
      </xdr:nvSpPr>
      <xdr:spPr>
        <a:xfrm>
          <a:off x="3924300" y="7491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26,387</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307754</xdr:rowOff>
    </xdr:from>
    <xdr:to>
      <xdr:col>3</xdr:col>
      <xdr:colOff>206375</xdr:colOff>
      <xdr:row>37</xdr:row>
      <xdr:rowOff>315785</xdr:rowOff>
    </xdr:to>
    <xdr:cxnSp macro="">
      <xdr:nvCxnSpPr>
        <xdr:cNvPr id="121" name="直線コネクタ 120"/>
        <xdr:cNvCxnSpPr/>
      </xdr:nvCxnSpPr>
      <xdr:spPr bwMode="auto">
        <a:xfrm>
          <a:off x="2908300" y="7432454"/>
          <a:ext cx="698500" cy="8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37</xdr:row>
      <xdr:rowOff>271039</xdr:rowOff>
    </xdr:from>
    <xdr:to>
      <xdr:col>3</xdr:col>
      <xdr:colOff>257175</xdr:colOff>
      <xdr:row>38</xdr:row>
      <xdr:rowOff>29739</xdr:rowOff>
    </xdr:to>
    <xdr:sp macro="" textlink="">
      <xdr:nvSpPr>
        <xdr:cNvPr id="122" name="フローチャート : 判断 121"/>
        <xdr:cNvSpPr/>
      </xdr:nvSpPr>
      <xdr:spPr bwMode="auto">
        <a:xfrm>
          <a:off x="3556000" y="73957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14516</xdr:rowOff>
    </xdr:from>
    <xdr:ext cx="762000" cy="259045"/>
    <xdr:sp macro="" textlink="">
      <xdr:nvSpPr>
        <xdr:cNvPr id="123" name="テキスト ボックス 122"/>
        <xdr:cNvSpPr txBox="1"/>
      </xdr:nvSpPr>
      <xdr:spPr>
        <a:xfrm>
          <a:off x="3225800" y="7482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28,861</a:t>
          </a:r>
          <a:endParaRPr kumimoji="1" lang="ja-JP" altLang="en-US" sz="1000" b="1">
            <a:solidFill>
              <a:srgbClr val="000080"/>
            </a:solidFill>
            <a:latin typeface="ＭＳ Ｐゴシック"/>
          </a:endParaRPr>
        </a:p>
      </xdr:txBody>
    </xdr:sp>
    <xdr:clientData/>
  </xdr:oneCellAnchor>
  <xdr:twoCellAnchor>
    <xdr:from>
      <xdr:col>2</xdr:col>
      <xdr:colOff>590550</xdr:colOff>
      <xdr:row>37</xdr:row>
      <xdr:rowOff>263640</xdr:rowOff>
    </xdr:from>
    <xdr:to>
      <xdr:col>2</xdr:col>
      <xdr:colOff>692150</xdr:colOff>
      <xdr:row>38</xdr:row>
      <xdr:rowOff>22340</xdr:rowOff>
    </xdr:to>
    <xdr:sp macro="" textlink="">
      <xdr:nvSpPr>
        <xdr:cNvPr id="124" name="フローチャート : 判断 123"/>
        <xdr:cNvSpPr/>
      </xdr:nvSpPr>
      <xdr:spPr bwMode="auto">
        <a:xfrm>
          <a:off x="2857500" y="7388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38</xdr:row>
      <xdr:rowOff>7117</xdr:rowOff>
    </xdr:from>
    <xdr:ext cx="762000" cy="259045"/>
    <xdr:sp macro="" textlink="">
      <xdr:nvSpPr>
        <xdr:cNvPr id="125" name="テキスト ボックス 124"/>
        <xdr:cNvSpPr txBox="1"/>
      </xdr:nvSpPr>
      <xdr:spPr>
        <a:xfrm>
          <a:off x="2527300" y="747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30,803</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37</xdr:row>
      <xdr:rowOff>280283</xdr:rowOff>
    </xdr:from>
    <xdr:to>
      <xdr:col>5</xdr:col>
      <xdr:colOff>34925</xdr:colOff>
      <xdr:row>38</xdr:row>
      <xdr:rowOff>38983</xdr:rowOff>
    </xdr:to>
    <xdr:sp macro="" textlink="">
      <xdr:nvSpPr>
        <xdr:cNvPr id="131" name="円/楕円 130"/>
        <xdr:cNvSpPr/>
      </xdr:nvSpPr>
      <xdr:spPr bwMode="auto">
        <a:xfrm>
          <a:off x="5600700" y="7404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238319</xdr:rowOff>
    </xdr:from>
    <xdr:ext cx="762000" cy="259045"/>
    <xdr:sp macro="" textlink="">
      <xdr:nvSpPr>
        <xdr:cNvPr id="132" name="人口1人当たり決算額の推移該当値テキスト445"/>
        <xdr:cNvSpPr txBox="1"/>
      </xdr:nvSpPr>
      <xdr:spPr>
        <a:xfrm>
          <a:off x="5740400" y="73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26,435</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269249</xdr:rowOff>
    </xdr:from>
    <xdr:to>
      <xdr:col>4</xdr:col>
      <xdr:colOff>520700</xdr:colOff>
      <xdr:row>38</xdr:row>
      <xdr:rowOff>27949</xdr:rowOff>
    </xdr:to>
    <xdr:sp macro="" textlink="">
      <xdr:nvSpPr>
        <xdr:cNvPr id="133" name="円/楕円 132"/>
        <xdr:cNvSpPr/>
      </xdr:nvSpPr>
      <xdr:spPr bwMode="auto">
        <a:xfrm>
          <a:off x="4953000" y="73939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38126</xdr:rowOff>
    </xdr:from>
    <xdr:ext cx="736600" cy="259045"/>
    <xdr:sp macro="" textlink="">
      <xdr:nvSpPr>
        <xdr:cNvPr id="134" name="テキスト ボックス 133"/>
        <xdr:cNvSpPr txBox="1"/>
      </xdr:nvSpPr>
      <xdr:spPr>
        <a:xfrm>
          <a:off x="4622800" y="7162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29,331</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273699</xdr:rowOff>
    </xdr:from>
    <xdr:to>
      <xdr:col>3</xdr:col>
      <xdr:colOff>955675</xdr:colOff>
      <xdr:row>38</xdr:row>
      <xdr:rowOff>32399</xdr:rowOff>
    </xdr:to>
    <xdr:sp macro="" textlink="">
      <xdr:nvSpPr>
        <xdr:cNvPr id="135" name="円/楕円 134"/>
        <xdr:cNvSpPr/>
      </xdr:nvSpPr>
      <xdr:spPr bwMode="auto">
        <a:xfrm>
          <a:off x="4254500" y="7398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42576</xdr:rowOff>
    </xdr:from>
    <xdr:ext cx="762000" cy="259045"/>
    <xdr:sp macro="" textlink="">
      <xdr:nvSpPr>
        <xdr:cNvPr id="136" name="テキスト ボックス 135"/>
        <xdr:cNvSpPr txBox="1"/>
      </xdr:nvSpPr>
      <xdr:spPr>
        <a:xfrm>
          <a:off x="3924300" y="7167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28,163</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264985</xdr:rowOff>
    </xdr:from>
    <xdr:to>
      <xdr:col>3</xdr:col>
      <xdr:colOff>257175</xdr:colOff>
      <xdr:row>38</xdr:row>
      <xdr:rowOff>23685</xdr:rowOff>
    </xdr:to>
    <xdr:sp macro="" textlink="">
      <xdr:nvSpPr>
        <xdr:cNvPr id="137" name="円/楕円 136"/>
        <xdr:cNvSpPr/>
      </xdr:nvSpPr>
      <xdr:spPr bwMode="auto">
        <a:xfrm>
          <a:off x="3556000" y="73896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33862</xdr:rowOff>
    </xdr:from>
    <xdr:ext cx="762000" cy="259045"/>
    <xdr:sp macro="" textlink="">
      <xdr:nvSpPr>
        <xdr:cNvPr id="138" name="テキスト ボックス 137"/>
        <xdr:cNvSpPr txBox="1"/>
      </xdr:nvSpPr>
      <xdr:spPr>
        <a:xfrm>
          <a:off x="3225800" y="715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30,450</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256954</xdr:rowOff>
    </xdr:from>
    <xdr:to>
      <xdr:col>2</xdr:col>
      <xdr:colOff>692150</xdr:colOff>
      <xdr:row>38</xdr:row>
      <xdr:rowOff>15654</xdr:rowOff>
    </xdr:to>
    <xdr:sp macro="" textlink="">
      <xdr:nvSpPr>
        <xdr:cNvPr id="139" name="円/楕円 138"/>
        <xdr:cNvSpPr/>
      </xdr:nvSpPr>
      <xdr:spPr bwMode="auto">
        <a:xfrm>
          <a:off x="2857500" y="7381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25831</xdr:rowOff>
    </xdr:from>
    <xdr:ext cx="762000" cy="259045"/>
    <xdr:sp macro="" textlink="">
      <xdr:nvSpPr>
        <xdr:cNvPr id="140" name="テキスト ボックス 139"/>
        <xdr:cNvSpPr txBox="1"/>
      </xdr:nvSpPr>
      <xdr:spPr>
        <a:xfrm>
          <a:off x="2527300" y="715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32,558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76,643</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121539</xdr:rowOff>
    </xdr:from>
    <xdr:to>
      <xdr:col>6</xdr:col>
      <xdr:colOff>510540</xdr:colOff>
      <xdr:row>38</xdr:row>
      <xdr:rowOff>82804</xdr:rowOff>
    </xdr:to>
    <xdr:cxnSp macro="">
      <xdr:nvCxnSpPr>
        <xdr:cNvPr id="56" name="直線コネクタ 55"/>
        <xdr:cNvCxnSpPr/>
      </xdr:nvCxnSpPr>
      <xdr:spPr>
        <a:xfrm flipV="1">
          <a:off x="4633595" y="5093589"/>
          <a:ext cx="1270" cy="150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86631</xdr:rowOff>
    </xdr:from>
    <xdr:ext cx="534377" cy="259045"/>
    <xdr:sp macro="" textlink="">
      <xdr:nvSpPr>
        <xdr:cNvPr id="57" name="人件費最小値テキスト"/>
        <xdr:cNvSpPr txBox="1"/>
      </xdr:nvSpPr>
      <xdr:spPr>
        <a:xfrm>
          <a:off x="4686300" y="6601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40,480</a:t>
          </a:r>
          <a:endParaRPr kumimoji="1" lang="ja-JP" altLang="en-US" sz="1000" b="1">
            <a:latin typeface="ＭＳ Ｐゴシック"/>
          </a:endParaRPr>
        </a:p>
      </xdr:txBody>
    </xdr:sp>
    <xdr:clientData/>
  </xdr:oneCellAnchor>
  <xdr:twoCellAnchor>
    <xdr:from>
      <xdr:col>6</xdr:col>
      <xdr:colOff>422275</xdr:colOff>
      <xdr:row>38</xdr:row>
      <xdr:rowOff>82804</xdr:rowOff>
    </xdr:from>
    <xdr:to>
      <xdr:col>6</xdr:col>
      <xdr:colOff>600075</xdr:colOff>
      <xdr:row>38</xdr:row>
      <xdr:rowOff>82804</xdr:rowOff>
    </xdr:to>
    <xdr:cxnSp macro="">
      <xdr:nvCxnSpPr>
        <xdr:cNvPr id="58" name="直線コネクタ 57"/>
        <xdr:cNvCxnSpPr/>
      </xdr:nvCxnSpPr>
      <xdr:spPr>
        <a:xfrm>
          <a:off x="4546600" y="659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68216</xdr:rowOff>
    </xdr:from>
    <xdr:ext cx="599010" cy="259045"/>
    <xdr:sp macro="" textlink="">
      <xdr:nvSpPr>
        <xdr:cNvPr id="59" name="人件費最大値テキスト"/>
        <xdr:cNvSpPr txBox="1"/>
      </xdr:nvSpPr>
      <xdr:spPr>
        <a:xfrm>
          <a:off x="4686300" y="4868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158,930</a:t>
          </a:r>
          <a:endParaRPr kumimoji="1" lang="ja-JP" altLang="en-US" sz="1000" b="1">
            <a:latin typeface="ＭＳ Ｐゴシック"/>
          </a:endParaRPr>
        </a:p>
      </xdr:txBody>
    </xdr:sp>
    <xdr:clientData/>
  </xdr:oneCellAnchor>
  <xdr:twoCellAnchor>
    <xdr:from>
      <xdr:col>6</xdr:col>
      <xdr:colOff>422275</xdr:colOff>
      <xdr:row>29</xdr:row>
      <xdr:rowOff>121539</xdr:rowOff>
    </xdr:from>
    <xdr:to>
      <xdr:col>6</xdr:col>
      <xdr:colOff>600075</xdr:colOff>
      <xdr:row>29</xdr:row>
      <xdr:rowOff>121539</xdr:rowOff>
    </xdr:to>
    <xdr:cxnSp macro="">
      <xdr:nvCxnSpPr>
        <xdr:cNvPr id="60" name="直線コネクタ 59"/>
        <xdr:cNvCxnSpPr/>
      </xdr:nvCxnSpPr>
      <xdr:spPr>
        <a:xfrm>
          <a:off x="4546600" y="5093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22454</xdr:rowOff>
    </xdr:from>
    <xdr:to>
      <xdr:col>6</xdr:col>
      <xdr:colOff>511175</xdr:colOff>
      <xdr:row>33</xdr:row>
      <xdr:rowOff>57963</xdr:rowOff>
    </xdr:to>
    <xdr:cxnSp macro="">
      <xdr:nvCxnSpPr>
        <xdr:cNvPr id="61" name="直線コネクタ 60"/>
        <xdr:cNvCxnSpPr/>
      </xdr:nvCxnSpPr>
      <xdr:spPr>
        <a:xfrm flipV="1">
          <a:off x="3797300" y="5680304"/>
          <a:ext cx="838200" cy="35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82389</xdr:rowOff>
    </xdr:from>
    <xdr:ext cx="534377" cy="259045"/>
    <xdr:sp macro="" textlink="">
      <xdr:nvSpPr>
        <xdr:cNvPr id="62" name="人件費平均値テキスト"/>
        <xdr:cNvSpPr txBox="1"/>
      </xdr:nvSpPr>
      <xdr:spPr>
        <a:xfrm>
          <a:off x="4686300" y="5911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88,814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103962</xdr:rowOff>
    </xdr:from>
    <xdr:to>
      <xdr:col>6</xdr:col>
      <xdr:colOff>561975</xdr:colOff>
      <xdr:row>35</xdr:row>
      <xdr:rowOff>34112</xdr:rowOff>
    </xdr:to>
    <xdr:sp macro="" textlink="">
      <xdr:nvSpPr>
        <xdr:cNvPr id="63" name="フローチャート : 判断 62"/>
        <xdr:cNvSpPr/>
      </xdr:nvSpPr>
      <xdr:spPr>
        <a:xfrm>
          <a:off x="4584700" y="593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138824</xdr:rowOff>
    </xdr:from>
    <xdr:to>
      <xdr:col>5</xdr:col>
      <xdr:colOff>358775</xdr:colOff>
      <xdr:row>33</xdr:row>
      <xdr:rowOff>57963</xdr:rowOff>
    </xdr:to>
    <xdr:cxnSp macro="">
      <xdr:nvCxnSpPr>
        <xdr:cNvPr id="64" name="直線コネクタ 63"/>
        <xdr:cNvCxnSpPr/>
      </xdr:nvCxnSpPr>
      <xdr:spPr>
        <a:xfrm>
          <a:off x="2908300" y="5625224"/>
          <a:ext cx="889000" cy="9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106959</xdr:rowOff>
    </xdr:from>
    <xdr:to>
      <xdr:col>5</xdr:col>
      <xdr:colOff>409575</xdr:colOff>
      <xdr:row>35</xdr:row>
      <xdr:rowOff>37109</xdr:rowOff>
    </xdr:to>
    <xdr:sp macro="" textlink="">
      <xdr:nvSpPr>
        <xdr:cNvPr id="65" name="フローチャート : 判断 64"/>
        <xdr:cNvSpPr/>
      </xdr:nvSpPr>
      <xdr:spPr>
        <a:xfrm>
          <a:off x="3746500" y="5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28236</xdr:rowOff>
    </xdr:from>
    <xdr:ext cx="534377" cy="259045"/>
    <xdr:sp macro="" textlink="">
      <xdr:nvSpPr>
        <xdr:cNvPr id="66" name="テキスト ボックス 65"/>
        <xdr:cNvSpPr txBox="1"/>
      </xdr:nvSpPr>
      <xdr:spPr>
        <a:xfrm>
          <a:off x="3530111" y="602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88,578</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138824</xdr:rowOff>
    </xdr:from>
    <xdr:to>
      <xdr:col>4</xdr:col>
      <xdr:colOff>155575</xdr:colOff>
      <xdr:row>33</xdr:row>
      <xdr:rowOff>53861</xdr:rowOff>
    </xdr:to>
    <xdr:cxnSp macro="">
      <xdr:nvCxnSpPr>
        <xdr:cNvPr id="67" name="直線コネクタ 66"/>
        <xdr:cNvCxnSpPr/>
      </xdr:nvCxnSpPr>
      <xdr:spPr>
        <a:xfrm flipV="1">
          <a:off x="2019300" y="5625224"/>
          <a:ext cx="889000" cy="86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161951</xdr:rowOff>
    </xdr:from>
    <xdr:to>
      <xdr:col>4</xdr:col>
      <xdr:colOff>206375</xdr:colOff>
      <xdr:row>35</xdr:row>
      <xdr:rowOff>92101</xdr:rowOff>
    </xdr:to>
    <xdr:sp macro="" textlink="">
      <xdr:nvSpPr>
        <xdr:cNvPr id="68" name="フローチャート : 判断 67"/>
        <xdr:cNvSpPr/>
      </xdr:nvSpPr>
      <xdr:spPr>
        <a:xfrm>
          <a:off x="2857500" y="599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83228</xdr:rowOff>
    </xdr:from>
    <xdr:ext cx="534377" cy="259045"/>
    <xdr:sp macro="" textlink="">
      <xdr:nvSpPr>
        <xdr:cNvPr id="69" name="テキスト ボックス 68"/>
        <xdr:cNvSpPr txBox="1"/>
      </xdr:nvSpPr>
      <xdr:spPr>
        <a:xfrm>
          <a:off x="2641111" y="608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84,248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157493</xdr:rowOff>
    </xdr:from>
    <xdr:to>
      <xdr:col>2</xdr:col>
      <xdr:colOff>638175</xdr:colOff>
      <xdr:row>33</xdr:row>
      <xdr:rowOff>53861</xdr:rowOff>
    </xdr:to>
    <xdr:cxnSp macro="">
      <xdr:nvCxnSpPr>
        <xdr:cNvPr id="70" name="直線コネクタ 69"/>
        <xdr:cNvCxnSpPr/>
      </xdr:nvCxnSpPr>
      <xdr:spPr>
        <a:xfrm>
          <a:off x="1130300" y="5643893"/>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4191</xdr:rowOff>
    </xdr:from>
    <xdr:to>
      <xdr:col>3</xdr:col>
      <xdr:colOff>3175</xdr:colOff>
      <xdr:row>35</xdr:row>
      <xdr:rowOff>105791</xdr:rowOff>
    </xdr:to>
    <xdr:sp macro="" textlink="">
      <xdr:nvSpPr>
        <xdr:cNvPr id="71" name="フローチャート : 判断 70"/>
        <xdr:cNvSpPr/>
      </xdr:nvSpPr>
      <xdr:spPr>
        <a:xfrm>
          <a:off x="1968500" y="600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96918</xdr:rowOff>
    </xdr:from>
    <xdr:ext cx="534377" cy="259045"/>
    <xdr:sp macro="" textlink="">
      <xdr:nvSpPr>
        <xdr:cNvPr id="72" name="テキスト ボックス 71"/>
        <xdr:cNvSpPr txBox="1"/>
      </xdr:nvSpPr>
      <xdr:spPr>
        <a:xfrm>
          <a:off x="1752111" y="609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83,170</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154064</xdr:rowOff>
    </xdr:from>
    <xdr:to>
      <xdr:col>1</xdr:col>
      <xdr:colOff>485775</xdr:colOff>
      <xdr:row>35</xdr:row>
      <xdr:rowOff>84214</xdr:rowOff>
    </xdr:to>
    <xdr:sp macro="" textlink="">
      <xdr:nvSpPr>
        <xdr:cNvPr id="73" name="フローチャート : 判断 72"/>
        <xdr:cNvSpPr/>
      </xdr:nvSpPr>
      <xdr:spPr>
        <a:xfrm>
          <a:off x="1079500" y="59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75341</xdr:rowOff>
    </xdr:from>
    <xdr:ext cx="534377" cy="259045"/>
    <xdr:sp macro="" textlink="">
      <xdr:nvSpPr>
        <xdr:cNvPr id="74" name="テキスト ボックス 73"/>
        <xdr:cNvSpPr txBox="1"/>
      </xdr:nvSpPr>
      <xdr:spPr>
        <a:xfrm>
          <a:off x="863111" y="6076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84,869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143104</xdr:rowOff>
    </xdr:from>
    <xdr:to>
      <xdr:col>6</xdr:col>
      <xdr:colOff>561975</xdr:colOff>
      <xdr:row>33</xdr:row>
      <xdr:rowOff>73254</xdr:rowOff>
    </xdr:to>
    <xdr:sp macro="" textlink="">
      <xdr:nvSpPr>
        <xdr:cNvPr id="80" name="円/楕円 79"/>
        <xdr:cNvSpPr/>
      </xdr:nvSpPr>
      <xdr:spPr>
        <a:xfrm>
          <a:off x="4584700" y="562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165981</xdr:rowOff>
    </xdr:from>
    <xdr:ext cx="599010" cy="259045"/>
    <xdr:sp macro="" textlink="">
      <xdr:nvSpPr>
        <xdr:cNvPr id="81" name="人件費該当値テキスト"/>
        <xdr:cNvSpPr txBox="1"/>
      </xdr:nvSpPr>
      <xdr:spPr>
        <a:xfrm>
          <a:off x="4686300" y="548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112,732</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7163</xdr:rowOff>
    </xdr:from>
    <xdr:to>
      <xdr:col>5</xdr:col>
      <xdr:colOff>409575</xdr:colOff>
      <xdr:row>33</xdr:row>
      <xdr:rowOff>108763</xdr:rowOff>
    </xdr:to>
    <xdr:sp macro="" textlink="">
      <xdr:nvSpPr>
        <xdr:cNvPr id="82" name="円/楕円 81"/>
        <xdr:cNvSpPr/>
      </xdr:nvSpPr>
      <xdr:spPr>
        <a:xfrm>
          <a:off x="3746500" y="566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31</xdr:row>
      <xdr:rowOff>125290</xdr:rowOff>
    </xdr:from>
    <xdr:ext cx="599010" cy="259045"/>
    <xdr:sp macro="" textlink="">
      <xdr:nvSpPr>
        <xdr:cNvPr id="83" name="テキスト ボックス 82"/>
        <xdr:cNvSpPr txBox="1"/>
      </xdr:nvSpPr>
      <xdr:spPr>
        <a:xfrm>
          <a:off x="3497794" y="5440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109,936</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88024</xdr:rowOff>
    </xdr:from>
    <xdr:to>
      <xdr:col>4</xdr:col>
      <xdr:colOff>206375</xdr:colOff>
      <xdr:row>33</xdr:row>
      <xdr:rowOff>18174</xdr:rowOff>
    </xdr:to>
    <xdr:sp macro="" textlink="">
      <xdr:nvSpPr>
        <xdr:cNvPr id="84" name="円/楕円 83"/>
        <xdr:cNvSpPr/>
      </xdr:nvSpPr>
      <xdr:spPr>
        <a:xfrm>
          <a:off x="2857500" y="557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31</xdr:row>
      <xdr:rowOff>34701</xdr:rowOff>
    </xdr:from>
    <xdr:ext cx="599010" cy="259045"/>
    <xdr:sp macro="" textlink="">
      <xdr:nvSpPr>
        <xdr:cNvPr id="85" name="テキスト ボックス 84"/>
        <xdr:cNvSpPr txBox="1"/>
      </xdr:nvSpPr>
      <xdr:spPr>
        <a:xfrm>
          <a:off x="2608794" y="5349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117,069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3061</xdr:rowOff>
    </xdr:from>
    <xdr:to>
      <xdr:col>3</xdr:col>
      <xdr:colOff>3175</xdr:colOff>
      <xdr:row>33</xdr:row>
      <xdr:rowOff>104661</xdr:rowOff>
    </xdr:to>
    <xdr:sp macro="" textlink="">
      <xdr:nvSpPr>
        <xdr:cNvPr id="86" name="円/楕円 85"/>
        <xdr:cNvSpPr/>
      </xdr:nvSpPr>
      <xdr:spPr>
        <a:xfrm>
          <a:off x="1968500" y="566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31</xdr:row>
      <xdr:rowOff>121188</xdr:rowOff>
    </xdr:from>
    <xdr:ext cx="599010" cy="259045"/>
    <xdr:sp macro="" textlink="">
      <xdr:nvSpPr>
        <xdr:cNvPr id="87" name="テキスト ボックス 86"/>
        <xdr:cNvSpPr txBox="1"/>
      </xdr:nvSpPr>
      <xdr:spPr>
        <a:xfrm>
          <a:off x="1719794" y="5436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110,259</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106693</xdr:rowOff>
    </xdr:from>
    <xdr:to>
      <xdr:col>1</xdr:col>
      <xdr:colOff>485775</xdr:colOff>
      <xdr:row>33</xdr:row>
      <xdr:rowOff>36843</xdr:rowOff>
    </xdr:to>
    <xdr:sp macro="" textlink="">
      <xdr:nvSpPr>
        <xdr:cNvPr id="88" name="円/楕円 87"/>
        <xdr:cNvSpPr/>
      </xdr:nvSpPr>
      <xdr:spPr>
        <a:xfrm>
          <a:off x="1079500" y="559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31</xdr:row>
      <xdr:rowOff>53370</xdr:rowOff>
    </xdr:from>
    <xdr:ext cx="599010" cy="259045"/>
    <xdr:sp macro="" textlink="">
      <xdr:nvSpPr>
        <xdr:cNvPr id="89" name="テキスト ボックス 88"/>
        <xdr:cNvSpPr txBox="1"/>
      </xdr:nvSpPr>
      <xdr:spPr>
        <a:xfrm>
          <a:off x="830794" y="5368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115,599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59,577</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47498</xdr:rowOff>
    </xdr:from>
    <xdr:to>
      <xdr:col>6</xdr:col>
      <xdr:colOff>510540</xdr:colOff>
      <xdr:row>58</xdr:row>
      <xdr:rowOff>142799</xdr:rowOff>
    </xdr:to>
    <xdr:cxnSp macro="">
      <xdr:nvCxnSpPr>
        <xdr:cNvPr id="114" name="直線コネクタ 113"/>
        <xdr:cNvCxnSpPr/>
      </xdr:nvCxnSpPr>
      <xdr:spPr>
        <a:xfrm flipV="1">
          <a:off x="4633595" y="8791448"/>
          <a:ext cx="1270" cy="1295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146626</xdr:rowOff>
    </xdr:from>
    <xdr:ext cx="534377" cy="259045"/>
    <xdr:sp macro="" textlink="">
      <xdr:nvSpPr>
        <xdr:cNvPr id="115" name="物件費最小値テキスト"/>
        <xdr:cNvSpPr txBox="1"/>
      </xdr:nvSpPr>
      <xdr:spPr>
        <a:xfrm>
          <a:off x="4686300" y="10090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35,756</a:t>
          </a:r>
          <a:endParaRPr kumimoji="1" lang="ja-JP" altLang="en-US" sz="1000" b="1">
            <a:latin typeface="ＭＳ Ｐゴシック"/>
          </a:endParaRPr>
        </a:p>
      </xdr:txBody>
    </xdr:sp>
    <xdr:clientData/>
  </xdr:oneCellAnchor>
  <xdr:twoCellAnchor>
    <xdr:from>
      <xdr:col>6</xdr:col>
      <xdr:colOff>422275</xdr:colOff>
      <xdr:row>58</xdr:row>
      <xdr:rowOff>142799</xdr:rowOff>
    </xdr:from>
    <xdr:to>
      <xdr:col>6</xdr:col>
      <xdr:colOff>600075</xdr:colOff>
      <xdr:row>58</xdr:row>
      <xdr:rowOff>142799</xdr:rowOff>
    </xdr:to>
    <xdr:cxnSp macro="">
      <xdr:nvCxnSpPr>
        <xdr:cNvPr id="116" name="直線コネクタ 115"/>
        <xdr:cNvCxnSpPr/>
      </xdr:nvCxnSpPr>
      <xdr:spPr>
        <a:xfrm>
          <a:off x="4546600" y="1008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165625</xdr:rowOff>
    </xdr:from>
    <xdr:ext cx="599010" cy="259045"/>
    <xdr:sp macro="" textlink="">
      <xdr:nvSpPr>
        <xdr:cNvPr id="117" name="物件費最大値テキスト"/>
        <xdr:cNvSpPr txBox="1"/>
      </xdr:nvSpPr>
      <xdr:spPr>
        <a:xfrm>
          <a:off x="4686300" y="856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137,760</a:t>
          </a:r>
          <a:endParaRPr kumimoji="1" lang="ja-JP" altLang="en-US" sz="1000" b="1">
            <a:latin typeface="ＭＳ Ｐゴシック"/>
          </a:endParaRPr>
        </a:p>
      </xdr:txBody>
    </xdr:sp>
    <xdr:clientData/>
  </xdr:oneCellAnchor>
  <xdr:twoCellAnchor>
    <xdr:from>
      <xdr:col>6</xdr:col>
      <xdr:colOff>422275</xdr:colOff>
      <xdr:row>51</xdr:row>
      <xdr:rowOff>47498</xdr:rowOff>
    </xdr:from>
    <xdr:to>
      <xdr:col>6</xdr:col>
      <xdr:colOff>600075</xdr:colOff>
      <xdr:row>51</xdr:row>
      <xdr:rowOff>47498</xdr:rowOff>
    </xdr:to>
    <xdr:cxnSp macro="">
      <xdr:nvCxnSpPr>
        <xdr:cNvPr id="118" name="直線コネクタ 117"/>
        <xdr:cNvCxnSpPr/>
      </xdr:nvCxnSpPr>
      <xdr:spPr>
        <a:xfrm>
          <a:off x="4546600" y="879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55143</xdr:rowOff>
    </xdr:from>
    <xdr:to>
      <xdr:col>6</xdr:col>
      <xdr:colOff>511175</xdr:colOff>
      <xdr:row>57</xdr:row>
      <xdr:rowOff>11912</xdr:rowOff>
    </xdr:to>
    <xdr:cxnSp macro="">
      <xdr:nvCxnSpPr>
        <xdr:cNvPr id="119" name="直線コネクタ 118"/>
        <xdr:cNvCxnSpPr/>
      </xdr:nvCxnSpPr>
      <xdr:spPr>
        <a:xfrm flipV="1">
          <a:off x="3797300" y="9656343"/>
          <a:ext cx="838200" cy="12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54</xdr:row>
      <xdr:rowOff>123436</xdr:rowOff>
    </xdr:from>
    <xdr:ext cx="534377" cy="259045"/>
    <xdr:sp macro="" textlink="">
      <xdr:nvSpPr>
        <xdr:cNvPr id="120" name="物件費平均値テキスト"/>
        <xdr:cNvSpPr txBox="1"/>
      </xdr:nvSpPr>
      <xdr:spPr>
        <a:xfrm>
          <a:off x="4686300" y="93817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75,582</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100559</xdr:rowOff>
    </xdr:from>
    <xdr:to>
      <xdr:col>6</xdr:col>
      <xdr:colOff>561975</xdr:colOff>
      <xdr:row>56</xdr:row>
      <xdr:rowOff>30709</xdr:rowOff>
    </xdr:to>
    <xdr:sp macro="" textlink="">
      <xdr:nvSpPr>
        <xdr:cNvPr id="121" name="フローチャート : 判断 120"/>
        <xdr:cNvSpPr/>
      </xdr:nvSpPr>
      <xdr:spPr>
        <a:xfrm>
          <a:off x="4584700" y="9530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6629</xdr:rowOff>
    </xdr:from>
    <xdr:to>
      <xdr:col>5</xdr:col>
      <xdr:colOff>358775</xdr:colOff>
      <xdr:row>57</xdr:row>
      <xdr:rowOff>11912</xdr:rowOff>
    </xdr:to>
    <xdr:cxnSp macro="">
      <xdr:nvCxnSpPr>
        <xdr:cNvPr id="122" name="直線コネクタ 121"/>
        <xdr:cNvCxnSpPr/>
      </xdr:nvCxnSpPr>
      <xdr:spPr>
        <a:xfrm>
          <a:off x="2908300" y="9779279"/>
          <a:ext cx="889000" cy="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635</xdr:rowOff>
    </xdr:from>
    <xdr:to>
      <xdr:col>5</xdr:col>
      <xdr:colOff>409575</xdr:colOff>
      <xdr:row>56</xdr:row>
      <xdr:rowOff>102235</xdr:rowOff>
    </xdr:to>
    <xdr:sp macro="" textlink="">
      <xdr:nvSpPr>
        <xdr:cNvPr id="123" name="フローチャート : 判断 122"/>
        <xdr:cNvSpPr/>
      </xdr:nvSpPr>
      <xdr:spPr>
        <a:xfrm>
          <a:off x="3746500" y="96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118762</xdr:rowOff>
    </xdr:from>
    <xdr:ext cx="534377" cy="259045"/>
    <xdr:sp macro="" textlink="">
      <xdr:nvSpPr>
        <xdr:cNvPr id="124" name="テキスト ボックス 123"/>
        <xdr:cNvSpPr txBox="1"/>
      </xdr:nvSpPr>
      <xdr:spPr>
        <a:xfrm>
          <a:off x="3530111" y="937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69,950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6629</xdr:rowOff>
    </xdr:from>
    <xdr:to>
      <xdr:col>4</xdr:col>
      <xdr:colOff>155575</xdr:colOff>
      <xdr:row>57</xdr:row>
      <xdr:rowOff>117958</xdr:rowOff>
    </xdr:to>
    <xdr:cxnSp macro="">
      <xdr:nvCxnSpPr>
        <xdr:cNvPr id="125" name="直線コネクタ 124"/>
        <xdr:cNvCxnSpPr/>
      </xdr:nvCxnSpPr>
      <xdr:spPr>
        <a:xfrm flipV="1">
          <a:off x="2019300" y="9779279"/>
          <a:ext cx="889000" cy="11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22581</xdr:rowOff>
    </xdr:from>
    <xdr:to>
      <xdr:col>4</xdr:col>
      <xdr:colOff>206375</xdr:colOff>
      <xdr:row>56</xdr:row>
      <xdr:rowOff>124181</xdr:rowOff>
    </xdr:to>
    <xdr:sp macro="" textlink="">
      <xdr:nvSpPr>
        <xdr:cNvPr id="126" name="フローチャート : 判断 125"/>
        <xdr:cNvSpPr/>
      </xdr:nvSpPr>
      <xdr:spPr>
        <a:xfrm>
          <a:off x="2857500" y="96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140708</xdr:rowOff>
    </xdr:from>
    <xdr:ext cx="534377" cy="259045"/>
    <xdr:sp macro="" textlink="">
      <xdr:nvSpPr>
        <xdr:cNvPr id="127" name="テキスト ボックス 126"/>
        <xdr:cNvSpPr txBox="1"/>
      </xdr:nvSpPr>
      <xdr:spPr>
        <a:xfrm>
          <a:off x="2641111" y="939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68,222</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117958</xdr:rowOff>
    </xdr:from>
    <xdr:to>
      <xdr:col>2</xdr:col>
      <xdr:colOff>638175</xdr:colOff>
      <xdr:row>57</xdr:row>
      <xdr:rowOff>128206</xdr:rowOff>
    </xdr:to>
    <xdr:cxnSp macro="">
      <xdr:nvCxnSpPr>
        <xdr:cNvPr id="128" name="直線コネクタ 127"/>
        <xdr:cNvCxnSpPr/>
      </xdr:nvCxnSpPr>
      <xdr:spPr>
        <a:xfrm flipV="1">
          <a:off x="1130300" y="9890608"/>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43256</xdr:rowOff>
    </xdr:from>
    <xdr:to>
      <xdr:col>3</xdr:col>
      <xdr:colOff>3175</xdr:colOff>
      <xdr:row>56</xdr:row>
      <xdr:rowOff>144856</xdr:rowOff>
    </xdr:to>
    <xdr:sp macro="" textlink="">
      <xdr:nvSpPr>
        <xdr:cNvPr id="129" name="フローチャート : 判断 128"/>
        <xdr:cNvSpPr/>
      </xdr:nvSpPr>
      <xdr:spPr>
        <a:xfrm>
          <a:off x="1968500" y="964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161383</xdr:rowOff>
    </xdr:from>
    <xdr:ext cx="534377" cy="259045"/>
    <xdr:sp macro="" textlink="">
      <xdr:nvSpPr>
        <xdr:cNvPr id="130" name="テキスト ボックス 129"/>
        <xdr:cNvSpPr txBox="1"/>
      </xdr:nvSpPr>
      <xdr:spPr>
        <a:xfrm>
          <a:off x="1752111" y="941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66,594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40145</xdr:rowOff>
    </xdr:from>
    <xdr:to>
      <xdr:col>1</xdr:col>
      <xdr:colOff>485775</xdr:colOff>
      <xdr:row>56</xdr:row>
      <xdr:rowOff>141745</xdr:rowOff>
    </xdr:to>
    <xdr:sp macro="" textlink="">
      <xdr:nvSpPr>
        <xdr:cNvPr id="131" name="フローチャート : 判断 130"/>
        <xdr:cNvSpPr/>
      </xdr:nvSpPr>
      <xdr:spPr>
        <a:xfrm>
          <a:off x="1079500" y="964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158272</xdr:rowOff>
    </xdr:from>
    <xdr:ext cx="534377" cy="259045"/>
    <xdr:sp macro="" textlink="">
      <xdr:nvSpPr>
        <xdr:cNvPr id="132" name="テキスト ボックス 131"/>
        <xdr:cNvSpPr txBox="1"/>
      </xdr:nvSpPr>
      <xdr:spPr>
        <a:xfrm>
          <a:off x="863111" y="9416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66,839</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4343</xdr:rowOff>
    </xdr:from>
    <xdr:to>
      <xdr:col>6</xdr:col>
      <xdr:colOff>561975</xdr:colOff>
      <xdr:row>56</xdr:row>
      <xdr:rowOff>105943</xdr:rowOff>
    </xdr:to>
    <xdr:sp macro="" textlink="">
      <xdr:nvSpPr>
        <xdr:cNvPr id="138" name="円/楕円 137"/>
        <xdr:cNvSpPr/>
      </xdr:nvSpPr>
      <xdr:spPr>
        <a:xfrm>
          <a:off x="4584700" y="960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154220</xdr:rowOff>
    </xdr:from>
    <xdr:ext cx="534377" cy="259045"/>
    <xdr:sp macro="" textlink="">
      <xdr:nvSpPr>
        <xdr:cNvPr id="139" name="物件費該当値テキスト"/>
        <xdr:cNvSpPr txBox="1"/>
      </xdr:nvSpPr>
      <xdr:spPr>
        <a:xfrm>
          <a:off x="4686300" y="95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69,658</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132562</xdr:rowOff>
    </xdr:from>
    <xdr:to>
      <xdr:col>5</xdr:col>
      <xdr:colOff>409575</xdr:colOff>
      <xdr:row>57</xdr:row>
      <xdr:rowOff>62712</xdr:rowOff>
    </xdr:to>
    <xdr:sp macro="" textlink="">
      <xdr:nvSpPr>
        <xdr:cNvPr id="140" name="円/楕円 139"/>
        <xdr:cNvSpPr/>
      </xdr:nvSpPr>
      <xdr:spPr>
        <a:xfrm>
          <a:off x="3746500" y="973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53839</xdr:rowOff>
    </xdr:from>
    <xdr:ext cx="534377" cy="259045"/>
    <xdr:sp macro="" textlink="">
      <xdr:nvSpPr>
        <xdr:cNvPr id="141" name="テキスト ボックス 140"/>
        <xdr:cNvSpPr txBox="1"/>
      </xdr:nvSpPr>
      <xdr:spPr>
        <a:xfrm>
          <a:off x="3530111" y="982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59,562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127279</xdr:rowOff>
    </xdr:from>
    <xdr:to>
      <xdr:col>4</xdr:col>
      <xdr:colOff>206375</xdr:colOff>
      <xdr:row>57</xdr:row>
      <xdr:rowOff>57429</xdr:rowOff>
    </xdr:to>
    <xdr:sp macro="" textlink="">
      <xdr:nvSpPr>
        <xdr:cNvPr id="142" name="円/楕円 141"/>
        <xdr:cNvSpPr/>
      </xdr:nvSpPr>
      <xdr:spPr>
        <a:xfrm>
          <a:off x="2857500" y="972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48556</xdr:rowOff>
    </xdr:from>
    <xdr:ext cx="534377" cy="259045"/>
    <xdr:sp macro="" textlink="">
      <xdr:nvSpPr>
        <xdr:cNvPr id="143" name="テキスト ボックス 142"/>
        <xdr:cNvSpPr txBox="1"/>
      </xdr:nvSpPr>
      <xdr:spPr>
        <a:xfrm>
          <a:off x="2641111" y="9821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59,978</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67158</xdr:rowOff>
    </xdr:from>
    <xdr:to>
      <xdr:col>3</xdr:col>
      <xdr:colOff>3175</xdr:colOff>
      <xdr:row>57</xdr:row>
      <xdr:rowOff>168758</xdr:rowOff>
    </xdr:to>
    <xdr:sp macro="" textlink="">
      <xdr:nvSpPr>
        <xdr:cNvPr id="144" name="円/楕円 143"/>
        <xdr:cNvSpPr/>
      </xdr:nvSpPr>
      <xdr:spPr>
        <a:xfrm>
          <a:off x="1968500" y="983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159885</xdr:rowOff>
    </xdr:from>
    <xdr:ext cx="534377" cy="259045"/>
    <xdr:sp macro="" textlink="">
      <xdr:nvSpPr>
        <xdr:cNvPr id="145" name="テキスト ボックス 144"/>
        <xdr:cNvSpPr txBox="1"/>
      </xdr:nvSpPr>
      <xdr:spPr>
        <a:xfrm>
          <a:off x="1752111" y="993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51,212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77406</xdr:rowOff>
    </xdr:from>
    <xdr:to>
      <xdr:col>1</xdr:col>
      <xdr:colOff>485775</xdr:colOff>
      <xdr:row>58</xdr:row>
      <xdr:rowOff>7556</xdr:rowOff>
    </xdr:to>
    <xdr:sp macro="" textlink="">
      <xdr:nvSpPr>
        <xdr:cNvPr id="146" name="円/楕円 145"/>
        <xdr:cNvSpPr/>
      </xdr:nvSpPr>
      <xdr:spPr>
        <a:xfrm>
          <a:off x="1079500" y="9850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170133</xdr:rowOff>
    </xdr:from>
    <xdr:ext cx="534377" cy="259045"/>
    <xdr:sp macro="" textlink="">
      <xdr:nvSpPr>
        <xdr:cNvPr id="147" name="テキスト ボックス 146"/>
        <xdr:cNvSpPr txBox="1"/>
      </xdr:nvSpPr>
      <xdr:spPr>
        <a:xfrm>
          <a:off x="863111" y="994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50,405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76</xdr:row>
      <xdr:rowOff>144434</xdr:rowOff>
    </xdr:from>
    <xdr:ext cx="531299" cy="259045"/>
    <xdr:sp macro="" textlink="">
      <xdr:nvSpPr>
        <xdr:cNvPr id="161" name="テキスト ボックス 160"/>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74</xdr:row>
      <xdr:rowOff>160762</xdr:rowOff>
    </xdr:from>
    <xdr:ext cx="531299" cy="259045"/>
    <xdr:sp macro="" textlink="">
      <xdr:nvSpPr>
        <xdr:cNvPr id="163" name="テキスト ボックス 162"/>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5642</xdr:rowOff>
    </xdr:from>
    <xdr:ext cx="531299" cy="259045"/>
    <xdr:sp macro="" textlink="">
      <xdr:nvSpPr>
        <xdr:cNvPr id="165" name="テキスト ボックス 164"/>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17595</xdr:rowOff>
    </xdr:from>
    <xdr:to>
      <xdr:col>6</xdr:col>
      <xdr:colOff>510540</xdr:colOff>
      <xdr:row>79</xdr:row>
      <xdr:rowOff>96723</xdr:rowOff>
    </xdr:to>
    <xdr:cxnSp macro="">
      <xdr:nvCxnSpPr>
        <xdr:cNvPr id="173" name="直線コネクタ 172"/>
        <xdr:cNvCxnSpPr/>
      </xdr:nvCxnSpPr>
      <xdr:spPr>
        <a:xfrm flipV="1">
          <a:off x="4633595" y="12019095"/>
          <a:ext cx="1270" cy="1622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100550</xdr:rowOff>
    </xdr:from>
    <xdr:ext cx="313932" cy="259045"/>
    <xdr:sp macro="" textlink="">
      <xdr:nvSpPr>
        <xdr:cNvPr id="174" name="維持補修費最小値テキスト"/>
        <xdr:cNvSpPr txBox="1"/>
      </xdr:nvSpPr>
      <xdr:spPr>
        <a:xfrm>
          <a:off x="4686300" y="136451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a:t>
          </a:r>
          <a:endParaRPr kumimoji="1" lang="ja-JP" altLang="en-US" sz="1000" b="1">
            <a:latin typeface="ＭＳ Ｐゴシック"/>
          </a:endParaRPr>
        </a:p>
      </xdr:txBody>
    </xdr:sp>
    <xdr:clientData/>
  </xdr:oneCellAnchor>
  <xdr:twoCellAnchor>
    <xdr:from>
      <xdr:col>6</xdr:col>
      <xdr:colOff>422275</xdr:colOff>
      <xdr:row>79</xdr:row>
      <xdr:rowOff>96723</xdr:rowOff>
    </xdr:from>
    <xdr:to>
      <xdr:col>6</xdr:col>
      <xdr:colOff>600075</xdr:colOff>
      <xdr:row>79</xdr:row>
      <xdr:rowOff>96723</xdr:rowOff>
    </xdr:to>
    <xdr:cxnSp macro="">
      <xdr:nvCxnSpPr>
        <xdr:cNvPr id="175" name="直線コネクタ 174"/>
        <xdr:cNvCxnSpPr/>
      </xdr:nvCxnSpPr>
      <xdr:spPr>
        <a:xfrm>
          <a:off x="4546600" y="13641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135722</xdr:rowOff>
    </xdr:from>
    <xdr:ext cx="534377" cy="259045"/>
    <xdr:sp macro="" textlink="">
      <xdr:nvSpPr>
        <xdr:cNvPr id="176" name="維持補修費最大値テキスト"/>
        <xdr:cNvSpPr txBox="1"/>
      </xdr:nvSpPr>
      <xdr:spPr>
        <a:xfrm>
          <a:off x="4686300" y="1179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49,739</a:t>
          </a:r>
          <a:endParaRPr kumimoji="1" lang="ja-JP" altLang="en-US" sz="1000" b="1">
            <a:latin typeface="ＭＳ Ｐゴシック"/>
          </a:endParaRPr>
        </a:p>
      </xdr:txBody>
    </xdr:sp>
    <xdr:clientData/>
  </xdr:oneCellAnchor>
  <xdr:twoCellAnchor>
    <xdr:from>
      <xdr:col>6</xdr:col>
      <xdr:colOff>422275</xdr:colOff>
      <xdr:row>70</xdr:row>
      <xdr:rowOff>17595</xdr:rowOff>
    </xdr:from>
    <xdr:to>
      <xdr:col>6</xdr:col>
      <xdr:colOff>600075</xdr:colOff>
      <xdr:row>70</xdr:row>
      <xdr:rowOff>17595</xdr:rowOff>
    </xdr:to>
    <xdr:cxnSp macro="">
      <xdr:nvCxnSpPr>
        <xdr:cNvPr id="177" name="直線コネクタ 176"/>
        <xdr:cNvCxnSpPr/>
      </xdr:nvCxnSpPr>
      <xdr:spPr>
        <a:xfrm>
          <a:off x="4546600" y="12019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156845</xdr:rowOff>
    </xdr:from>
    <xdr:to>
      <xdr:col>6</xdr:col>
      <xdr:colOff>511175</xdr:colOff>
      <xdr:row>79</xdr:row>
      <xdr:rowOff>31214</xdr:rowOff>
    </xdr:to>
    <xdr:cxnSp macro="">
      <xdr:nvCxnSpPr>
        <xdr:cNvPr id="178" name="直線コネクタ 177"/>
        <xdr:cNvCxnSpPr/>
      </xdr:nvCxnSpPr>
      <xdr:spPr>
        <a:xfrm flipV="1">
          <a:off x="3797300" y="13529945"/>
          <a:ext cx="838200" cy="4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7013</xdr:rowOff>
    </xdr:from>
    <xdr:ext cx="469744" cy="259045"/>
    <xdr:sp macro="" textlink="">
      <xdr:nvSpPr>
        <xdr:cNvPr id="179" name="維持補修費平均値テキスト"/>
        <xdr:cNvSpPr txBox="1"/>
      </xdr:nvSpPr>
      <xdr:spPr>
        <a:xfrm>
          <a:off x="4686300" y="13208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7,208</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155586</xdr:rowOff>
    </xdr:from>
    <xdr:to>
      <xdr:col>6</xdr:col>
      <xdr:colOff>561975</xdr:colOff>
      <xdr:row>78</xdr:row>
      <xdr:rowOff>85736</xdr:rowOff>
    </xdr:to>
    <xdr:sp macro="" textlink="">
      <xdr:nvSpPr>
        <xdr:cNvPr id="180" name="フローチャート : 判断 179"/>
        <xdr:cNvSpPr/>
      </xdr:nvSpPr>
      <xdr:spPr>
        <a:xfrm>
          <a:off x="4584700" y="1335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79</xdr:row>
      <xdr:rowOff>23865</xdr:rowOff>
    </xdr:from>
    <xdr:to>
      <xdr:col>5</xdr:col>
      <xdr:colOff>358775</xdr:colOff>
      <xdr:row>79</xdr:row>
      <xdr:rowOff>31214</xdr:rowOff>
    </xdr:to>
    <xdr:cxnSp macro="">
      <xdr:nvCxnSpPr>
        <xdr:cNvPr id="181" name="直線コネクタ 180"/>
        <xdr:cNvCxnSpPr/>
      </xdr:nvCxnSpPr>
      <xdr:spPr>
        <a:xfrm>
          <a:off x="2908300" y="13568415"/>
          <a:ext cx="889000" cy="7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21724</xdr:rowOff>
    </xdr:from>
    <xdr:to>
      <xdr:col>5</xdr:col>
      <xdr:colOff>409575</xdr:colOff>
      <xdr:row>78</xdr:row>
      <xdr:rowOff>123324</xdr:rowOff>
    </xdr:to>
    <xdr:sp macro="" textlink="">
      <xdr:nvSpPr>
        <xdr:cNvPr id="182" name="フローチャート : 判断 181"/>
        <xdr:cNvSpPr/>
      </xdr:nvSpPr>
      <xdr:spPr>
        <a:xfrm>
          <a:off x="3746500" y="1339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139851</xdr:rowOff>
    </xdr:from>
    <xdr:ext cx="469744" cy="259045"/>
    <xdr:sp macro="" textlink="">
      <xdr:nvSpPr>
        <xdr:cNvPr id="183" name="テキスト ボックス 182"/>
        <xdr:cNvSpPr txBox="1"/>
      </xdr:nvSpPr>
      <xdr:spPr>
        <a:xfrm>
          <a:off x="3562427" y="1317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6,057</a:t>
          </a:r>
          <a:endParaRPr kumimoji="1" lang="ja-JP" altLang="en-US" sz="1000" b="1">
            <a:solidFill>
              <a:srgbClr val="000080"/>
            </a:solidFill>
            <a:latin typeface="ＭＳ Ｐゴシック"/>
          </a:endParaRPr>
        </a:p>
      </xdr:txBody>
    </xdr:sp>
    <xdr:clientData/>
  </xdr:oneCellAnchor>
  <xdr:twoCellAnchor>
    <xdr:from>
      <xdr:col>2</xdr:col>
      <xdr:colOff>638175</xdr:colOff>
      <xdr:row>79</xdr:row>
      <xdr:rowOff>23865</xdr:rowOff>
    </xdr:from>
    <xdr:to>
      <xdr:col>4</xdr:col>
      <xdr:colOff>155575</xdr:colOff>
      <xdr:row>79</xdr:row>
      <xdr:rowOff>40422</xdr:rowOff>
    </xdr:to>
    <xdr:cxnSp macro="">
      <xdr:nvCxnSpPr>
        <xdr:cNvPr id="184" name="直線コネクタ 183"/>
        <xdr:cNvCxnSpPr/>
      </xdr:nvCxnSpPr>
      <xdr:spPr>
        <a:xfrm flipV="1">
          <a:off x="2019300" y="13568415"/>
          <a:ext cx="889000" cy="16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168811</xdr:rowOff>
    </xdr:from>
    <xdr:to>
      <xdr:col>4</xdr:col>
      <xdr:colOff>206375</xdr:colOff>
      <xdr:row>78</xdr:row>
      <xdr:rowOff>98961</xdr:rowOff>
    </xdr:to>
    <xdr:sp macro="" textlink="">
      <xdr:nvSpPr>
        <xdr:cNvPr id="185" name="フローチャート : 判断 184"/>
        <xdr:cNvSpPr/>
      </xdr:nvSpPr>
      <xdr:spPr>
        <a:xfrm>
          <a:off x="2857500" y="1337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115488</xdr:rowOff>
    </xdr:from>
    <xdr:ext cx="469744" cy="259045"/>
    <xdr:sp macro="" textlink="">
      <xdr:nvSpPr>
        <xdr:cNvPr id="186" name="テキスト ボックス 185"/>
        <xdr:cNvSpPr txBox="1"/>
      </xdr:nvSpPr>
      <xdr:spPr>
        <a:xfrm>
          <a:off x="2673427" y="1314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6,803</a:t>
          </a:r>
          <a:endParaRPr kumimoji="1" lang="ja-JP" altLang="en-US" sz="1000" b="1">
            <a:solidFill>
              <a:srgbClr val="000080"/>
            </a:solidFill>
            <a:latin typeface="ＭＳ Ｐゴシック"/>
          </a:endParaRPr>
        </a:p>
      </xdr:txBody>
    </xdr:sp>
    <xdr:clientData/>
  </xdr:oneCellAnchor>
  <xdr:twoCellAnchor>
    <xdr:from>
      <xdr:col>1</xdr:col>
      <xdr:colOff>434975</xdr:colOff>
      <xdr:row>79</xdr:row>
      <xdr:rowOff>23440</xdr:rowOff>
    </xdr:from>
    <xdr:to>
      <xdr:col>2</xdr:col>
      <xdr:colOff>638175</xdr:colOff>
      <xdr:row>79</xdr:row>
      <xdr:rowOff>40422</xdr:rowOff>
    </xdr:to>
    <xdr:cxnSp macro="">
      <xdr:nvCxnSpPr>
        <xdr:cNvPr id="187" name="直線コネクタ 186"/>
        <xdr:cNvCxnSpPr/>
      </xdr:nvCxnSpPr>
      <xdr:spPr>
        <a:xfrm>
          <a:off x="1130300" y="1356799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22541</xdr:rowOff>
    </xdr:from>
    <xdr:to>
      <xdr:col>3</xdr:col>
      <xdr:colOff>3175</xdr:colOff>
      <xdr:row>78</xdr:row>
      <xdr:rowOff>124141</xdr:rowOff>
    </xdr:to>
    <xdr:sp macro="" textlink="">
      <xdr:nvSpPr>
        <xdr:cNvPr id="188" name="フローチャート : 判断 187"/>
        <xdr:cNvSpPr/>
      </xdr:nvSpPr>
      <xdr:spPr>
        <a:xfrm>
          <a:off x="1968500" y="1339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140668</xdr:rowOff>
    </xdr:from>
    <xdr:ext cx="469744" cy="259045"/>
    <xdr:sp macro="" textlink="">
      <xdr:nvSpPr>
        <xdr:cNvPr id="189" name="テキスト ボックス 188"/>
        <xdr:cNvSpPr txBox="1"/>
      </xdr:nvSpPr>
      <xdr:spPr>
        <a:xfrm>
          <a:off x="1784427" y="13170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6,032</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19927</xdr:rowOff>
    </xdr:from>
    <xdr:to>
      <xdr:col>1</xdr:col>
      <xdr:colOff>485775</xdr:colOff>
      <xdr:row>78</xdr:row>
      <xdr:rowOff>121527</xdr:rowOff>
    </xdr:to>
    <xdr:sp macro="" textlink="">
      <xdr:nvSpPr>
        <xdr:cNvPr id="190" name="フローチャート : 判断 189"/>
        <xdr:cNvSpPr/>
      </xdr:nvSpPr>
      <xdr:spPr>
        <a:xfrm>
          <a:off x="1079500" y="1339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138054</xdr:rowOff>
    </xdr:from>
    <xdr:ext cx="469744" cy="259045"/>
    <xdr:sp macro="" textlink="">
      <xdr:nvSpPr>
        <xdr:cNvPr id="191" name="テキスト ボックス 190"/>
        <xdr:cNvSpPr txBox="1"/>
      </xdr:nvSpPr>
      <xdr:spPr>
        <a:xfrm>
          <a:off x="895427" y="13168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106045</xdr:rowOff>
    </xdr:from>
    <xdr:to>
      <xdr:col>6</xdr:col>
      <xdr:colOff>561975</xdr:colOff>
      <xdr:row>79</xdr:row>
      <xdr:rowOff>36195</xdr:rowOff>
    </xdr:to>
    <xdr:sp macro="" textlink="">
      <xdr:nvSpPr>
        <xdr:cNvPr id="197" name="円/楕円 196"/>
        <xdr:cNvSpPr/>
      </xdr:nvSpPr>
      <xdr:spPr>
        <a:xfrm>
          <a:off x="45847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20972</xdr:rowOff>
    </xdr:from>
    <xdr:ext cx="469744" cy="259045"/>
    <xdr:sp macro="" textlink="">
      <xdr:nvSpPr>
        <xdr:cNvPr id="198" name="維持補修費該当値テキスト"/>
        <xdr:cNvSpPr txBox="1"/>
      </xdr:nvSpPr>
      <xdr:spPr>
        <a:xfrm>
          <a:off x="4686300" y="1339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151864</xdr:rowOff>
    </xdr:from>
    <xdr:to>
      <xdr:col>5</xdr:col>
      <xdr:colOff>409575</xdr:colOff>
      <xdr:row>79</xdr:row>
      <xdr:rowOff>82014</xdr:rowOff>
    </xdr:to>
    <xdr:sp macro="" textlink="">
      <xdr:nvSpPr>
        <xdr:cNvPr id="199" name="円/楕円 198"/>
        <xdr:cNvSpPr/>
      </xdr:nvSpPr>
      <xdr:spPr>
        <a:xfrm>
          <a:off x="3746500" y="13524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73141</xdr:rowOff>
    </xdr:from>
    <xdr:ext cx="469744" cy="259045"/>
    <xdr:sp macro="" textlink="">
      <xdr:nvSpPr>
        <xdr:cNvPr id="200" name="テキスト ボックス 199"/>
        <xdr:cNvSpPr txBox="1"/>
      </xdr:nvSpPr>
      <xdr:spPr>
        <a:xfrm>
          <a:off x="3562427" y="13617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2,072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144515</xdr:rowOff>
    </xdr:from>
    <xdr:to>
      <xdr:col>4</xdr:col>
      <xdr:colOff>206375</xdr:colOff>
      <xdr:row>79</xdr:row>
      <xdr:rowOff>74665</xdr:rowOff>
    </xdr:to>
    <xdr:sp macro="" textlink="">
      <xdr:nvSpPr>
        <xdr:cNvPr id="201" name="円/楕円 200"/>
        <xdr:cNvSpPr/>
      </xdr:nvSpPr>
      <xdr:spPr>
        <a:xfrm>
          <a:off x="2857500" y="135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79</xdr:row>
      <xdr:rowOff>65792</xdr:rowOff>
    </xdr:from>
    <xdr:ext cx="469744" cy="259045"/>
    <xdr:sp macro="" textlink="">
      <xdr:nvSpPr>
        <xdr:cNvPr id="202" name="テキスト ボックス 201"/>
        <xdr:cNvSpPr txBox="1"/>
      </xdr:nvSpPr>
      <xdr:spPr>
        <a:xfrm>
          <a:off x="2673427" y="1361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2,297</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161072</xdr:rowOff>
    </xdr:from>
    <xdr:to>
      <xdr:col>3</xdr:col>
      <xdr:colOff>3175</xdr:colOff>
      <xdr:row>79</xdr:row>
      <xdr:rowOff>91222</xdr:rowOff>
    </xdr:to>
    <xdr:sp macro="" textlink="">
      <xdr:nvSpPr>
        <xdr:cNvPr id="203" name="円/楕円 202"/>
        <xdr:cNvSpPr/>
      </xdr:nvSpPr>
      <xdr:spPr>
        <a:xfrm>
          <a:off x="1968500" y="135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79</xdr:row>
      <xdr:rowOff>82349</xdr:rowOff>
    </xdr:from>
    <xdr:ext cx="469744" cy="259045"/>
    <xdr:sp macro="" textlink="">
      <xdr:nvSpPr>
        <xdr:cNvPr id="204" name="テキスト ボックス 203"/>
        <xdr:cNvSpPr txBox="1"/>
      </xdr:nvSpPr>
      <xdr:spPr>
        <a:xfrm>
          <a:off x="1784427" y="1362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1,790</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144090</xdr:rowOff>
    </xdr:from>
    <xdr:to>
      <xdr:col>1</xdr:col>
      <xdr:colOff>485775</xdr:colOff>
      <xdr:row>79</xdr:row>
      <xdr:rowOff>74240</xdr:rowOff>
    </xdr:to>
    <xdr:sp macro="" textlink="">
      <xdr:nvSpPr>
        <xdr:cNvPr id="205" name="円/楕円 204"/>
        <xdr:cNvSpPr/>
      </xdr:nvSpPr>
      <xdr:spPr>
        <a:xfrm>
          <a:off x="1079500" y="1351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79</xdr:row>
      <xdr:rowOff>65367</xdr:rowOff>
    </xdr:from>
    <xdr:ext cx="469744" cy="259045"/>
    <xdr:sp macro="" textlink="">
      <xdr:nvSpPr>
        <xdr:cNvPr id="206" name="テキスト ボックス 205"/>
        <xdr:cNvSpPr txBox="1"/>
      </xdr:nvSpPr>
      <xdr:spPr>
        <a:xfrm>
          <a:off x="895427" y="1360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127,571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145428</xdr:rowOff>
    </xdr:from>
    <xdr:to>
      <xdr:col>6</xdr:col>
      <xdr:colOff>510540</xdr:colOff>
      <xdr:row>99</xdr:row>
      <xdr:rowOff>95898</xdr:rowOff>
    </xdr:to>
    <xdr:cxnSp macro="">
      <xdr:nvCxnSpPr>
        <xdr:cNvPr id="231" name="直線コネクタ 230"/>
        <xdr:cNvCxnSpPr/>
      </xdr:nvCxnSpPr>
      <xdr:spPr>
        <a:xfrm flipV="1">
          <a:off x="4633595" y="15404478"/>
          <a:ext cx="1270" cy="1664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99725</xdr:rowOff>
    </xdr:from>
    <xdr:ext cx="534377" cy="259045"/>
    <xdr:sp macro="" textlink="">
      <xdr:nvSpPr>
        <xdr:cNvPr id="232" name="扶助費最小値テキスト"/>
        <xdr:cNvSpPr txBox="1"/>
      </xdr:nvSpPr>
      <xdr:spPr>
        <a:xfrm>
          <a:off x="4686300" y="1707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55,949</a:t>
          </a:r>
          <a:endParaRPr kumimoji="1" lang="ja-JP" altLang="en-US" sz="1000" b="1">
            <a:latin typeface="ＭＳ Ｐゴシック"/>
          </a:endParaRPr>
        </a:p>
      </xdr:txBody>
    </xdr:sp>
    <xdr:clientData/>
  </xdr:oneCellAnchor>
  <xdr:twoCellAnchor>
    <xdr:from>
      <xdr:col>6</xdr:col>
      <xdr:colOff>422275</xdr:colOff>
      <xdr:row>99</xdr:row>
      <xdr:rowOff>95898</xdr:rowOff>
    </xdr:from>
    <xdr:to>
      <xdr:col>6</xdr:col>
      <xdr:colOff>600075</xdr:colOff>
      <xdr:row>99</xdr:row>
      <xdr:rowOff>95898</xdr:rowOff>
    </xdr:to>
    <xdr:cxnSp macro="">
      <xdr:nvCxnSpPr>
        <xdr:cNvPr id="233" name="直線コネクタ 232"/>
        <xdr:cNvCxnSpPr/>
      </xdr:nvCxnSpPr>
      <xdr:spPr>
        <a:xfrm>
          <a:off x="4546600" y="17069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92105</xdr:rowOff>
    </xdr:from>
    <xdr:ext cx="599010" cy="259045"/>
    <xdr:sp macro="" textlink="">
      <xdr:nvSpPr>
        <xdr:cNvPr id="234" name="扶助費最大値テキスト"/>
        <xdr:cNvSpPr txBox="1"/>
      </xdr:nvSpPr>
      <xdr:spPr>
        <a:xfrm>
          <a:off x="4686300" y="15179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187,049</a:t>
          </a:r>
          <a:endParaRPr kumimoji="1" lang="ja-JP" altLang="en-US" sz="1000" b="1">
            <a:latin typeface="ＭＳ Ｐゴシック"/>
          </a:endParaRPr>
        </a:p>
      </xdr:txBody>
    </xdr:sp>
    <xdr:clientData/>
  </xdr:oneCellAnchor>
  <xdr:twoCellAnchor>
    <xdr:from>
      <xdr:col>6</xdr:col>
      <xdr:colOff>422275</xdr:colOff>
      <xdr:row>89</xdr:row>
      <xdr:rowOff>145428</xdr:rowOff>
    </xdr:from>
    <xdr:to>
      <xdr:col>6</xdr:col>
      <xdr:colOff>600075</xdr:colOff>
      <xdr:row>89</xdr:row>
      <xdr:rowOff>145428</xdr:rowOff>
    </xdr:to>
    <xdr:cxnSp macro="">
      <xdr:nvCxnSpPr>
        <xdr:cNvPr id="235" name="直線コネクタ 234"/>
        <xdr:cNvCxnSpPr/>
      </xdr:nvCxnSpPr>
      <xdr:spPr>
        <a:xfrm>
          <a:off x="4546600" y="15404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72656</xdr:rowOff>
    </xdr:from>
    <xdr:to>
      <xdr:col>6</xdr:col>
      <xdr:colOff>511175</xdr:colOff>
      <xdr:row>96</xdr:row>
      <xdr:rowOff>13793</xdr:rowOff>
    </xdr:to>
    <xdr:cxnSp macro="">
      <xdr:nvCxnSpPr>
        <xdr:cNvPr id="236" name="直線コネクタ 235"/>
        <xdr:cNvCxnSpPr/>
      </xdr:nvCxnSpPr>
      <xdr:spPr>
        <a:xfrm flipV="1">
          <a:off x="3797300" y="16360406"/>
          <a:ext cx="838200" cy="112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10304</xdr:rowOff>
    </xdr:from>
    <xdr:ext cx="534377" cy="259045"/>
    <xdr:sp macro="" textlink="">
      <xdr:nvSpPr>
        <xdr:cNvPr id="237" name="扶助費平均値テキスト"/>
        <xdr:cNvSpPr txBox="1"/>
      </xdr:nvSpPr>
      <xdr:spPr>
        <a:xfrm>
          <a:off x="4686300" y="164695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97,490</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31877</xdr:rowOff>
    </xdr:from>
    <xdr:to>
      <xdr:col>6</xdr:col>
      <xdr:colOff>561975</xdr:colOff>
      <xdr:row>96</xdr:row>
      <xdr:rowOff>133477</xdr:rowOff>
    </xdr:to>
    <xdr:sp macro="" textlink="">
      <xdr:nvSpPr>
        <xdr:cNvPr id="238" name="フローチャート : 判断 237"/>
        <xdr:cNvSpPr/>
      </xdr:nvSpPr>
      <xdr:spPr>
        <a:xfrm>
          <a:off x="45847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13793</xdr:rowOff>
    </xdr:from>
    <xdr:to>
      <xdr:col>5</xdr:col>
      <xdr:colOff>358775</xdr:colOff>
      <xdr:row>96</xdr:row>
      <xdr:rowOff>68466</xdr:rowOff>
    </xdr:to>
    <xdr:cxnSp macro="">
      <xdr:nvCxnSpPr>
        <xdr:cNvPr id="239" name="直線コネクタ 238"/>
        <xdr:cNvCxnSpPr/>
      </xdr:nvCxnSpPr>
      <xdr:spPr>
        <a:xfrm flipV="1">
          <a:off x="2908300" y="16472993"/>
          <a:ext cx="889000" cy="5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111888</xdr:rowOff>
    </xdr:from>
    <xdr:to>
      <xdr:col>5</xdr:col>
      <xdr:colOff>409575</xdr:colOff>
      <xdr:row>97</xdr:row>
      <xdr:rowOff>42038</xdr:rowOff>
    </xdr:to>
    <xdr:sp macro="" textlink="">
      <xdr:nvSpPr>
        <xdr:cNvPr id="240" name="フローチャート : 判断 239"/>
        <xdr:cNvSpPr/>
      </xdr:nvSpPr>
      <xdr:spPr>
        <a:xfrm>
          <a:off x="3746500" y="165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33165</xdr:rowOff>
    </xdr:from>
    <xdr:ext cx="534377" cy="259045"/>
    <xdr:sp macro="" textlink="">
      <xdr:nvSpPr>
        <xdr:cNvPr id="241" name="テキスト ボックス 240"/>
        <xdr:cNvSpPr txBox="1"/>
      </xdr:nvSpPr>
      <xdr:spPr>
        <a:xfrm>
          <a:off x="3530111" y="1666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91,190</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68466</xdr:rowOff>
    </xdr:from>
    <xdr:to>
      <xdr:col>4</xdr:col>
      <xdr:colOff>155575</xdr:colOff>
      <xdr:row>97</xdr:row>
      <xdr:rowOff>28284</xdr:rowOff>
    </xdr:to>
    <xdr:cxnSp macro="">
      <xdr:nvCxnSpPr>
        <xdr:cNvPr id="242" name="直線コネクタ 241"/>
        <xdr:cNvCxnSpPr/>
      </xdr:nvCxnSpPr>
      <xdr:spPr>
        <a:xfrm flipV="1">
          <a:off x="2019300" y="16527666"/>
          <a:ext cx="889000" cy="131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8319</xdr:rowOff>
    </xdr:from>
    <xdr:to>
      <xdr:col>4</xdr:col>
      <xdr:colOff>206375</xdr:colOff>
      <xdr:row>97</xdr:row>
      <xdr:rowOff>109919</xdr:rowOff>
    </xdr:to>
    <xdr:sp macro="" textlink="">
      <xdr:nvSpPr>
        <xdr:cNvPr id="243" name="フローチャート : 判断 242"/>
        <xdr:cNvSpPr/>
      </xdr:nvSpPr>
      <xdr:spPr>
        <a:xfrm>
          <a:off x="2857500" y="16638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101046</xdr:rowOff>
    </xdr:from>
    <xdr:ext cx="534377" cy="259045"/>
    <xdr:sp macro="" textlink="">
      <xdr:nvSpPr>
        <xdr:cNvPr id="244" name="テキスト ボックス 243"/>
        <xdr:cNvSpPr txBox="1"/>
      </xdr:nvSpPr>
      <xdr:spPr>
        <a:xfrm>
          <a:off x="2641111" y="1673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85,845</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28284</xdr:rowOff>
    </xdr:from>
    <xdr:to>
      <xdr:col>2</xdr:col>
      <xdr:colOff>638175</xdr:colOff>
      <xdr:row>97</xdr:row>
      <xdr:rowOff>41072</xdr:rowOff>
    </xdr:to>
    <xdr:cxnSp macro="">
      <xdr:nvCxnSpPr>
        <xdr:cNvPr id="245" name="直線コネクタ 244"/>
        <xdr:cNvCxnSpPr/>
      </xdr:nvCxnSpPr>
      <xdr:spPr>
        <a:xfrm flipV="1">
          <a:off x="1130300" y="16658934"/>
          <a:ext cx="889000" cy="1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85204</xdr:rowOff>
    </xdr:from>
    <xdr:to>
      <xdr:col>3</xdr:col>
      <xdr:colOff>3175</xdr:colOff>
      <xdr:row>98</xdr:row>
      <xdr:rowOff>15354</xdr:rowOff>
    </xdr:to>
    <xdr:sp macro="" textlink="">
      <xdr:nvSpPr>
        <xdr:cNvPr id="246" name="フローチャート : 判断 245"/>
        <xdr:cNvSpPr/>
      </xdr:nvSpPr>
      <xdr:spPr>
        <a:xfrm>
          <a:off x="1968500" y="1671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6481</xdr:rowOff>
    </xdr:from>
    <xdr:ext cx="534377" cy="259045"/>
    <xdr:sp macro="" textlink="">
      <xdr:nvSpPr>
        <xdr:cNvPr id="247" name="テキスト ボックス 246"/>
        <xdr:cNvSpPr txBox="1"/>
      </xdr:nvSpPr>
      <xdr:spPr>
        <a:xfrm>
          <a:off x="1752111" y="16808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79,791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109893</xdr:rowOff>
    </xdr:from>
    <xdr:to>
      <xdr:col>1</xdr:col>
      <xdr:colOff>485775</xdr:colOff>
      <xdr:row>98</xdr:row>
      <xdr:rowOff>40043</xdr:rowOff>
    </xdr:to>
    <xdr:sp macro="" textlink="">
      <xdr:nvSpPr>
        <xdr:cNvPr id="248" name="フローチャート : 判断 247"/>
        <xdr:cNvSpPr/>
      </xdr:nvSpPr>
      <xdr:spPr>
        <a:xfrm>
          <a:off x="1079500" y="167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31170</xdr:rowOff>
    </xdr:from>
    <xdr:ext cx="534377" cy="259045"/>
    <xdr:sp macro="" textlink="">
      <xdr:nvSpPr>
        <xdr:cNvPr id="249" name="テキスト ボックス 248"/>
        <xdr:cNvSpPr txBox="1"/>
      </xdr:nvSpPr>
      <xdr:spPr>
        <a:xfrm>
          <a:off x="863111" y="1683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77,847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95</xdr:row>
      <xdr:rowOff>21856</xdr:rowOff>
    </xdr:from>
    <xdr:to>
      <xdr:col>6</xdr:col>
      <xdr:colOff>561975</xdr:colOff>
      <xdr:row>95</xdr:row>
      <xdr:rowOff>123456</xdr:rowOff>
    </xdr:to>
    <xdr:sp macro="" textlink="">
      <xdr:nvSpPr>
        <xdr:cNvPr id="255" name="円/楕円 254"/>
        <xdr:cNvSpPr/>
      </xdr:nvSpPr>
      <xdr:spPr>
        <a:xfrm>
          <a:off x="4584700" y="1630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44733</xdr:rowOff>
    </xdr:from>
    <xdr:ext cx="599010" cy="259045"/>
    <xdr:sp macro="" textlink="">
      <xdr:nvSpPr>
        <xdr:cNvPr id="256" name="扶助費該当値テキスト"/>
        <xdr:cNvSpPr txBox="1"/>
      </xdr:nvSpPr>
      <xdr:spPr>
        <a:xfrm>
          <a:off x="4686300" y="16161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111,779</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134443</xdr:rowOff>
    </xdr:from>
    <xdr:to>
      <xdr:col>5</xdr:col>
      <xdr:colOff>409575</xdr:colOff>
      <xdr:row>96</xdr:row>
      <xdr:rowOff>64593</xdr:rowOff>
    </xdr:to>
    <xdr:sp macro="" textlink="">
      <xdr:nvSpPr>
        <xdr:cNvPr id="257" name="円/楕円 256"/>
        <xdr:cNvSpPr/>
      </xdr:nvSpPr>
      <xdr:spPr>
        <a:xfrm>
          <a:off x="3746500" y="1642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94</xdr:row>
      <xdr:rowOff>81120</xdr:rowOff>
    </xdr:from>
    <xdr:ext cx="599010" cy="259045"/>
    <xdr:sp macro="" textlink="">
      <xdr:nvSpPr>
        <xdr:cNvPr id="258" name="テキスト ボックス 257"/>
        <xdr:cNvSpPr txBox="1"/>
      </xdr:nvSpPr>
      <xdr:spPr>
        <a:xfrm>
          <a:off x="3497794" y="16197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102,914</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17666</xdr:rowOff>
    </xdr:from>
    <xdr:to>
      <xdr:col>4</xdr:col>
      <xdr:colOff>206375</xdr:colOff>
      <xdr:row>96</xdr:row>
      <xdr:rowOff>119266</xdr:rowOff>
    </xdr:to>
    <xdr:sp macro="" textlink="">
      <xdr:nvSpPr>
        <xdr:cNvPr id="259" name="円/楕円 258"/>
        <xdr:cNvSpPr/>
      </xdr:nvSpPr>
      <xdr:spPr>
        <a:xfrm>
          <a:off x="2857500" y="164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135793</xdr:rowOff>
    </xdr:from>
    <xdr:ext cx="534377" cy="259045"/>
    <xdr:sp macro="" textlink="">
      <xdr:nvSpPr>
        <xdr:cNvPr id="260" name="テキスト ボックス 259"/>
        <xdr:cNvSpPr txBox="1"/>
      </xdr:nvSpPr>
      <xdr:spPr>
        <a:xfrm>
          <a:off x="2641111" y="1625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98,609</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148934</xdr:rowOff>
    </xdr:from>
    <xdr:to>
      <xdr:col>3</xdr:col>
      <xdr:colOff>3175</xdr:colOff>
      <xdr:row>97</xdr:row>
      <xdr:rowOff>79084</xdr:rowOff>
    </xdr:to>
    <xdr:sp macro="" textlink="">
      <xdr:nvSpPr>
        <xdr:cNvPr id="261" name="円/楕円 260"/>
        <xdr:cNvSpPr/>
      </xdr:nvSpPr>
      <xdr:spPr>
        <a:xfrm>
          <a:off x="1968500" y="1660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95611</xdr:rowOff>
    </xdr:from>
    <xdr:ext cx="534377" cy="259045"/>
    <xdr:sp macro="" textlink="">
      <xdr:nvSpPr>
        <xdr:cNvPr id="262" name="テキスト ボックス 261"/>
        <xdr:cNvSpPr txBox="1"/>
      </xdr:nvSpPr>
      <xdr:spPr>
        <a:xfrm>
          <a:off x="1752111" y="1638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88,273</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161722</xdr:rowOff>
    </xdr:from>
    <xdr:to>
      <xdr:col>1</xdr:col>
      <xdr:colOff>485775</xdr:colOff>
      <xdr:row>97</xdr:row>
      <xdr:rowOff>91872</xdr:rowOff>
    </xdr:to>
    <xdr:sp macro="" textlink="">
      <xdr:nvSpPr>
        <xdr:cNvPr id="263" name="円/楕円 262"/>
        <xdr:cNvSpPr/>
      </xdr:nvSpPr>
      <xdr:spPr>
        <a:xfrm>
          <a:off x="1079500" y="1662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108399</xdr:rowOff>
    </xdr:from>
    <xdr:ext cx="534377" cy="259045"/>
    <xdr:sp macro="" textlink="">
      <xdr:nvSpPr>
        <xdr:cNvPr id="264" name="テキスト ボックス 263"/>
        <xdr:cNvSpPr txBox="1"/>
      </xdr:nvSpPr>
      <xdr:spPr>
        <a:xfrm>
          <a:off x="863111" y="1639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87,266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37,388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5" name="直線コネクタ 274"/>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6" name="テキスト ボックス 275"/>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7" name="直線コネクタ 276"/>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8" name="テキスト ボックス 277"/>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9" name="直線コネクタ 278"/>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80" name="テキスト ボックス 279"/>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1" name="直線コネクタ 280"/>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2" name="テキスト ボックス 281"/>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3" name="直線コネクタ 282"/>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4" name="テキスト ボックス 283"/>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5" name="直線コネクタ 28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6" name="テキスト ボックス 285"/>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7" name="直線コネクタ 286"/>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8" name="テキスト ボックス 287"/>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106658</xdr:rowOff>
    </xdr:from>
    <xdr:to>
      <xdr:col>15</xdr:col>
      <xdr:colOff>180340</xdr:colOff>
      <xdr:row>38</xdr:row>
      <xdr:rowOff>137566</xdr:rowOff>
    </xdr:to>
    <xdr:cxnSp macro="">
      <xdr:nvCxnSpPr>
        <xdr:cNvPr id="292" name="直線コネクタ 291"/>
        <xdr:cNvCxnSpPr/>
      </xdr:nvCxnSpPr>
      <xdr:spPr>
        <a:xfrm flipV="1">
          <a:off x="10475595" y="5250158"/>
          <a:ext cx="1270" cy="1402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141393</xdr:rowOff>
    </xdr:from>
    <xdr:ext cx="534377" cy="259045"/>
    <xdr:sp macro="" textlink="">
      <xdr:nvSpPr>
        <xdr:cNvPr id="293" name="補助費等最小値テキスト"/>
        <xdr:cNvSpPr txBox="1"/>
      </xdr:nvSpPr>
      <xdr:spPr>
        <a:xfrm>
          <a:off x="10528300" y="665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18,224</a:t>
          </a:r>
          <a:endParaRPr kumimoji="1" lang="ja-JP" altLang="en-US" sz="1000" b="1">
            <a:latin typeface="ＭＳ Ｐゴシック"/>
          </a:endParaRPr>
        </a:p>
      </xdr:txBody>
    </xdr:sp>
    <xdr:clientData/>
  </xdr:oneCellAnchor>
  <xdr:twoCellAnchor>
    <xdr:from>
      <xdr:col>15</xdr:col>
      <xdr:colOff>92075</xdr:colOff>
      <xdr:row>38</xdr:row>
      <xdr:rowOff>137566</xdr:rowOff>
    </xdr:from>
    <xdr:to>
      <xdr:col>15</xdr:col>
      <xdr:colOff>269875</xdr:colOff>
      <xdr:row>38</xdr:row>
      <xdr:rowOff>137566</xdr:rowOff>
    </xdr:to>
    <xdr:cxnSp macro="">
      <xdr:nvCxnSpPr>
        <xdr:cNvPr id="294" name="直線コネクタ 293"/>
        <xdr:cNvCxnSpPr/>
      </xdr:nvCxnSpPr>
      <xdr:spPr>
        <a:xfrm>
          <a:off x="10388600" y="665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53335</xdr:rowOff>
    </xdr:from>
    <xdr:ext cx="599010" cy="259045"/>
    <xdr:sp macro="" textlink="">
      <xdr:nvSpPr>
        <xdr:cNvPr id="295" name="補助費等最大値テキスト"/>
        <xdr:cNvSpPr txBox="1"/>
      </xdr:nvSpPr>
      <xdr:spPr>
        <a:xfrm>
          <a:off x="10528300" y="502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165,469</a:t>
          </a:r>
          <a:endParaRPr kumimoji="1" lang="ja-JP" altLang="en-US" sz="1000" b="1">
            <a:latin typeface="ＭＳ Ｐゴシック"/>
          </a:endParaRPr>
        </a:p>
      </xdr:txBody>
    </xdr:sp>
    <xdr:clientData/>
  </xdr:oneCellAnchor>
  <xdr:twoCellAnchor>
    <xdr:from>
      <xdr:col>15</xdr:col>
      <xdr:colOff>92075</xdr:colOff>
      <xdr:row>30</xdr:row>
      <xdr:rowOff>106658</xdr:rowOff>
    </xdr:from>
    <xdr:to>
      <xdr:col>15</xdr:col>
      <xdr:colOff>269875</xdr:colOff>
      <xdr:row>30</xdr:row>
      <xdr:rowOff>106658</xdr:rowOff>
    </xdr:to>
    <xdr:cxnSp macro="">
      <xdr:nvCxnSpPr>
        <xdr:cNvPr id="296" name="直線コネクタ 295"/>
        <xdr:cNvCxnSpPr/>
      </xdr:nvCxnSpPr>
      <xdr:spPr>
        <a:xfrm>
          <a:off x="10388600" y="5250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3045</xdr:rowOff>
    </xdr:from>
    <xdr:to>
      <xdr:col>15</xdr:col>
      <xdr:colOff>180975</xdr:colOff>
      <xdr:row>36</xdr:row>
      <xdr:rowOff>82807</xdr:rowOff>
    </xdr:to>
    <xdr:cxnSp macro="">
      <xdr:nvCxnSpPr>
        <xdr:cNvPr id="297" name="直線コネクタ 296"/>
        <xdr:cNvCxnSpPr/>
      </xdr:nvCxnSpPr>
      <xdr:spPr>
        <a:xfrm flipV="1">
          <a:off x="9639300" y="6175245"/>
          <a:ext cx="838200" cy="7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138421</xdr:rowOff>
    </xdr:from>
    <xdr:ext cx="534377" cy="259045"/>
    <xdr:sp macro="" textlink="">
      <xdr:nvSpPr>
        <xdr:cNvPr id="298" name="補助費等平均値テキスト"/>
        <xdr:cNvSpPr txBox="1"/>
      </xdr:nvSpPr>
      <xdr:spPr>
        <a:xfrm>
          <a:off x="10528300" y="61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64,536</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159994</xdr:rowOff>
    </xdr:from>
    <xdr:to>
      <xdr:col>15</xdr:col>
      <xdr:colOff>231775</xdr:colOff>
      <xdr:row>36</xdr:row>
      <xdr:rowOff>90144</xdr:rowOff>
    </xdr:to>
    <xdr:sp macro="" textlink="">
      <xdr:nvSpPr>
        <xdr:cNvPr id="299" name="フローチャート : 判断 298"/>
        <xdr:cNvSpPr/>
      </xdr:nvSpPr>
      <xdr:spPr>
        <a:xfrm>
          <a:off x="10426700" y="616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82807</xdr:rowOff>
    </xdr:from>
    <xdr:to>
      <xdr:col>14</xdr:col>
      <xdr:colOff>28575</xdr:colOff>
      <xdr:row>37</xdr:row>
      <xdr:rowOff>82579</xdr:rowOff>
    </xdr:to>
    <xdr:cxnSp macro="">
      <xdr:nvCxnSpPr>
        <xdr:cNvPr id="300" name="直線コネクタ 299"/>
        <xdr:cNvCxnSpPr/>
      </xdr:nvCxnSpPr>
      <xdr:spPr>
        <a:xfrm flipV="1">
          <a:off x="8750300" y="6255007"/>
          <a:ext cx="889000" cy="17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167053</xdr:rowOff>
    </xdr:from>
    <xdr:to>
      <xdr:col>14</xdr:col>
      <xdr:colOff>79375</xdr:colOff>
      <xdr:row>36</xdr:row>
      <xdr:rowOff>97203</xdr:rowOff>
    </xdr:to>
    <xdr:sp macro="" textlink="">
      <xdr:nvSpPr>
        <xdr:cNvPr id="301" name="フローチャート : 判断 300"/>
        <xdr:cNvSpPr/>
      </xdr:nvSpPr>
      <xdr:spPr>
        <a:xfrm>
          <a:off x="9588500" y="616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113730</xdr:rowOff>
    </xdr:from>
    <xdr:ext cx="534377" cy="259045"/>
    <xdr:sp macro="" textlink="">
      <xdr:nvSpPr>
        <xdr:cNvPr id="302" name="テキスト ボックス 301"/>
        <xdr:cNvSpPr txBox="1"/>
      </xdr:nvSpPr>
      <xdr:spPr>
        <a:xfrm>
          <a:off x="9372111" y="5943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63,795</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74482</xdr:rowOff>
    </xdr:from>
    <xdr:to>
      <xdr:col>12</xdr:col>
      <xdr:colOff>511175</xdr:colOff>
      <xdr:row>37</xdr:row>
      <xdr:rowOff>82579</xdr:rowOff>
    </xdr:to>
    <xdr:cxnSp macro="">
      <xdr:nvCxnSpPr>
        <xdr:cNvPr id="303" name="直線コネクタ 302"/>
        <xdr:cNvCxnSpPr/>
      </xdr:nvCxnSpPr>
      <xdr:spPr>
        <a:xfrm>
          <a:off x="7861300" y="6418132"/>
          <a:ext cx="889000" cy="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33798</xdr:rowOff>
    </xdr:from>
    <xdr:to>
      <xdr:col>12</xdr:col>
      <xdr:colOff>561975</xdr:colOff>
      <xdr:row>36</xdr:row>
      <xdr:rowOff>135398</xdr:rowOff>
    </xdr:to>
    <xdr:sp macro="" textlink="">
      <xdr:nvSpPr>
        <xdr:cNvPr id="304" name="フローチャート : 判断 303"/>
        <xdr:cNvSpPr/>
      </xdr:nvSpPr>
      <xdr:spPr>
        <a:xfrm>
          <a:off x="8699500" y="620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151925</xdr:rowOff>
    </xdr:from>
    <xdr:ext cx="534377" cy="259045"/>
    <xdr:sp macro="" textlink="">
      <xdr:nvSpPr>
        <xdr:cNvPr id="305" name="テキスト ボックス 304"/>
        <xdr:cNvSpPr txBox="1"/>
      </xdr:nvSpPr>
      <xdr:spPr>
        <a:xfrm>
          <a:off x="8483111" y="5981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59,785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74482</xdr:rowOff>
    </xdr:from>
    <xdr:to>
      <xdr:col>11</xdr:col>
      <xdr:colOff>307975</xdr:colOff>
      <xdr:row>37</xdr:row>
      <xdr:rowOff>152092</xdr:rowOff>
    </xdr:to>
    <xdr:cxnSp macro="">
      <xdr:nvCxnSpPr>
        <xdr:cNvPr id="306" name="直線コネクタ 305"/>
        <xdr:cNvCxnSpPr/>
      </xdr:nvCxnSpPr>
      <xdr:spPr>
        <a:xfrm flipV="1">
          <a:off x="6972300" y="6418132"/>
          <a:ext cx="889000" cy="77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57629</xdr:rowOff>
    </xdr:from>
    <xdr:to>
      <xdr:col>11</xdr:col>
      <xdr:colOff>358775</xdr:colOff>
      <xdr:row>36</xdr:row>
      <xdr:rowOff>159229</xdr:rowOff>
    </xdr:to>
    <xdr:sp macro="" textlink="">
      <xdr:nvSpPr>
        <xdr:cNvPr id="307" name="フローチャート : 判断 306"/>
        <xdr:cNvSpPr/>
      </xdr:nvSpPr>
      <xdr:spPr>
        <a:xfrm>
          <a:off x="7810500" y="622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4306</xdr:rowOff>
    </xdr:from>
    <xdr:ext cx="534377" cy="259045"/>
    <xdr:sp macro="" textlink="">
      <xdr:nvSpPr>
        <xdr:cNvPr id="308" name="テキスト ボックス 307"/>
        <xdr:cNvSpPr txBox="1"/>
      </xdr:nvSpPr>
      <xdr:spPr>
        <a:xfrm>
          <a:off x="7594111" y="600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57,283</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64697</xdr:rowOff>
    </xdr:from>
    <xdr:to>
      <xdr:col>10</xdr:col>
      <xdr:colOff>155575</xdr:colOff>
      <xdr:row>36</xdr:row>
      <xdr:rowOff>166297</xdr:rowOff>
    </xdr:to>
    <xdr:sp macro="" textlink="">
      <xdr:nvSpPr>
        <xdr:cNvPr id="309" name="フローチャート : 判断 308"/>
        <xdr:cNvSpPr/>
      </xdr:nvSpPr>
      <xdr:spPr>
        <a:xfrm>
          <a:off x="6921500" y="6236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35</xdr:row>
      <xdr:rowOff>11374</xdr:rowOff>
    </xdr:from>
    <xdr:ext cx="534377" cy="259045"/>
    <xdr:sp macro="" textlink="">
      <xdr:nvSpPr>
        <xdr:cNvPr id="310" name="テキスト ボックス 309"/>
        <xdr:cNvSpPr txBox="1"/>
      </xdr:nvSpPr>
      <xdr:spPr>
        <a:xfrm>
          <a:off x="6705111" y="6012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35</xdr:row>
      <xdr:rowOff>123695</xdr:rowOff>
    </xdr:from>
    <xdr:to>
      <xdr:col>15</xdr:col>
      <xdr:colOff>231775</xdr:colOff>
      <xdr:row>36</xdr:row>
      <xdr:rowOff>53845</xdr:rowOff>
    </xdr:to>
    <xdr:sp macro="" textlink="">
      <xdr:nvSpPr>
        <xdr:cNvPr id="316" name="円/楕円 315"/>
        <xdr:cNvSpPr/>
      </xdr:nvSpPr>
      <xdr:spPr>
        <a:xfrm>
          <a:off x="10426700" y="612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146572</xdr:rowOff>
    </xdr:from>
    <xdr:ext cx="534377" cy="259045"/>
    <xdr:sp macro="" textlink="">
      <xdr:nvSpPr>
        <xdr:cNvPr id="317" name="補助費等該当値テキスト"/>
        <xdr:cNvSpPr txBox="1"/>
      </xdr:nvSpPr>
      <xdr:spPr>
        <a:xfrm>
          <a:off x="10528300" y="597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68,347</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32007</xdr:rowOff>
    </xdr:from>
    <xdr:to>
      <xdr:col>14</xdr:col>
      <xdr:colOff>79375</xdr:colOff>
      <xdr:row>36</xdr:row>
      <xdr:rowOff>133607</xdr:rowOff>
    </xdr:to>
    <xdr:sp macro="" textlink="">
      <xdr:nvSpPr>
        <xdr:cNvPr id="318" name="円/楕円 317"/>
        <xdr:cNvSpPr/>
      </xdr:nvSpPr>
      <xdr:spPr>
        <a:xfrm>
          <a:off x="9588500" y="62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124734</xdr:rowOff>
    </xdr:from>
    <xdr:ext cx="534377" cy="259045"/>
    <xdr:sp macro="" textlink="">
      <xdr:nvSpPr>
        <xdr:cNvPr id="319" name="テキスト ボックス 318"/>
        <xdr:cNvSpPr txBox="1"/>
      </xdr:nvSpPr>
      <xdr:spPr>
        <a:xfrm>
          <a:off x="9372111" y="6296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59,973</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31779</xdr:rowOff>
    </xdr:from>
    <xdr:to>
      <xdr:col>12</xdr:col>
      <xdr:colOff>561975</xdr:colOff>
      <xdr:row>37</xdr:row>
      <xdr:rowOff>133379</xdr:rowOff>
    </xdr:to>
    <xdr:sp macro="" textlink="">
      <xdr:nvSpPr>
        <xdr:cNvPr id="320" name="円/楕円 319"/>
        <xdr:cNvSpPr/>
      </xdr:nvSpPr>
      <xdr:spPr>
        <a:xfrm>
          <a:off x="8699500" y="63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124506</xdr:rowOff>
    </xdr:from>
    <xdr:ext cx="534377" cy="259045"/>
    <xdr:sp macro="" textlink="">
      <xdr:nvSpPr>
        <xdr:cNvPr id="321" name="テキスト ボックス 320"/>
        <xdr:cNvSpPr txBox="1"/>
      </xdr:nvSpPr>
      <xdr:spPr>
        <a:xfrm>
          <a:off x="8483111" y="6468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41,997</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23682</xdr:rowOff>
    </xdr:from>
    <xdr:to>
      <xdr:col>11</xdr:col>
      <xdr:colOff>358775</xdr:colOff>
      <xdr:row>37</xdr:row>
      <xdr:rowOff>125282</xdr:rowOff>
    </xdr:to>
    <xdr:sp macro="" textlink="">
      <xdr:nvSpPr>
        <xdr:cNvPr id="322" name="円/楕円 321"/>
        <xdr:cNvSpPr/>
      </xdr:nvSpPr>
      <xdr:spPr>
        <a:xfrm>
          <a:off x="7810500" y="6367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116409</xdr:rowOff>
    </xdr:from>
    <xdr:ext cx="534377" cy="259045"/>
    <xdr:sp macro="" textlink="">
      <xdr:nvSpPr>
        <xdr:cNvPr id="323" name="テキスト ボックス 322"/>
        <xdr:cNvSpPr txBox="1"/>
      </xdr:nvSpPr>
      <xdr:spPr>
        <a:xfrm>
          <a:off x="7594111" y="646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42,847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101292</xdr:rowOff>
    </xdr:from>
    <xdr:to>
      <xdr:col>10</xdr:col>
      <xdr:colOff>155575</xdr:colOff>
      <xdr:row>38</xdr:row>
      <xdr:rowOff>31441</xdr:rowOff>
    </xdr:to>
    <xdr:sp macro="" textlink="">
      <xdr:nvSpPr>
        <xdr:cNvPr id="324" name="円/楕円 323"/>
        <xdr:cNvSpPr/>
      </xdr:nvSpPr>
      <xdr:spPr>
        <a:xfrm>
          <a:off x="6921500" y="644494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22569</xdr:rowOff>
    </xdr:from>
    <xdr:ext cx="534377" cy="259045"/>
    <xdr:sp macro="" textlink="">
      <xdr:nvSpPr>
        <xdr:cNvPr id="325" name="テキスト ボックス 324"/>
        <xdr:cNvSpPr txBox="1"/>
      </xdr:nvSpPr>
      <xdr:spPr>
        <a:xfrm>
          <a:off x="6705111" y="653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34,699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81,078</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52</xdr:row>
      <xdr:rowOff>109538</xdr:rowOff>
    </xdr:from>
    <xdr:to>
      <xdr:col>15</xdr:col>
      <xdr:colOff>180340</xdr:colOff>
      <xdr:row>58</xdr:row>
      <xdr:rowOff>33644</xdr:rowOff>
    </xdr:to>
    <xdr:cxnSp macro="">
      <xdr:nvCxnSpPr>
        <xdr:cNvPr id="347" name="直線コネクタ 346"/>
        <xdr:cNvCxnSpPr/>
      </xdr:nvCxnSpPr>
      <xdr:spPr>
        <a:xfrm flipV="1">
          <a:off x="10475595" y="9024938"/>
          <a:ext cx="1270" cy="952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37471</xdr:rowOff>
    </xdr:from>
    <xdr:ext cx="534377" cy="259045"/>
    <xdr:sp macro="" textlink="">
      <xdr:nvSpPr>
        <xdr:cNvPr id="348" name="普通建設事業費最小値テキスト"/>
        <xdr:cNvSpPr txBox="1"/>
      </xdr:nvSpPr>
      <xdr:spPr>
        <a:xfrm>
          <a:off x="10528300" y="998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23,197</a:t>
          </a:r>
          <a:endParaRPr kumimoji="1" lang="ja-JP" altLang="en-US" sz="1000" b="1">
            <a:latin typeface="ＭＳ Ｐゴシック"/>
          </a:endParaRPr>
        </a:p>
      </xdr:txBody>
    </xdr:sp>
    <xdr:clientData/>
  </xdr:oneCellAnchor>
  <xdr:twoCellAnchor>
    <xdr:from>
      <xdr:col>15</xdr:col>
      <xdr:colOff>92075</xdr:colOff>
      <xdr:row>58</xdr:row>
      <xdr:rowOff>33644</xdr:rowOff>
    </xdr:from>
    <xdr:to>
      <xdr:col>15</xdr:col>
      <xdr:colOff>269875</xdr:colOff>
      <xdr:row>58</xdr:row>
      <xdr:rowOff>33644</xdr:rowOff>
    </xdr:to>
    <xdr:cxnSp macro="">
      <xdr:nvCxnSpPr>
        <xdr:cNvPr id="349" name="直線コネクタ 348"/>
        <xdr:cNvCxnSpPr/>
      </xdr:nvCxnSpPr>
      <xdr:spPr>
        <a:xfrm>
          <a:off x="10388600" y="9977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51</xdr:row>
      <xdr:rowOff>56215</xdr:rowOff>
    </xdr:from>
    <xdr:ext cx="599010" cy="259045"/>
    <xdr:sp macro="" textlink="">
      <xdr:nvSpPr>
        <xdr:cNvPr id="350" name="普通建設事業費最大値テキスト"/>
        <xdr:cNvSpPr txBox="1"/>
      </xdr:nvSpPr>
      <xdr:spPr>
        <a:xfrm>
          <a:off x="10528300" y="8800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231,597</a:t>
          </a:r>
          <a:endParaRPr kumimoji="1" lang="ja-JP" altLang="en-US" sz="1000" b="1">
            <a:latin typeface="ＭＳ Ｐゴシック"/>
          </a:endParaRPr>
        </a:p>
      </xdr:txBody>
    </xdr:sp>
    <xdr:clientData/>
  </xdr:oneCellAnchor>
  <xdr:twoCellAnchor>
    <xdr:from>
      <xdr:col>15</xdr:col>
      <xdr:colOff>92075</xdr:colOff>
      <xdr:row>52</xdr:row>
      <xdr:rowOff>109538</xdr:rowOff>
    </xdr:from>
    <xdr:to>
      <xdr:col>15</xdr:col>
      <xdr:colOff>269875</xdr:colOff>
      <xdr:row>52</xdr:row>
      <xdr:rowOff>109538</xdr:rowOff>
    </xdr:to>
    <xdr:cxnSp macro="">
      <xdr:nvCxnSpPr>
        <xdr:cNvPr id="351" name="直線コネクタ 350"/>
        <xdr:cNvCxnSpPr/>
      </xdr:nvCxnSpPr>
      <xdr:spPr>
        <a:xfrm>
          <a:off x="10388600" y="9024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55360</xdr:rowOff>
    </xdr:from>
    <xdr:to>
      <xdr:col>15</xdr:col>
      <xdr:colOff>180975</xdr:colOff>
      <xdr:row>56</xdr:row>
      <xdr:rowOff>101163</xdr:rowOff>
    </xdr:to>
    <xdr:cxnSp macro="">
      <xdr:nvCxnSpPr>
        <xdr:cNvPr id="352" name="直線コネクタ 351"/>
        <xdr:cNvCxnSpPr/>
      </xdr:nvCxnSpPr>
      <xdr:spPr>
        <a:xfrm flipV="1">
          <a:off x="9639300" y="9656560"/>
          <a:ext cx="838200" cy="4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29471</xdr:rowOff>
    </xdr:from>
    <xdr:ext cx="534377" cy="259045"/>
    <xdr:sp macro="" textlink="">
      <xdr:nvSpPr>
        <xdr:cNvPr id="353" name="普通建設事業費平均値テキスト"/>
        <xdr:cNvSpPr txBox="1"/>
      </xdr:nvSpPr>
      <xdr:spPr>
        <a:xfrm>
          <a:off x="10528300" y="9630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83,280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51044</xdr:rowOff>
    </xdr:from>
    <xdr:to>
      <xdr:col>15</xdr:col>
      <xdr:colOff>231775</xdr:colOff>
      <xdr:row>56</xdr:row>
      <xdr:rowOff>152644</xdr:rowOff>
    </xdr:to>
    <xdr:sp macro="" textlink="">
      <xdr:nvSpPr>
        <xdr:cNvPr id="354" name="フローチャート : 判断 353"/>
        <xdr:cNvSpPr/>
      </xdr:nvSpPr>
      <xdr:spPr>
        <a:xfrm>
          <a:off x="104267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96399</xdr:rowOff>
    </xdr:from>
    <xdr:to>
      <xdr:col>14</xdr:col>
      <xdr:colOff>28575</xdr:colOff>
      <xdr:row>56</xdr:row>
      <xdr:rowOff>101163</xdr:rowOff>
    </xdr:to>
    <xdr:cxnSp macro="">
      <xdr:nvCxnSpPr>
        <xdr:cNvPr id="355" name="直線コネクタ 354"/>
        <xdr:cNvCxnSpPr/>
      </xdr:nvCxnSpPr>
      <xdr:spPr>
        <a:xfrm>
          <a:off x="8750300" y="9526149"/>
          <a:ext cx="889000" cy="17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41081</xdr:rowOff>
    </xdr:from>
    <xdr:to>
      <xdr:col>14</xdr:col>
      <xdr:colOff>79375</xdr:colOff>
      <xdr:row>56</xdr:row>
      <xdr:rowOff>142681</xdr:rowOff>
    </xdr:to>
    <xdr:sp macro="" textlink="">
      <xdr:nvSpPr>
        <xdr:cNvPr id="356" name="フローチャート : 判断 355"/>
        <xdr:cNvSpPr/>
      </xdr:nvSpPr>
      <xdr:spPr>
        <a:xfrm>
          <a:off x="9588500" y="964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159208</xdr:rowOff>
    </xdr:from>
    <xdr:ext cx="534377" cy="259045"/>
    <xdr:sp macro="" textlink="">
      <xdr:nvSpPr>
        <xdr:cNvPr id="357" name="テキスト ボックス 356"/>
        <xdr:cNvSpPr txBox="1"/>
      </xdr:nvSpPr>
      <xdr:spPr>
        <a:xfrm>
          <a:off x="9372111" y="9417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85,459</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96399</xdr:rowOff>
    </xdr:from>
    <xdr:to>
      <xdr:col>12</xdr:col>
      <xdr:colOff>511175</xdr:colOff>
      <xdr:row>55</xdr:row>
      <xdr:rowOff>108185</xdr:rowOff>
    </xdr:to>
    <xdr:cxnSp macro="">
      <xdr:nvCxnSpPr>
        <xdr:cNvPr id="358" name="直線コネクタ 357"/>
        <xdr:cNvCxnSpPr/>
      </xdr:nvCxnSpPr>
      <xdr:spPr>
        <a:xfrm flipV="1">
          <a:off x="7861300" y="9526149"/>
          <a:ext cx="889000" cy="1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55</xdr:row>
      <xdr:rowOff>115811</xdr:rowOff>
    </xdr:from>
    <xdr:to>
      <xdr:col>12</xdr:col>
      <xdr:colOff>561975</xdr:colOff>
      <xdr:row>56</xdr:row>
      <xdr:rowOff>45961</xdr:rowOff>
    </xdr:to>
    <xdr:sp macro="" textlink="">
      <xdr:nvSpPr>
        <xdr:cNvPr id="359" name="フローチャート : 判断 358"/>
        <xdr:cNvSpPr/>
      </xdr:nvSpPr>
      <xdr:spPr>
        <a:xfrm>
          <a:off x="8699500" y="954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37088</xdr:rowOff>
    </xdr:from>
    <xdr:ext cx="599010" cy="259045"/>
    <xdr:sp macro="" textlink="">
      <xdr:nvSpPr>
        <xdr:cNvPr id="360" name="テキスト ボックス 359"/>
        <xdr:cNvSpPr txBox="1"/>
      </xdr:nvSpPr>
      <xdr:spPr>
        <a:xfrm>
          <a:off x="8450794" y="9638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106,614</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108185</xdr:rowOff>
    </xdr:from>
    <xdr:to>
      <xdr:col>11</xdr:col>
      <xdr:colOff>307975</xdr:colOff>
      <xdr:row>56</xdr:row>
      <xdr:rowOff>159337</xdr:rowOff>
    </xdr:to>
    <xdr:cxnSp macro="">
      <xdr:nvCxnSpPr>
        <xdr:cNvPr id="361" name="直線コネクタ 360"/>
        <xdr:cNvCxnSpPr/>
      </xdr:nvCxnSpPr>
      <xdr:spPr>
        <a:xfrm flipV="1">
          <a:off x="6972300" y="9537935"/>
          <a:ext cx="889000" cy="22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15926</xdr:rowOff>
    </xdr:from>
    <xdr:to>
      <xdr:col>11</xdr:col>
      <xdr:colOff>358775</xdr:colOff>
      <xdr:row>56</xdr:row>
      <xdr:rowOff>117526</xdr:rowOff>
    </xdr:to>
    <xdr:sp macro="" textlink="">
      <xdr:nvSpPr>
        <xdr:cNvPr id="362" name="フローチャート : 判断 361"/>
        <xdr:cNvSpPr/>
      </xdr:nvSpPr>
      <xdr:spPr>
        <a:xfrm>
          <a:off x="7810500" y="961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108653</xdr:rowOff>
    </xdr:from>
    <xdr:ext cx="534377" cy="259045"/>
    <xdr:sp macro="" textlink="">
      <xdr:nvSpPr>
        <xdr:cNvPr id="363" name="テキスト ボックス 362"/>
        <xdr:cNvSpPr txBox="1"/>
      </xdr:nvSpPr>
      <xdr:spPr>
        <a:xfrm>
          <a:off x="7594111" y="9709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90,961</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85658</xdr:rowOff>
    </xdr:from>
    <xdr:to>
      <xdr:col>10</xdr:col>
      <xdr:colOff>155575</xdr:colOff>
      <xdr:row>57</xdr:row>
      <xdr:rowOff>15808</xdr:rowOff>
    </xdr:to>
    <xdr:sp macro="" textlink="">
      <xdr:nvSpPr>
        <xdr:cNvPr id="364" name="フローチャート : 判断 363"/>
        <xdr:cNvSpPr/>
      </xdr:nvSpPr>
      <xdr:spPr>
        <a:xfrm>
          <a:off x="6921500" y="968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32335</xdr:rowOff>
    </xdr:from>
    <xdr:ext cx="534377" cy="259045"/>
    <xdr:sp macro="" textlink="">
      <xdr:nvSpPr>
        <xdr:cNvPr id="365" name="テキスト ボックス 364"/>
        <xdr:cNvSpPr txBox="1"/>
      </xdr:nvSpPr>
      <xdr:spPr>
        <a:xfrm>
          <a:off x="6705111" y="946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75,709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56</xdr:row>
      <xdr:rowOff>4560</xdr:rowOff>
    </xdr:from>
    <xdr:to>
      <xdr:col>15</xdr:col>
      <xdr:colOff>231775</xdr:colOff>
      <xdr:row>56</xdr:row>
      <xdr:rowOff>106160</xdr:rowOff>
    </xdr:to>
    <xdr:sp macro="" textlink="">
      <xdr:nvSpPr>
        <xdr:cNvPr id="371" name="円/楕円 370"/>
        <xdr:cNvSpPr/>
      </xdr:nvSpPr>
      <xdr:spPr>
        <a:xfrm>
          <a:off x="10426700" y="960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55</xdr:row>
      <xdr:rowOff>27437</xdr:rowOff>
    </xdr:from>
    <xdr:ext cx="534377" cy="259045"/>
    <xdr:sp macro="" textlink="">
      <xdr:nvSpPr>
        <xdr:cNvPr id="372" name="普通建設事業費該当値テキスト"/>
        <xdr:cNvSpPr txBox="1"/>
      </xdr:nvSpPr>
      <xdr:spPr>
        <a:xfrm>
          <a:off x="10528300" y="9457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93,447</a:t>
          </a:r>
          <a:endParaRPr kumimoji="1" lang="ja-JP" altLang="en-US" sz="1000" b="1">
            <a:solidFill>
              <a:srgbClr val="FF0000"/>
            </a:solidFill>
            <a:latin typeface="ＭＳ Ｐゴシック"/>
          </a:endParaRPr>
        </a:p>
      </xdr:txBody>
    </xdr:sp>
    <xdr:clientData/>
  </xdr:oneCellAnchor>
  <xdr:twoCellAnchor>
    <xdr:from>
      <xdr:col>13</xdr:col>
      <xdr:colOff>663575</xdr:colOff>
      <xdr:row>56</xdr:row>
      <xdr:rowOff>50363</xdr:rowOff>
    </xdr:from>
    <xdr:to>
      <xdr:col>14</xdr:col>
      <xdr:colOff>79375</xdr:colOff>
      <xdr:row>56</xdr:row>
      <xdr:rowOff>151963</xdr:rowOff>
    </xdr:to>
    <xdr:sp macro="" textlink="">
      <xdr:nvSpPr>
        <xdr:cNvPr id="373" name="円/楕円 372"/>
        <xdr:cNvSpPr/>
      </xdr:nvSpPr>
      <xdr:spPr>
        <a:xfrm>
          <a:off x="9588500" y="965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143090</xdr:rowOff>
    </xdr:from>
    <xdr:ext cx="534377" cy="259045"/>
    <xdr:sp macro="" textlink="">
      <xdr:nvSpPr>
        <xdr:cNvPr id="374" name="テキスト ボックス 373"/>
        <xdr:cNvSpPr txBox="1"/>
      </xdr:nvSpPr>
      <xdr:spPr>
        <a:xfrm>
          <a:off x="9372111" y="974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83,429</a:t>
          </a:r>
          <a:endParaRPr kumimoji="1" lang="ja-JP" altLang="en-US" sz="1000" b="1">
            <a:solidFill>
              <a:srgbClr val="FF0000"/>
            </a:solidFill>
            <a:latin typeface="ＭＳ Ｐゴシック"/>
          </a:endParaRPr>
        </a:p>
      </xdr:txBody>
    </xdr:sp>
    <xdr:clientData/>
  </xdr:oneCellAnchor>
  <xdr:twoCellAnchor>
    <xdr:from>
      <xdr:col>12</xdr:col>
      <xdr:colOff>460375</xdr:colOff>
      <xdr:row>55</xdr:row>
      <xdr:rowOff>45599</xdr:rowOff>
    </xdr:from>
    <xdr:to>
      <xdr:col>12</xdr:col>
      <xdr:colOff>561975</xdr:colOff>
      <xdr:row>55</xdr:row>
      <xdr:rowOff>147199</xdr:rowOff>
    </xdr:to>
    <xdr:sp macro="" textlink="">
      <xdr:nvSpPr>
        <xdr:cNvPr id="375" name="円/楕円 374"/>
        <xdr:cNvSpPr/>
      </xdr:nvSpPr>
      <xdr:spPr>
        <a:xfrm>
          <a:off x="8699500" y="947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163726</xdr:rowOff>
    </xdr:from>
    <xdr:ext cx="599010" cy="259045"/>
    <xdr:sp macro="" textlink="">
      <xdr:nvSpPr>
        <xdr:cNvPr id="376" name="テキスト ボックス 375"/>
        <xdr:cNvSpPr txBox="1"/>
      </xdr:nvSpPr>
      <xdr:spPr>
        <a:xfrm>
          <a:off x="8450794" y="9250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121,971</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57385</xdr:rowOff>
    </xdr:from>
    <xdr:to>
      <xdr:col>11</xdr:col>
      <xdr:colOff>358775</xdr:colOff>
      <xdr:row>55</xdr:row>
      <xdr:rowOff>158985</xdr:rowOff>
    </xdr:to>
    <xdr:sp macro="" textlink="">
      <xdr:nvSpPr>
        <xdr:cNvPr id="377" name="円/楕円 376"/>
        <xdr:cNvSpPr/>
      </xdr:nvSpPr>
      <xdr:spPr>
        <a:xfrm>
          <a:off x="7810500" y="94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4062</xdr:rowOff>
    </xdr:from>
    <xdr:ext cx="599010" cy="259045"/>
    <xdr:sp macro="" textlink="">
      <xdr:nvSpPr>
        <xdr:cNvPr id="378" name="テキスト ボックス 377"/>
        <xdr:cNvSpPr txBox="1"/>
      </xdr:nvSpPr>
      <xdr:spPr>
        <a:xfrm>
          <a:off x="7561794" y="926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119,393</a:t>
          </a:r>
          <a:endParaRPr kumimoji="1" lang="ja-JP" altLang="en-US" sz="1000" b="1">
            <a:solidFill>
              <a:srgbClr val="FF0000"/>
            </a:solidFill>
            <a:latin typeface="ＭＳ Ｐゴシック"/>
          </a:endParaRPr>
        </a:p>
      </xdr:txBody>
    </xdr:sp>
    <xdr:clientData/>
  </xdr:oneCellAnchor>
  <xdr:twoCellAnchor>
    <xdr:from>
      <xdr:col>10</xdr:col>
      <xdr:colOff>53975</xdr:colOff>
      <xdr:row>56</xdr:row>
      <xdr:rowOff>108537</xdr:rowOff>
    </xdr:from>
    <xdr:to>
      <xdr:col>10</xdr:col>
      <xdr:colOff>155575</xdr:colOff>
      <xdr:row>57</xdr:row>
      <xdr:rowOff>38687</xdr:rowOff>
    </xdr:to>
    <xdr:sp macro="" textlink="">
      <xdr:nvSpPr>
        <xdr:cNvPr id="379" name="円/楕円 378"/>
        <xdr:cNvSpPr/>
      </xdr:nvSpPr>
      <xdr:spPr>
        <a:xfrm>
          <a:off x="6921500" y="970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29814</xdr:rowOff>
    </xdr:from>
    <xdr:ext cx="534377" cy="259045"/>
    <xdr:sp macro="" textlink="">
      <xdr:nvSpPr>
        <xdr:cNvPr id="380" name="テキスト ボックス 379"/>
        <xdr:cNvSpPr txBox="1"/>
      </xdr:nvSpPr>
      <xdr:spPr>
        <a:xfrm>
          <a:off x="6705111" y="9802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70,705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26,794</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2242</xdr:rowOff>
    </xdr:from>
    <xdr:to>
      <xdr:col>15</xdr:col>
      <xdr:colOff>180340</xdr:colOff>
      <xdr:row>79</xdr:row>
      <xdr:rowOff>44450</xdr:rowOff>
    </xdr:to>
    <xdr:cxnSp macro="">
      <xdr:nvCxnSpPr>
        <xdr:cNvPr id="404" name="直線コネクタ 403"/>
        <xdr:cNvCxnSpPr/>
      </xdr:nvCxnSpPr>
      <xdr:spPr>
        <a:xfrm flipV="1">
          <a:off x="10475595" y="12175192"/>
          <a:ext cx="1270" cy="1413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120369</xdr:rowOff>
    </xdr:from>
    <xdr:ext cx="599010" cy="259045"/>
    <xdr:sp macro="" textlink="">
      <xdr:nvSpPr>
        <xdr:cNvPr id="407" name="普通建設事業費 （ うち新規整備　）最大値テキスト"/>
        <xdr:cNvSpPr txBox="1"/>
      </xdr:nvSpPr>
      <xdr:spPr>
        <a:xfrm>
          <a:off x="10528300" y="11950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185,539</a:t>
          </a:r>
          <a:endParaRPr kumimoji="1" lang="ja-JP" altLang="en-US" sz="1000" b="1">
            <a:latin typeface="ＭＳ Ｐゴシック"/>
          </a:endParaRPr>
        </a:p>
      </xdr:txBody>
    </xdr:sp>
    <xdr:clientData/>
  </xdr:oneCellAnchor>
  <xdr:twoCellAnchor>
    <xdr:from>
      <xdr:col>15</xdr:col>
      <xdr:colOff>92075</xdr:colOff>
      <xdr:row>71</xdr:row>
      <xdr:rowOff>2242</xdr:rowOff>
    </xdr:from>
    <xdr:to>
      <xdr:col>15</xdr:col>
      <xdr:colOff>269875</xdr:colOff>
      <xdr:row>71</xdr:row>
      <xdr:rowOff>2242</xdr:rowOff>
    </xdr:to>
    <xdr:cxnSp macro="">
      <xdr:nvCxnSpPr>
        <xdr:cNvPr id="408" name="直線コネクタ 407"/>
        <xdr:cNvCxnSpPr/>
      </xdr:nvCxnSpPr>
      <xdr:spPr>
        <a:xfrm>
          <a:off x="10388600" y="12175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103801</xdr:rowOff>
    </xdr:from>
    <xdr:to>
      <xdr:col>15</xdr:col>
      <xdr:colOff>180975</xdr:colOff>
      <xdr:row>78</xdr:row>
      <xdr:rowOff>86345</xdr:rowOff>
    </xdr:to>
    <xdr:cxnSp macro="">
      <xdr:nvCxnSpPr>
        <xdr:cNvPr id="409" name="直線コネクタ 408"/>
        <xdr:cNvCxnSpPr/>
      </xdr:nvCxnSpPr>
      <xdr:spPr>
        <a:xfrm>
          <a:off x="9639300" y="13305451"/>
          <a:ext cx="838200" cy="153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132915</xdr:rowOff>
    </xdr:from>
    <xdr:ext cx="534377" cy="259045"/>
    <xdr:sp macro="" textlink="">
      <xdr:nvSpPr>
        <xdr:cNvPr id="410" name="普通建設事業費 （ うち新規整備　）平均値テキスト"/>
        <xdr:cNvSpPr txBox="1"/>
      </xdr:nvSpPr>
      <xdr:spPr>
        <a:xfrm>
          <a:off x="10528300" y="131631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29,726</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110038</xdr:rowOff>
    </xdr:from>
    <xdr:to>
      <xdr:col>15</xdr:col>
      <xdr:colOff>231775</xdr:colOff>
      <xdr:row>78</xdr:row>
      <xdr:rowOff>40188</xdr:rowOff>
    </xdr:to>
    <xdr:sp macro="" textlink="">
      <xdr:nvSpPr>
        <xdr:cNvPr id="411" name="フローチャート : 判断 410"/>
        <xdr:cNvSpPr/>
      </xdr:nvSpPr>
      <xdr:spPr>
        <a:xfrm>
          <a:off x="10426700" y="133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73992</xdr:rowOff>
    </xdr:from>
    <xdr:to>
      <xdr:col>14</xdr:col>
      <xdr:colOff>28575</xdr:colOff>
      <xdr:row>77</xdr:row>
      <xdr:rowOff>103801</xdr:rowOff>
    </xdr:to>
    <xdr:cxnSp macro="">
      <xdr:nvCxnSpPr>
        <xdr:cNvPr id="412" name="直線コネクタ 411"/>
        <xdr:cNvCxnSpPr/>
      </xdr:nvCxnSpPr>
      <xdr:spPr>
        <a:xfrm>
          <a:off x="8750300" y="12932742"/>
          <a:ext cx="889000" cy="37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28535</xdr:rowOff>
    </xdr:from>
    <xdr:to>
      <xdr:col>14</xdr:col>
      <xdr:colOff>79375</xdr:colOff>
      <xdr:row>77</xdr:row>
      <xdr:rowOff>130135</xdr:rowOff>
    </xdr:to>
    <xdr:sp macro="" textlink="">
      <xdr:nvSpPr>
        <xdr:cNvPr id="413" name="フローチャート : 判断 412"/>
        <xdr:cNvSpPr/>
      </xdr:nvSpPr>
      <xdr:spPr>
        <a:xfrm>
          <a:off x="9588500" y="1323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146662</xdr:rowOff>
    </xdr:from>
    <xdr:ext cx="534377" cy="259045"/>
    <xdr:sp macro="" textlink="">
      <xdr:nvSpPr>
        <xdr:cNvPr id="414" name="テキスト ボックス 413"/>
        <xdr:cNvSpPr txBox="1"/>
      </xdr:nvSpPr>
      <xdr:spPr>
        <a:xfrm>
          <a:off x="9372111" y="1300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40,422</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110617</xdr:rowOff>
    </xdr:from>
    <xdr:to>
      <xdr:col>12</xdr:col>
      <xdr:colOff>561975</xdr:colOff>
      <xdr:row>77</xdr:row>
      <xdr:rowOff>40767</xdr:rowOff>
    </xdr:to>
    <xdr:sp macro="" textlink="">
      <xdr:nvSpPr>
        <xdr:cNvPr id="415" name="フローチャート : 判断 414"/>
        <xdr:cNvSpPr/>
      </xdr:nvSpPr>
      <xdr:spPr>
        <a:xfrm>
          <a:off x="8699500" y="1314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31894</xdr:rowOff>
    </xdr:from>
    <xdr:ext cx="534377" cy="259045"/>
    <xdr:sp macro="" textlink="">
      <xdr:nvSpPr>
        <xdr:cNvPr id="416" name="テキスト ボックス 415"/>
        <xdr:cNvSpPr txBox="1"/>
      </xdr:nvSpPr>
      <xdr:spPr>
        <a:xfrm>
          <a:off x="8483111" y="13233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52,150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35545</xdr:rowOff>
    </xdr:from>
    <xdr:to>
      <xdr:col>15</xdr:col>
      <xdr:colOff>231775</xdr:colOff>
      <xdr:row>78</xdr:row>
      <xdr:rowOff>137145</xdr:rowOff>
    </xdr:to>
    <xdr:sp macro="" textlink="">
      <xdr:nvSpPr>
        <xdr:cNvPr id="422" name="円/楕円 421"/>
        <xdr:cNvSpPr/>
      </xdr:nvSpPr>
      <xdr:spPr>
        <a:xfrm>
          <a:off x="10426700" y="1340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13972</xdr:rowOff>
    </xdr:from>
    <xdr:ext cx="534377" cy="259045"/>
    <xdr:sp macro="" textlink="">
      <xdr:nvSpPr>
        <xdr:cNvPr id="423" name="普通建設事業費 （ うち新規整備　）該当値テキスト"/>
        <xdr:cNvSpPr txBox="1"/>
      </xdr:nvSpPr>
      <xdr:spPr>
        <a:xfrm>
          <a:off x="10528300" y="1338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17,002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53001</xdr:rowOff>
    </xdr:from>
    <xdr:to>
      <xdr:col>14</xdr:col>
      <xdr:colOff>79375</xdr:colOff>
      <xdr:row>77</xdr:row>
      <xdr:rowOff>154601</xdr:rowOff>
    </xdr:to>
    <xdr:sp macro="" textlink="">
      <xdr:nvSpPr>
        <xdr:cNvPr id="424" name="円/楕円 423"/>
        <xdr:cNvSpPr/>
      </xdr:nvSpPr>
      <xdr:spPr>
        <a:xfrm>
          <a:off x="9588500" y="1325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145728</xdr:rowOff>
    </xdr:from>
    <xdr:ext cx="534377" cy="259045"/>
    <xdr:sp macro="" textlink="">
      <xdr:nvSpPr>
        <xdr:cNvPr id="425" name="テキスト ボックス 424"/>
        <xdr:cNvSpPr txBox="1"/>
      </xdr:nvSpPr>
      <xdr:spPr>
        <a:xfrm>
          <a:off x="9372111" y="1334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37,211</a:t>
          </a:r>
          <a:endParaRPr kumimoji="1" lang="ja-JP" altLang="en-US" sz="1000" b="1">
            <a:solidFill>
              <a:srgbClr val="FF0000"/>
            </a:solidFill>
            <a:latin typeface="ＭＳ Ｐゴシック"/>
          </a:endParaRPr>
        </a:p>
      </xdr:txBody>
    </xdr:sp>
    <xdr:clientData/>
  </xdr:oneCellAnchor>
  <xdr:twoCellAnchor>
    <xdr:from>
      <xdr:col>12</xdr:col>
      <xdr:colOff>460375</xdr:colOff>
      <xdr:row>75</xdr:row>
      <xdr:rowOff>23192</xdr:rowOff>
    </xdr:from>
    <xdr:to>
      <xdr:col>12</xdr:col>
      <xdr:colOff>561975</xdr:colOff>
      <xdr:row>75</xdr:row>
      <xdr:rowOff>124792</xdr:rowOff>
    </xdr:to>
    <xdr:sp macro="" textlink="">
      <xdr:nvSpPr>
        <xdr:cNvPr id="426" name="円/楕円 425"/>
        <xdr:cNvSpPr/>
      </xdr:nvSpPr>
      <xdr:spPr>
        <a:xfrm>
          <a:off x="8699500" y="12881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73</xdr:row>
      <xdr:rowOff>141319</xdr:rowOff>
    </xdr:from>
    <xdr:ext cx="534377" cy="259045"/>
    <xdr:sp macro="" textlink="">
      <xdr:nvSpPr>
        <xdr:cNvPr id="427" name="テキスト ボックス 426"/>
        <xdr:cNvSpPr txBox="1"/>
      </xdr:nvSpPr>
      <xdr:spPr>
        <a:xfrm>
          <a:off x="8483111" y="1265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86,123</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39,849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25400</xdr:rowOff>
    </xdr:from>
    <xdr:to>
      <xdr:col>16</xdr:col>
      <xdr:colOff>307975</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41" name="テキスト ボックス 440"/>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3" name="テキスト ボックス 442"/>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52775</xdr:rowOff>
    </xdr:from>
    <xdr:to>
      <xdr:col>15</xdr:col>
      <xdr:colOff>180340</xdr:colOff>
      <xdr:row>98</xdr:row>
      <xdr:rowOff>23657</xdr:rowOff>
    </xdr:to>
    <xdr:cxnSp macro="">
      <xdr:nvCxnSpPr>
        <xdr:cNvPr id="447" name="直線コネクタ 446"/>
        <xdr:cNvCxnSpPr/>
      </xdr:nvCxnSpPr>
      <xdr:spPr>
        <a:xfrm flipV="1">
          <a:off x="10475595" y="15654725"/>
          <a:ext cx="1270" cy="1171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27484</xdr:rowOff>
    </xdr:from>
    <xdr:ext cx="378565" cy="259045"/>
    <xdr:sp macro="" textlink="">
      <xdr:nvSpPr>
        <xdr:cNvPr id="448" name="普通建設事業費 （ うち更新整備　）最小値テキスト"/>
        <xdr:cNvSpPr txBox="1"/>
      </xdr:nvSpPr>
      <xdr:spPr>
        <a:xfrm>
          <a:off x="10528300" y="168295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305</a:t>
          </a:r>
          <a:endParaRPr kumimoji="1" lang="ja-JP" altLang="en-US" sz="1000" b="1">
            <a:latin typeface="ＭＳ Ｐゴシック"/>
          </a:endParaRPr>
        </a:p>
      </xdr:txBody>
    </xdr:sp>
    <xdr:clientData/>
  </xdr:oneCellAnchor>
  <xdr:twoCellAnchor>
    <xdr:from>
      <xdr:col>15</xdr:col>
      <xdr:colOff>92075</xdr:colOff>
      <xdr:row>98</xdr:row>
      <xdr:rowOff>23657</xdr:rowOff>
    </xdr:from>
    <xdr:to>
      <xdr:col>15</xdr:col>
      <xdr:colOff>269875</xdr:colOff>
      <xdr:row>98</xdr:row>
      <xdr:rowOff>23657</xdr:rowOff>
    </xdr:to>
    <xdr:cxnSp macro="">
      <xdr:nvCxnSpPr>
        <xdr:cNvPr id="449" name="直線コネクタ 448"/>
        <xdr:cNvCxnSpPr/>
      </xdr:nvCxnSpPr>
      <xdr:spPr>
        <a:xfrm>
          <a:off x="10388600" y="1682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170902</xdr:rowOff>
    </xdr:from>
    <xdr:ext cx="599010" cy="259045"/>
    <xdr:sp macro="" textlink="">
      <xdr:nvSpPr>
        <xdr:cNvPr id="450" name="普通建設事業費 （ うち更新整備　）最大値テキスト"/>
        <xdr:cNvSpPr txBox="1"/>
      </xdr:nvSpPr>
      <xdr:spPr>
        <a:xfrm>
          <a:off x="10528300" y="15429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205,210</a:t>
          </a:r>
          <a:endParaRPr kumimoji="1" lang="ja-JP" altLang="en-US" sz="1000" b="1">
            <a:latin typeface="ＭＳ Ｐゴシック"/>
          </a:endParaRPr>
        </a:p>
      </xdr:txBody>
    </xdr:sp>
    <xdr:clientData/>
  </xdr:oneCellAnchor>
  <xdr:twoCellAnchor>
    <xdr:from>
      <xdr:col>15</xdr:col>
      <xdr:colOff>92075</xdr:colOff>
      <xdr:row>91</xdr:row>
      <xdr:rowOff>52775</xdr:rowOff>
    </xdr:from>
    <xdr:to>
      <xdr:col>15</xdr:col>
      <xdr:colOff>269875</xdr:colOff>
      <xdr:row>91</xdr:row>
      <xdr:rowOff>52775</xdr:rowOff>
    </xdr:to>
    <xdr:cxnSp macro="">
      <xdr:nvCxnSpPr>
        <xdr:cNvPr id="451" name="直線コネクタ 450"/>
        <xdr:cNvCxnSpPr/>
      </xdr:nvCxnSpPr>
      <xdr:spPr>
        <a:xfrm>
          <a:off x="10388600" y="1565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30389</xdr:rowOff>
    </xdr:from>
    <xdr:to>
      <xdr:col>15</xdr:col>
      <xdr:colOff>180975</xdr:colOff>
      <xdr:row>97</xdr:row>
      <xdr:rowOff>7364</xdr:rowOff>
    </xdr:to>
    <xdr:cxnSp macro="">
      <xdr:nvCxnSpPr>
        <xdr:cNvPr id="452" name="直線コネクタ 451"/>
        <xdr:cNvCxnSpPr/>
      </xdr:nvCxnSpPr>
      <xdr:spPr>
        <a:xfrm flipV="1">
          <a:off x="9639300" y="16489589"/>
          <a:ext cx="838200" cy="14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72567</xdr:rowOff>
    </xdr:from>
    <xdr:ext cx="534377" cy="259045"/>
    <xdr:sp macro="" textlink="">
      <xdr:nvSpPr>
        <xdr:cNvPr id="453" name="普通建設事業費 （ うち更新整備　）平均値テキスト"/>
        <xdr:cNvSpPr txBox="1"/>
      </xdr:nvSpPr>
      <xdr:spPr>
        <a:xfrm>
          <a:off x="10528300" y="16531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39,083</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94140</xdr:rowOff>
    </xdr:from>
    <xdr:to>
      <xdr:col>15</xdr:col>
      <xdr:colOff>231775</xdr:colOff>
      <xdr:row>97</xdr:row>
      <xdr:rowOff>24290</xdr:rowOff>
    </xdr:to>
    <xdr:sp macro="" textlink="">
      <xdr:nvSpPr>
        <xdr:cNvPr id="454" name="フローチャート : 判断 453"/>
        <xdr:cNvSpPr/>
      </xdr:nvSpPr>
      <xdr:spPr>
        <a:xfrm>
          <a:off x="10426700" y="1655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7364</xdr:rowOff>
    </xdr:from>
    <xdr:to>
      <xdr:col>14</xdr:col>
      <xdr:colOff>28575</xdr:colOff>
      <xdr:row>97</xdr:row>
      <xdr:rowOff>151284</xdr:rowOff>
    </xdr:to>
    <xdr:cxnSp macro="">
      <xdr:nvCxnSpPr>
        <xdr:cNvPr id="455" name="直線コネクタ 454"/>
        <xdr:cNvCxnSpPr/>
      </xdr:nvCxnSpPr>
      <xdr:spPr>
        <a:xfrm flipV="1">
          <a:off x="8750300" y="16638014"/>
          <a:ext cx="889000" cy="143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137038</xdr:rowOff>
    </xdr:from>
    <xdr:to>
      <xdr:col>14</xdr:col>
      <xdr:colOff>79375</xdr:colOff>
      <xdr:row>97</xdr:row>
      <xdr:rowOff>67188</xdr:rowOff>
    </xdr:to>
    <xdr:sp macro="" textlink="">
      <xdr:nvSpPr>
        <xdr:cNvPr id="456" name="フローチャート : 判断 455"/>
        <xdr:cNvSpPr/>
      </xdr:nvSpPr>
      <xdr:spPr>
        <a:xfrm>
          <a:off x="9588500" y="165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58315</xdr:rowOff>
    </xdr:from>
    <xdr:ext cx="534377" cy="259045"/>
    <xdr:sp macro="" textlink="">
      <xdr:nvSpPr>
        <xdr:cNvPr id="457" name="テキスト ボックス 456"/>
        <xdr:cNvSpPr txBox="1"/>
      </xdr:nvSpPr>
      <xdr:spPr>
        <a:xfrm>
          <a:off x="9372111" y="1668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31,577</a:t>
          </a:r>
          <a:endParaRPr kumimoji="1" lang="ja-JP" altLang="en-US" sz="1000" b="1">
            <a:solidFill>
              <a:srgbClr val="000080"/>
            </a:solidFill>
            <a:latin typeface="ＭＳ Ｐゴシック"/>
          </a:endParaRPr>
        </a:p>
      </xdr:txBody>
    </xdr:sp>
    <xdr:clientData/>
  </xdr:oneCellAnchor>
  <xdr:twoCellAnchor>
    <xdr:from>
      <xdr:col>12</xdr:col>
      <xdr:colOff>460375</xdr:colOff>
      <xdr:row>96</xdr:row>
      <xdr:rowOff>110668</xdr:rowOff>
    </xdr:from>
    <xdr:to>
      <xdr:col>12</xdr:col>
      <xdr:colOff>561975</xdr:colOff>
      <xdr:row>97</xdr:row>
      <xdr:rowOff>40818</xdr:rowOff>
    </xdr:to>
    <xdr:sp macro="" textlink="">
      <xdr:nvSpPr>
        <xdr:cNvPr id="458" name="フローチャート : 判断 457"/>
        <xdr:cNvSpPr/>
      </xdr:nvSpPr>
      <xdr:spPr>
        <a:xfrm>
          <a:off x="8699500" y="16569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57345</xdr:rowOff>
    </xdr:from>
    <xdr:ext cx="534377" cy="259045"/>
    <xdr:sp macro="" textlink="">
      <xdr:nvSpPr>
        <xdr:cNvPr id="459" name="テキスト ボックス 458"/>
        <xdr:cNvSpPr txBox="1"/>
      </xdr:nvSpPr>
      <xdr:spPr>
        <a:xfrm>
          <a:off x="8483111" y="1634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36,191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0" name="テキスト ボックス 45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1" name="テキスト ボックス 46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2" name="テキスト ボックス 46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3" name="テキスト ボックス 46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4" name="テキスト ボックス 46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95</xdr:row>
      <xdr:rowOff>151039</xdr:rowOff>
    </xdr:from>
    <xdr:to>
      <xdr:col>15</xdr:col>
      <xdr:colOff>231775</xdr:colOff>
      <xdr:row>96</xdr:row>
      <xdr:rowOff>81189</xdr:rowOff>
    </xdr:to>
    <xdr:sp macro="" textlink="">
      <xdr:nvSpPr>
        <xdr:cNvPr id="465" name="円/楕円 464"/>
        <xdr:cNvSpPr/>
      </xdr:nvSpPr>
      <xdr:spPr>
        <a:xfrm>
          <a:off x="10426700" y="1643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2466</xdr:rowOff>
    </xdr:from>
    <xdr:ext cx="534377" cy="259045"/>
    <xdr:sp macro="" textlink="">
      <xdr:nvSpPr>
        <xdr:cNvPr id="466" name="普通建設事業費 （ うち更新整備　）該当値テキスト"/>
        <xdr:cNvSpPr txBox="1"/>
      </xdr:nvSpPr>
      <xdr:spPr>
        <a:xfrm>
          <a:off x="10528300" y="16290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59,127</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128014</xdr:rowOff>
    </xdr:from>
    <xdr:to>
      <xdr:col>14</xdr:col>
      <xdr:colOff>79375</xdr:colOff>
      <xdr:row>97</xdr:row>
      <xdr:rowOff>58164</xdr:rowOff>
    </xdr:to>
    <xdr:sp macro="" textlink="">
      <xdr:nvSpPr>
        <xdr:cNvPr id="467" name="円/楕円 466"/>
        <xdr:cNvSpPr/>
      </xdr:nvSpPr>
      <xdr:spPr>
        <a:xfrm>
          <a:off x="9588500" y="1658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74691</xdr:rowOff>
    </xdr:from>
    <xdr:ext cx="534377" cy="259045"/>
    <xdr:sp macro="" textlink="">
      <xdr:nvSpPr>
        <xdr:cNvPr id="468" name="テキスト ボックス 467"/>
        <xdr:cNvSpPr txBox="1"/>
      </xdr:nvSpPr>
      <xdr:spPr>
        <a:xfrm>
          <a:off x="9372111" y="16362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33,156</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100484</xdr:rowOff>
    </xdr:from>
    <xdr:to>
      <xdr:col>12</xdr:col>
      <xdr:colOff>561975</xdr:colOff>
      <xdr:row>98</xdr:row>
      <xdr:rowOff>30634</xdr:rowOff>
    </xdr:to>
    <xdr:sp macro="" textlink="">
      <xdr:nvSpPr>
        <xdr:cNvPr id="469" name="円/楕円 468"/>
        <xdr:cNvSpPr/>
      </xdr:nvSpPr>
      <xdr:spPr>
        <a:xfrm>
          <a:off x="8699500" y="1673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98</xdr:row>
      <xdr:rowOff>21761</xdr:rowOff>
    </xdr:from>
    <xdr:ext cx="469744" cy="259045"/>
    <xdr:sp macro="" textlink="">
      <xdr:nvSpPr>
        <xdr:cNvPr id="470" name="テキスト ボックス 469"/>
        <xdr:cNvSpPr txBox="1"/>
      </xdr:nvSpPr>
      <xdr:spPr>
        <a:xfrm>
          <a:off x="8515427" y="1682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71" name="正方形/長方形 47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72" name="正方形/長方形 47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73" name="正方形/長方形 47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74" name="正方形/長方形 47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5" name="正方形/長方形 47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6" name="正方形/長方形 47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7" name="正方形/長方形 47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8" name="正方形/長方形 47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9" name="テキスト ボックス 47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80" name="直線コネクタ 47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481" name="直線コネクタ 480"/>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482" name="テキスト ボックス 481"/>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483" name="直線コネクタ 482"/>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484" name="テキスト ボックス 483"/>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485" name="直線コネクタ 484"/>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486" name="テキスト ボックス 485"/>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487" name="直線コネクタ 486"/>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488" name="テキスト ボックス 487"/>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9" name="直線コネクタ 48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90" name="テキスト ボックス 48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9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101273</xdr:rowOff>
    </xdr:from>
    <xdr:to>
      <xdr:col>23</xdr:col>
      <xdr:colOff>516889</xdr:colOff>
      <xdr:row>38</xdr:row>
      <xdr:rowOff>139700</xdr:rowOff>
    </xdr:to>
    <xdr:cxnSp macro="">
      <xdr:nvCxnSpPr>
        <xdr:cNvPr id="492" name="直線コネクタ 491"/>
        <xdr:cNvCxnSpPr/>
      </xdr:nvCxnSpPr>
      <xdr:spPr>
        <a:xfrm flipV="1">
          <a:off x="16317595" y="5244773"/>
          <a:ext cx="1269" cy="1410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143527</xdr:rowOff>
    </xdr:from>
    <xdr:ext cx="249299" cy="259045"/>
    <xdr:sp macro="" textlink="">
      <xdr:nvSpPr>
        <xdr:cNvPr id="493"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139700</xdr:rowOff>
    </xdr:from>
    <xdr:to>
      <xdr:col>23</xdr:col>
      <xdr:colOff>606425</xdr:colOff>
      <xdr:row>38</xdr:row>
      <xdr:rowOff>139700</xdr:rowOff>
    </xdr:to>
    <xdr:cxnSp macro="">
      <xdr:nvCxnSpPr>
        <xdr:cNvPr id="494" name="直線コネクタ 493"/>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47950</xdr:rowOff>
    </xdr:from>
    <xdr:ext cx="534377" cy="259045"/>
    <xdr:sp macro="" textlink="">
      <xdr:nvSpPr>
        <xdr:cNvPr id="495" name="災害復旧事業費最大値テキスト"/>
        <xdr:cNvSpPr txBox="1"/>
      </xdr:nvSpPr>
      <xdr:spPr>
        <a:xfrm>
          <a:off x="16370300" y="502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30</xdr:row>
      <xdr:rowOff>101273</xdr:rowOff>
    </xdr:from>
    <xdr:to>
      <xdr:col>23</xdr:col>
      <xdr:colOff>606425</xdr:colOff>
      <xdr:row>30</xdr:row>
      <xdr:rowOff>101273</xdr:rowOff>
    </xdr:to>
    <xdr:cxnSp macro="">
      <xdr:nvCxnSpPr>
        <xdr:cNvPr id="496" name="直線コネクタ 495"/>
        <xdr:cNvCxnSpPr/>
      </xdr:nvCxnSpPr>
      <xdr:spPr>
        <a:xfrm>
          <a:off x="16230600" y="5244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30</xdr:row>
      <xdr:rowOff>101273</xdr:rowOff>
    </xdr:from>
    <xdr:to>
      <xdr:col>23</xdr:col>
      <xdr:colOff>517525</xdr:colOff>
      <xdr:row>35</xdr:row>
      <xdr:rowOff>103718</xdr:rowOff>
    </xdr:to>
    <xdr:cxnSp macro="">
      <xdr:nvCxnSpPr>
        <xdr:cNvPr id="497" name="直線コネクタ 496"/>
        <xdr:cNvCxnSpPr/>
      </xdr:nvCxnSpPr>
      <xdr:spPr>
        <a:xfrm flipV="1">
          <a:off x="15481300" y="5244773"/>
          <a:ext cx="838200" cy="85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142811</xdr:rowOff>
    </xdr:from>
    <xdr:ext cx="469744" cy="259045"/>
    <xdr:sp macro="" textlink="">
      <xdr:nvSpPr>
        <xdr:cNvPr id="498" name="災害復旧事業費平均値テキスト"/>
        <xdr:cNvSpPr txBox="1"/>
      </xdr:nvSpPr>
      <xdr:spPr>
        <a:xfrm>
          <a:off x="16370300" y="6486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164384</xdr:rowOff>
    </xdr:from>
    <xdr:to>
      <xdr:col>23</xdr:col>
      <xdr:colOff>568325</xdr:colOff>
      <xdr:row>38</xdr:row>
      <xdr:rowOff>94534</xdr:rowOff>
    </xdr:to>
    <xdr:sp macro="" textlink="">
      <xdr:nvSpPr>
        <xdr:cNvPr id="499" name="フローチャート : 判断 498"/>
        <xdr:cNvSpPr/>
      </xdr:nvSpPr>
      <xdr:spPr>
        <a:xfrm>
          <a:off x="16268700" y="6508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103718</xdr:rowOff>
    </xdr:from>
    <xdr:to>
      <xdr:col>22</xdr:col>
      <xdr:colOff>365125</xdr:colOff>
      <xdr:row>37</xdr:row>
      <xdr:rowOff>154970</xdr:rowOff>
    </xdr:to>
    <xdr:cxnSp macro="">
      <xdr:nvCxnSpPr>
        <xdr:cNvPr id="500" name="直線コネクタ 499"/>
        <xdr:cNvCxnSpPr/>
      </xdr:nvCxnSpPr>
      <xdr:spPr>
        <a:xfrm flipV="1">
          <a:off x="14592300" y="6104468"/>
          <a:ext cx="889000" cy="39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146804</xdr:rowOff>
    </xdr:from>
    <xdr:to>
      <xdr:col>22</xdr:col>
      <xdr:colOff>415925</xdr:colOff>
      <xdr:row>38</xdr:row>
      <xdr:rowOff>76954</xdr:rowOff>
    </xdr:to>
    <xdr:sp macro="" textlink="">
      <xdr:nvSpPr>
        <xdr:cNvPr id="501" name="フローチャート : 判断 500"/>
        <xdr:cNvSpPr/>
      </xdr:nvSpPr>
      <xdr:spPr>
        <a:xfrm>
          <a:off x="15430500" y="649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68081</xdr:rowOff>
    </xdr:from>
    <xdr:ext cx="469744" cy="259045"/>
    <xdr:sp macro="" textlink="">
      <xdr:nvSpPr>
        <xdr:cNvPr id="502" name="テキスト ボックス 501"/>
        <xdr:cNvSpPr txBox="1"/>
      </xdr:nvSpPr>
      <xdr:spPr>
        <a:xfrm>
          <a:off x="15246427" y="6583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154970</xdr:rowOff>
    </xdr:from>
    <xdr:to>
      <xdr:col>21</xdr:col>
      <xdr:colOff>161925</xdr:colOff>
      <xdr:row>38</xdr:row>
      <xdr:rowOff>3774</xdr:rowOff>
    </xdr:to>
    <xdr:cxnSp macro="">
      <xdr:nvCxnSpPr>
        <xdr:cNvPr id="503" name="直線コネクタ 502"/>
        <xdr:cNvCxnSpPr/>
      </xdr:nvCxnSpPr>
      <xdr:spPr>
        <a:xfrm flipV="1">
          <a:off x="13703300" y="6498620"/>
          <a:ext cx="889000" cy="2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74933</xdr:rowOff>
    </xdr:from>
    <xdr:to>
      <xdr:col>21</xdr:col>
      <xdr:colOff>212725</xdr:colOff>
      <xdr:row>38</xdr:row>
      <xdr:rowOff>5083</xdr:rowOff>
    </xdr:to>
    <xdr:sp macro="" textlink="">
      <xdr:nvSpPr>
        <xdr:cNvPr id="504" name="フローチャート : 判断 503"/>
        <xdr:cNvSpPr/>
      </xdr:nvSpPr>
      <xdr:spPr>
        <a:xfrm>
          <a:off x="14541500" y="641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21610</xdr:rowOff>
    </xdr:from>
    <xdr:ext cx="469744" cy="259045"/>
    <xdr:sp macro="" textlink="">
      <xdr:nvSpPr>
        <xdr:cNvPr id="505" name="テキスト ボックス 504"/>
        <xdr:cNvSpPr txBox="1"/>
      </xdr:nvSpPr>
      <xdr:spPr>
        <a:xfrm>
          <a:off x="14357427" y="619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3774</xdr:rowOff>
    </xdr:from>
    <xdr:to>
      <xdr:col>19</xdr:col>
      <xdr:colOff>644525</xdr:colOff>
      <xdr:row>38</xdr:row>
      <xdr:rowOff>5946</xdr:rowOff>
    </xdr:to>
    <xdr:cxnSp macro="">
      <xdr:nvCxnSpPr>
        <xdr:cNvPr id="506" name="直線コネクタ 505"/>
        <xdr:cNvCxnSpPr/>
      </xdr:nvCxnSpPr>
      <xdr:spPr>
        <a:xfrm flipV="1">
          <a:off x="12814300" y="6518874"/>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79550</xdr:rowOff>
    </xdr:from>
    <xdr:to>
      <xdr:col>20</xdr:col>
      <xdr:colOff>9525</xdr:colOff>
      <xdr:row>38</xdr:row>
      <xdr:rowOff>9700</xdr:rowOff>
    </xdr:to>
    <xdr:sp macro="" textlink="">
      <xdr:nvSpPr>
        <xdr:cNvPr id="507" name="フローチャート : 判断 506"/>
        <xdr:cNvSpPr/>
      </xdr:nvSpPr>
      <xdr:spPr>
        <a:xfrm>
          <a:off x="13652500" y="642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36</xdr:row>
      <xdr:rowOff>26227</xdr:rowOff>
    </xdr:from>
    <xdr:ext cx="469744" cy="259045"/>
    <xdr:sp macro="" textlink="">
      <xdr:nvSpPr>
        <xdr:cNvPr id="508" name="テキスト ボックス 507"/>
        <xdr:cNvSpPr txBox="1"/>
      </xdr:nvSpPr>
      <xdr:spPr>
        <a:xfrm>
          <a:off x="13468427" y="6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4204</xdr:rowOff>
    </xdr:from>
    <xdr:to>
      <xdr:col>18</xdr:col>
      <xdr:colOff>492125</xdr:colOff>
      <xdr:row>37</xdr:row>
      <xdr:rowOff>105804</xdr:rowOff>
    </xdr:to>
    <xdr:sp macro="" textlink="">
      <xdr:nvSpPr>
        <xdr:cNvPr id="509" name="フローチャート : 判断 508"/>
        <xdr:cNvSpPr/>
      </xdr:nvSpPr>
      <xdr:spPr>
        <a:xfrm>
          <a:off x="12763500" y="634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122331</xdr:rowOff>
    </xdr:from>
    <xdr:ext cx="534377" cy="259045"/>
    <xdr:sp macro="" textlink="">
      <xdr:nvSpPr>
        <xdr:cNvPr id="510" name="テキスト ボックス 509"/>
        <xdr:cNvSpPr txBox="1"/>
      </xdr:nvSpPr>
      <xdr:spPr>
        <a:xfrm>
          <a:off x="12547111" y="612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11" name="テキスト ボックス 51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12" name="テキスト ボックス 51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3" name="テキスト ボックス 51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4" name="テキスト ボックス 51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5" name="テキスト ボックス 51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30</xdr:row>
      <xdr:rowOff>50473</xdr:rowOff>
    </xdr:from>
    <xdr:to>
      <xdr:col>23</xdr:col>
      <xdr:colOff>568325</xdr:colOff>
      <xdr:row>30</xdr:row>
      <xdr:rowOff>152073</xdr:rowOff>
    </xdr:to>
    <xdr:sp macro="" textlink="">
      <xdr:nvSpPr>
        <xdr:cNvPr id="516" name="円/楕円 515"/>
        <xdr:cNvSpPr/>
      </xdr:nvSpPr>
      <xdr:spPr>
        <a:xfrm>
          <a:off x="16268700" y="519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30</xdr:row>
      <xdr:rowOff>3500</xdr:rowOff>
    </xdr:from>
    <xdr:ext cx="534377" cy="259045"/>
    <xdr:sp macro="" textlink="">
      <xdr:nvSpPr>
        <xdr:cNvPr id="517" name="災害復旧事業費該当値テキスト"/>
        <xdr:cNvSpPr txBox="1"/>
      </xdr:nvSpPr>
      <xdr:spPr>
        <a:xfrm>
          <a:off x="16370300" y="514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61,681</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52918</xdr:rowOff>
    </xdr:from>
    <xdr:to>
      <xdr:col>22</xdr:col>
      <xdr:colOff>415925</xdr:colOff>
      <xdr:row>35</xdr:row>
      <xdr:rowOff>154518</xdr:rowOff>
    </xdr:to>
    <xdr:sp macro="" textlink="">
      <xdr:nvSpPr>
        <xdr:cNvPr id="518" name="円/楕円 517"/>
        <xdr:cNvSpPr/>
      </xdr:nvSpPr>
      <xdr:spPr>
        <a:xfrm>
          <a:off x="15430500" y="605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33</xdr:row>
      <xdr:rowOff>171045</xdr:rowOff>
    </xdr:from>
    <xdr:ext cx="534377" cy="259045"/>
    <xdr:sp macro="" textlink="">
      <xdr:nvSpPr>
        <xdr:cNvPr id="519" name="テキスト ボックス 518"/>
        <xdr:cNvSpPr txBox="1"/>
      </xdr:nvSpPr>
      <xdr:spPr>
        <a:xfrm>
          <a:off x="15214111" y="5828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24,074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104170</xdr:rowOff>
    </xdr:from>
    <xdr:to>
      <xdr:col>21</xdr:col>
      <xdr:colOff>212725</xdr:colOff>
      <xdr:row>38</xdr:row>
      <xdr:rowOff>34320</xdr:rowOff>
    </xdr:to>
    <xdr:sp macro="" textlink="">
      <xdr:nvSpPr>
        <xdr:cNvPr id="520" name="円/楕円 519"/>
        <xdr:cNvSpPr/>
      </xdr:nvSpPr>
      <xdr:spPr>
        <a:xfrm>
          <a:off x="14541500" y="644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25447</xdr:rowOff>
    </xdr:from>
    <xdr:ext cx="469744" cy="259045"/>
    <xdr:sp macro="" textlink="">
      <xdr:nvSpPr>
        <xdr:cNvPr id="521" name="テキスト ボックス 520"/>
        <xdr:cNvSpPr txBox="1"/>
      </xdr:nvSpPr>
      <xdr:spPr>
        <a:xfrm>
          <a:off x="14357427" y="654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124425</xdr:rowOff>
    </xdr:from>
    <xdr:to>
      <xdr:col>20</xdr:col>
      <xdr:colOff>9525</xdr:colOff>
      <xdr:row>38</xdr:row>
      <xdr:rowOff>54575</xdr:rowOff>
    </xdr:to>
    <xdr:sp macro="" textlink="">
      <xdr:nvSpPr>
        <xdr:cNvPr id="522" name="円/楕円 521"/>
        <xdr:cNvSpPr/>
      </xdr:nvSpPr>
      <xdr:spPr>
        <a:xfrm>
          <a:off x="13652500" y="646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38</xdr:row>
      <xdr:rowOff>45701</xdr:rowOff>
    </xdr:from>
    <xdr:ext cx="469744" cy="259045"/>
    <xdr:sp macro="" textlink="">
      <xdr:nvSpPr>
        <xdr:cNvPr id="523" name="テキスト ボックス 522"/>
        <xdr:cNvSpPr txBox="1"/>
      </xdr:nvSpPr>
      <xdr:spPr>
        <a:xfrm>
          <a:off x="13468427" y="656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126596</xdr:rowOff>
    </xdr:from>
    <xdr:to>
      <xdr:col>18</xdr:col>
      <xdr:colOff>492125</xdr:colOff>
      <xdr:row>38</xdr:row>
      <xdr:rowOff>56746</xdr:rowOff>
    </xdr:to>
    <xdr:sp macro="" textlink="">
      <xdr:nvSpPr>
        <xdr:cNvPr id="524" name="円/楕円 523"/>
        <xdr:cNvSpPr/>
      </xdr:nvSpPr>
      <xdr:spPr>
        <a:xfrm>
          <a:off x="12763500" y="6470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47873</xdr:rowOff>
    </xdr:from>
    <xdr:ext cx="469744" cy="259045"/>
    <xdr:sp macro="" textlink="">
      <xdr:nvSpPr>
        <xdr:cNvPr id="525" name="テキスト ボックス 524"/>
        <xdr:cNvSpPr txBox="1"/>
      </xdr:nvSpPr>
      <xdr:spPr>
        <a:xfrm>
          <a:off x="12579427" y="6562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6" name="正方形/長方形 52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7" name="正方形/長方形 52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8" name="正方形/長方形 52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9" name="正方形/長方形 52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30" name="正方形/長方形 52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31" name="正方形/長方形 53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32" name="正方形/長方形 53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3" name="正方形/長方形 53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4" name="テキスト ボックス 53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5" name="直線コネクタ 53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6" name="直線コネクタ 535"/>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7" name="テキスト ボックス 536"/>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8" name="直線コネクタ 537"/>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9" name="テキスト ボックス 538"/>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40" name="直線コネクタ 53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41" name="テキスト ボックス 540"/>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42" name="直線コネクタ 541"/>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3" name="テキスト ボックス 542"/>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4" name="直線コネクタ 543"/>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45" name="テキスト ボックス 544"/>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7" name="テキスト ボックス 546"/>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133350</xdr:rowOff>
    </xdr:from>
    <xdr:to>
      <xdr:col>23</xdr:col>
      <xdr:colOff>516889</xdr:colOff>
      <xdr:row>59</xdr:row>
      <xdr:rowOff>44450</xdr:rowOff>
    </xdr:to>
    <xdr:cxnSp macro="">
      <xdr:nvCxnSpPr>
        <xdr:cNvPr id="549" name="直線コネクタ 548"/>
        <xdr:cNvCxnSpPr/>
      </xdr:nvCxnSpPr>
      <xdr:spPr>
        <a:xfrm flipV="1">
          <a:off x="16317595" y="8534400"/>
          <a:ext cx="1269" cy="1625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50"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1" name="直線コネクタ 55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80027</xdr:rowOff>
    </xdr:from>
    <xdr:ext cx="378565" cy="259045"/>
    <xdr:sp macro="" textlink="">
      <xdr:nvSpPr>
        <xdr:cNvPr id="552" name="失業対策事業費最大値テキスト"/>
        <xdr:cNvSpPr txBox="1"/>
      </xdr:nvSpPr>
      <xdr:spPr>
        <a:xfrm>
          <a:off x="16370300"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a:t>
          </a:r>
          <a:endParaRPr kumimoji="1" lang="ja-JP" altLang="en-US" sz="1000" b="1">
            <a:latin typeface="ＭＳ Ｐゴシック"/>
          </a:endParaRPr>
        </a:p>
      </xdr:txBody>
    </xdr:sp>
    <xdr:clientData/>
  </xdr:oneCellAnchor>
  <xdr:twoCellAnchor>
    <xdr:from>
      <xdr:col>23</xdr:col>
      <xdr:colOff>428625</xdr:colOff>
      <xdr:row>49</xdr:row>
      <xdr:rowOff>133350</xdr:rowOff>
    </xdr:from>
    <xdr:to>
      <xdr:col>23</xdr:col>
      <xdr:colOff>606425</xdr:colOff>
      <xdr:row>49</xdr:row>
      <xdr:rowOff>133350</xdr:rowOff>
    </xdr:to>
    <xdr:cxnSp macro="">
      <xdr:nvCxnSpPr>
        <xdr:cNvPr id="553" name="直線コネクタ 552"/>
        <xdr:cNvCxnSpPr/>
      </xdr:nvCxnSpPr>
      <xdr:spPr>
        <a:xfrm>
          <a:off x="16230600" y="85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4" name="直線コネクタ 553"/>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3827</xdr:rowOff>
    </xdr:from>
    <xdr:ext cx="249299" cy="259045"/>
    <xdr:sp macro="" textlink="">
      <xdr:nvSpPr>
        <xdr:cNvPr id="555" name="失業対策事業費平均値テキスト"/>
        <xdr:cNvSpPr txBox="1"/>
      </xdr:nvSpPr>
      <xdr:spPr>
        <a:xfrm>
          <a:off x="16370300" y="99479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152400</xdr:rowOff>
    </xdr:from>
    <xdr:to>
      <xdr:col>23</xdr:col>
      <xdr:colOff>568325</xdr:colOff>
      <xdr:row>59</xdr:row>
      <xdr:rowOff>82550</xdr:rowOff>
    </xdr:to>
    <xdr:sp macro="" textlink="">
      <xdr:nvSpPr>
        <xdr:cNvPr id="556" name="フローチャート : 判断 555"/>
        <xdr:cNvSpPr/>
      </xdr:nvSpPr>
      <xdr:spPr>
        <a:xfrm>
          <a:off x="16268700" y="1009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7" name="直線コネクタ 556"/>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8" name="フローチャート : 判断 557"/>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9" name="テキスト ボックス 55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60" name="直線コネクタ 559"/>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127000</xdr:rowOff>
    </xdr:from>
    <xdr:to>
      <xdr:col>21</xdr:col>
      <xdr:colOff>212725</xdr:colOff>
      <xdr:row>59</xdr:row>
      <xdr:rowOff>57150</xdr:rowOff>
    </xdr:to>
    <xdr:sp macro="" textlink="">
      <xdr:nvSpPr>
        <xdr:cNvPr id="561" name="フローチャート : 判断 560"/>
        <xdr:cNvSpPr/>
      </xdr:nvSpPr>
      <xdr:spPr>
        <a:xfrm>
          <a:off x="14541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73677</xdr:rowOff>
    </xdr:from>
    <xdr:ext cx="249299" cy="259045"/>
    <xdr:sp macro="" textlink="">
      <xdr:nvSpPr>
        <xdr:cNvPr id="562" name="テキスト ボックス 561"/>
        <xdr:cNvSpPr txBox="1"/>
      </xdr:nvSpPr>
      <xdr:spPr>
        <a:xfrm>
          <a:off x="14467649" y="9846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3" name="直線コネクタ 562"/>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88900</xdr:rowOff>
    </xdr:from>
    <xdr:to>
      <xdr:col>20</xdr:col>
      <xdr:colOff>9525</xdr:colOff>
      <xdr:row>59</xdr:row>
      <xdr:rowOff>19050</xdr:rowOff>
    </xdr:to>
    <xdr:sp macro="" textlink="">
      <xdr:nvSpPr>
        <xdr:cNvPr id="564" name="フローチャート : 判断 563"/>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35577</xdr:rowOff>
    </xdr:from>
    <xdr:ext cx="249299" cy="259045"/>
    <xdr:sp macro="" textlink="">
      <xdr:nvSpPr>
        <xdr:cNvPr id="565" name="テキスト ボックス 564"/>
        <xdr:cNvSpPr txBox="1"/>
      </xdr:nvSpPr>
      <xdr:spPr>
        <a:xfrm>
          <a:off x="13578649"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50800</xdr:rowOff>
    </xdr:from>
    <xdr:to>
      <xdr:col>18</xdr:col>
      <xdr:colOff>492125</xdr:colOff>
      <xdr:row>58</xdr:row>
      <xdr:rowOff>152400</xdr:rowOff>
    </xdr:to>
    <xdr:sp macro="" textlink="">
      <xdr:nvSpPr>
        <xdr:cNvPr id="566" name="フローチャート : 判断 565"/>
        <xdr:cNvSpPr/>
      </xdr:nvSpPr>
      <xdr:spPr>
        <a:xfrm>
          <a:off x="12763500" y="999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168927</xdr:rowOff>
    </xdr:from>
    <xdr:ext cx="249299" cy="259045"/>
    <xdr:sp macro="" textlink="">
      <xdr:nvSpPr>
        <xdr:cNvPr id="567" name="テキスト ボックス 566"/>
        <xdr:cNvSpPr txBox="1"/>
      </xdr:nvSpPr>
      <xdr:spPr>
        <a:xfrm>
          <a:off x="12689649" y="9770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3" name="円/楕円 572"/>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130827</xdr:rowOff>
    </xdr:from>
    <xdr:ext cx="249299" cy="259045"/>
    <xdr:sp macro="" textlink="">
      <xdr:nvSpPr>
        <xdr:cNvPr id="574" name="失業対策事業費該当値テキスト"/>
        <xdr:cNvSpPr txBox="1"/>
      </xdr:nvSpPr>
      <xdr:spPr>
        <a:xfrm>
          <a:off x="16370300" y="1007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5" name="円/楕円 574"/>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6" name="テキスト ボックス 575"/>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7" name="円/楕円 576"/>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8" name="テキスト ボックス 577"/>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9" name="円/楕円 578"/>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80" name="テキスト ボックス 579"/>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81" name="円/楕円 580"/>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82" name="テキスト ボックス 581"/>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96" name="テキスト ボックス 595"/>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98" name="テキスト ボックス 597"/>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00" name="テキスト ボックス 599"/>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142965</xdr:rowOff>
    </xdr:from>
    <xdr:to>
      <xdr:col>23</xdr:col>
      <xdr:colOff>516889</xdr:colOff>
      <xdr:row>78</xdr:row>
      <xdr:rowOff>133296</xdr:rowOff>
    </xdr:to>
    <xdr:cxnSp macro="">
      <xdr:nvCxnSpPr>
        <xdr:cNvPr id="606" name="直線コネクタ 605"/>
        <xdr:cNvCxnSpPr/>
      </xdr:nvCxnSpPr>
      <xdr:spPr>
        <a:xfrm flipV="1">
          <a:off x="16317595" y="11973015"/>
          <a:ext cx="1269" cy="1533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137123</xdr:rowOff>
    </xdr:from>
    <xdr:ext cx="534377" cy="259045"/>
    <xdr:sp macro="" textlink="">
      <xdr:nvSpPr>
        <xdr:cNvPr id="607" name="公債費最小値テキスト"/>
        <xdr:cNvSpPr txBox="1"/>
      </xdr:nvSpPr>
      <xdr:spPr>
        <a:xfrm>
          <a:off x="16370300" y="1351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78</xdr:row>
      <xdr:rowOff>133296</xdr:rowOff>
    </xdr:from>
    <xdr:to>
      <xdr:col>23</xdr:col>
      <xdr:colOff>606425</xdr:colOff>
      <xdr:row>78</xdr:row>
      <xdr:rowOff>133296</xdr:rowOff>
    </xdr:to>
    <xdr:cxnSp macro="">
      <xdr:nvCxnSpPr>
        <xdr:cNvPr id="608" name="直線コネクタ 607"/>
        <xdr:cNvCxnSpPr/>
      </xdr:nvCxnSpPr>
      <xdr:spPr>
        <a:xfrm>
          <a:off x="16230600" y="1350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89642</xdr:rowOff>
    </xdr:from>
    <xdr:ext cx="599010" cy="259045"/>
    <xdr:sp macro="" textlink="">
      <xdr:nvSpPr>
        <xdr:cNvPr id="609" name="公債費最大値テキスト"/>
        <xdr:cNvSpPr txBox="1"/>
      </xdr:nvSpPr>
      <xdr:spPr>
        <a:xfrm>
          <a:off x="16370300" y="1174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424,143</a:t>
          </a:r>
          <a:endParaRPr kumimoji="1" lang="ja-JP" altLang="en-US" sz="1000" b="1">
            <a:latin typeface="ＭＳ Ｐゴシック"/>
          </a:endParaRPr>
        </a:p>
      </xdr:txBody>
    </xdr:sp>
    <xdr:clientData/>
  </xdr:oneCellAnchor>
  <xdr:twoCellAnchor>
    <xdr:from>
      <xdr:col>23</xdr:col>
      <xdr:colOff>428625</xdr:colOff>
      <xdr:row>69</xdr:row>
      <xdr:rowOff>142965</xdr:rowOff>
    </xdr:from>
    <xdr:to>
      <xdr:col>23</xdr:col>
      <xdr:colOff>606425</xdr:colOff>
      <xdr:row>69</xdr:row>
      <xdr:rowOff>142965</xdr:rowOff>
    </xdr:to>
    <xdr:cxnSp macro="">
      <xdr:nvCxnSpPr>
        <xdr:cNvPr id="610" name="直線コネクタ 609"/>
        <xdr:cNvCxnSpPr/>
      </xdr:nvCxnSpPr>
      <xdr:spPr>
        <a:xfrm>
          <a:off x="16230600" y="11973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115582</xdr:rowOff>
    </xdr:from>
    <xdr:to>
      <xdr:col>23</xdr:col>
      <xdr:colOff>517525</xdr:colOff>
      <xdr:row>77</xdr:row>
      <xdr:rowOff>126670</xdr:rowOff>
    </xdr:to>
    <xdr:cxnSp macro="">
      <xdr:nvCxnSpPr>
        <xdr:cNvPr id="611" name="直線コネクタ 610"/>
        <xdr:cNvCxnSpPr/>
      </xdr:nvCxnSpPr>
      <xdr:spPr>
        <a:xfrm>
          <a:off x="15481300" y="13317232"/>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89443</xdr:rowOff>
    </xdr:from>
    <xdr:ext cx="534377" cy="259045"/>
    <xdr:sp macro="" textlink="">
      <xdr:nvSpPr>
        <xdr:cNvPr id="612" name="公債費平均値テキスト"/>
        <xdr:cNvSpPr txBox="1"/>
      </xdr:nvSpPr>
      <xdr:spPr>
        <a:xfrm>
          <a:off x="16370300" y="13119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70,862</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66566</xdr:rowOff>
    </xdr:from>
    <xdr:to>
      <xdr:col>23</xdr:col>
      <xdr:colOff>568325</xdr:colOff>
      <xdr:row>77</xdr:row>
      <xdr:rowOff>168166</xdr:rowOff>
    </xdr:to>
    <xdr:sp macro="" textlink="">
      <xdr:nvSpPr>
        <xdr:cNvPr id="613" name="フローチャート : 判断 612"/>
        <xdr:cNvSpPr/>
      </xdr:nvSpPr>
      <xdr:spPr>
        <a:xfrm>
          <a:off x="16268700" y="1326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92044</xdr:rowOff>
    </xdr:from>
    <xdr:to>
      <xdr:col>22</xdr:col>
      <xdr:colOff>365125</xdr:colOff>
      <xdr:row>77</xdr:row>
      <xdr:rowOff>115582</xdr:rowOff>
    </xdr:to>
    <xdr:cxnSp macro="">
      <xdr:nvCxnSpPr>
        <xdr:cNvPr id="614" name="直線コネクタ 613"/>
        <xdr:cNvCxnSpPr/>
      </xdr:nvCxnSpPr>
      <xdr:spPr>
        <a:xfrm>
          <a:off x="14592300" y="13293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67419</xdr:rowOff>
    </xdr:from>
    <xdr:to>
      <xdr:col>22</xdr:col>
      <xdr:colOff>415925</xdr:colOff>
      <xdr:row>77</xdr:row>
      <xdr:rowOff>169019</xdr:rowOff>
    </xdr:to>
    <xdr:sp macro="" textlink="">
      <xdr:nvSpPr>
        <xdr:cNvPr id="615" name="フローチャート : 判断 614"/>
        <xdr:cNvSpPr/>
      </xdr:nvSpPr>
      <xdr:spPr>
        <a:xfrm>
          <a:off x="15430500" y="13269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160146</xdr:rowOff>
    </xdr:from>
    <xdr:ext cx="534377" cy="259045"/>
    <xdr:sp macro="" textlink="">
      <xdr:nvSpPr>
        <xdr:cNvPr id="616" name="テキスト ボックス 615"/>
        <xdr:cNvSpPr txBox="1"/>
      </xdr:nvSpPr>
      <xdr:spPr>
        <a:xfrm>
          <a:off x="15214111" y="1336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70,638</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82443</xdr:rowOff>
    </xdr:from>
    <xdr:to>
      <xdr:col>21</xdr:col>
      <xdr:colOff>161925</xdr:colOff>
      <xdr:row>77</xdr:row>
      <xdr:rowOff>92044</xdr:rowOff>
    </xdr:to>
    <xdr:cxnSp macro="">
      <xdr:nvCxnSpPr>
        <xdr:cNvPr id="617" name="直線コネクタ 616"/>
        <xdr:cNvCxnSpPr/>
      </xdr:nvCxnSpPr>
      <xdr:spPr>
        <a:xfrm>
          <a:off x="13703300" y="13284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78301</xdr:rowOff>
    </xdr:from>
    <xdr:to>
      <xdr:col>21</xdr:col>
      <xdr:colOff>212725</xdr:colOff>
      <xdr:row>78</xdr:row>
      <xdr:rowOff>8451</xdr:rowOff>
    </xdr:to>
    <xdr:sp macro="" textlink="">
      <xdr:nvSpPr>
        <xdr:cNvPr id="618" name="フローチャート : 判断 617"/>
        <xdr:cNvSpPr/>
      </xdr:nvSpPr>
      <xdr:spPr>
        <a:xfrm>
          <a:off x="14541500" y="1327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171028</xdr:rowOff>
    </xdr:from>
    <xdr:ext cx="534377" cy="259045"/>
    <xdr:sp macro="" textlink="">
      <xdr:nvSpPr>
        <xdr:cNvPr id="619" name="テキスト ボックス 618"/>
        <xdr:cNvSpPr txBox="1"/>
      </xdr:nvSpPr>
      <xdr:spPr>
        <a:xfrm>
          <a:off x="14325111" y="13372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67,782</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78535</xdr:rowOff>
    </xdr:from>
    <xdr:to>
      <xdr:col>19</xdr:col>
      <xdr:colOff>644525</xdr:colOff>
      <xdr:row>77</xdr:row>
      <xdr:rowOff>82443</xdr:rowOff>
    </xdr:to>
    <xdr:cxnSp macro="">
      <xdr:nvCxnSpPr>
        <xdr:cNvPr id="620" name="直線コネクタ 619"/>
        <xdr:cNvCxnSpPr/>
      </xdr:nvCxnSpPr>
      <xdr:spPr>
        <a:xfrm>
          <a:off x="12814300" y="13280185"/>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76251</xdr:rowOff>
    </xdr:from>
    <xdr:to>
      <xdr:col>20</xdr:col>
      <xdr:colOff>9525</xdr:colOff>
      <xdr:row>78</xdr:row>
      <xdr:rowOff>6401</xdr:rowOff>
    </xdr:to>
    <xdr:sp macro="" textlink="">
      <xdr:nvSpPr>
        <xdr:cNvPr id="621" name="フローチャート : 判断 620"/>
        <xdr:cNvSpPr/>
      </xdr:nvSpPr>
      <xdr:spPr>
        <a:xfrm>
          <a:off x="13652500" y="1327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168978</xdr:rowOff>
    </xdr:from>
    <xdr:ext cx="534377" cy="259045"/>
    <xdr:sp macro="" textlink="">
      <xdr:nvSpPr>
        <xdr:cNvPr id="622" name="テキスト ボックス 621"/>
        <xdr:cNvSpPr txBox="1"/>
      </xdr:nvSpPr>
      <xdr:spPr>
        <a:xfrm>
          <a:off x="13436111" y="1337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68,320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75439</xdr:rowOff>
    </xdr:from>
    <xdr:to>
      <xdr:col>18</xdr:col>
      <xdr:colOff>492125</xdr:colOff>
      <xdr:row>78</xdr:row>
      <xdr:rowOff>5589</xdr:rowOff>
    </xdr:to>
    <xdr:sp macro="" textlink="">
      <xdr:nvSpPr>
        <xdr:cNvPr id="623" name="フローチャート : 判断 622"/>
        <xdr:cNvSpPr/>
      </xdr:nvSpPr>
      <xdr:spPr>
        <a:xfrm>
          <a:off x="12763500" y="13277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168166</xdr:rowOff>
    </xdr:from>
    <xdr:ext cx="534377" cy="259045"/>
    <xdr:sp macro="" textlink="">
      <xdr:nvSpPr>
        <xdr:cNvPr id="624" name="テキスト ボックス 623"/>
        <xdr:cNvSpPr txBox="1"/>
      </xdr:nvSpPr>
      <xdr:spPr>
        <a:xfrm>
          <a:off x="12547111" y="13369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68,533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75870</xdr:rowOff>
    </xdr:from>
    <xdr:to>
      <xdr:col>23</xdr:col>
      <xdr:colOff>568325</xdr:colOff>
      <xdr:row>78</xdr:row>
      <xdr:rowOff>6020</xdr:rowOff>
    </xdr:to>
    <xdr:sp macro="" textlink="">
      <xdr:nvSpPr>
        <xdr:cNvPr id="630" name="円/楕円 629"/>
        <xdr:cNvSpPr/>
      </xdr:nvSpPr>
      <xdr:spPr>
        <a:xfrm>
          <a:off x="16268700" y="1327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54297</xdr:rowOff>
    </xdr:from>
    <xdr:ext cx="534377" cy="259045"/>
    <xdr:sp macro="" textlink="">
      <xdr:nvSpPr>
        <xdr:cNvPr id="631" name="公債費該当値テキスト"/>
        <xdr:cNvSpPr txBox="1"/>
      </xdr:nvSpPr>
      <xdr:spPr>
        <a:xfrm>
          <a:off x="16370300" y="13255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68,420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64782</xdr:rowOff>
    </xdr:from>
    <xdr:to>
      <xdr:col>22</xdr:col>
      <xdr:colOff>415925</xdr:colOff>
      <xdr:row>77</xdr:row>
      <xdr:rowOff>166382</xdr:rowOff>
    </xdr:to>
    <xdr:sp macro="" textlink="">
      <xdr:nvSpPr>
        <xdr:cNvPr id="632" name="円/楕円 631"/>
        <xdr:cNvSpPr/>
      </xdr:nvSpPr>
      <xdr:spPr>
        <a:xfrm>
          <a:off x="15430500" y="1326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11459</xdr:rowOff>
    </xdr:from>
    <xdr:ext cx="534377" cy="259045"/>
    <xdr:sp macro="" textlink="">
      <xdr:nvSpPr>
        <xdr:cNvPr id="633" name="テキスト ボックス 632"/>
        <xdr:cNvSpPr txBox="1"/>
      </xdr:nvSpPr>
      <xdr:spPr>
        <a:xfrm>
          <a:off x="15214111" y="1304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71,330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41244</xdr:rowOff>
    </xdr:from>
    <xdr:to>
      <xdr:col>21</xdr:col>
      <xdr:colOff>212725</xdr:colOff>
      <xdr:row>77</xdr:row>
      <xdr:rowOff>142844</xdr:rowOff>
    </xdr:to>
    <xdr:sp macro="" textlink="">
      <xdr:nvSpPr>
        <xdr:cNvPr id="634" name="円/楕円 633"/>
        <xdr:cNvSpPr/>
      </xdr:nvSpPr>
      <xdr:spPr>
        <a:xfrm>
          <a:off x="14541500" y="1324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159371</xdr:rowOff>
    </xdr:from>
    <xdr:ext cx="534377" cy="259045"/>
    <xdr:sp macro="" textlink="">
      <xdr:nvSpPr>
        <xdr:cNvPr id="635" name="テキスト ボックス 634"/>
        <xdr:cNvSpPr txBox="1"/>
      </xdr:nvSpPr>
      <xdr:spPr>
        <a:xfrm>
          <a:off x="14325111" y="13018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31643</xdr:rowOff>
    </xdr:from>
    <xdr:to>
      <xdr:col>20</xdr:col>
      <xdr:colOff>9525</xdr:colOff>
      <xdr:row>77</xdr:row>
      <xdr:rowOff>133243</xdr:rowOff>
    </xdr:to>
    <xdr:sp macro="" textlink="">
      <xdr:nvSpPr>
        <xdr:cNvPr id="636" name="円/楕円 635"/>
        <xdr:cNvSpPr/>
      </xdr:nvSpPr>
      <xdr:spPr>
        <a:xfrm>
          <a:off x="13652500" y="1323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149770</xdr:rowOff>
    </xdr:from>
    <xdr:ext cx="534377" cy="259045"/>
    <xdr:sp macro="" textlink="">
      <xdr:nvSpPr>
        <xdr:cNvPr id="637" name="テキスト ボックス 636"/>
        <xdr:cNvSpPr txBox="1"/>
      </xdr:nvSpPr>
      <xdr:spPr>
        <a:xfrm>
          <a:off x="13436111" y="13008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80,028</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27735</xdr:rowOff>
    </xdr:from>
    <xdr:to>
      <xdr:col>18</xdr:col>
      <xdr:colOff>492125</xdr:colOff>
      <xdr:row>77</xdr:row>
      <xdr:rowOff>129335</xdr:rowOff>
    </xdr:to>
    <xdr:sp macro="" textlink="">
      <xdr:nvSpPr>
        <xdr:cNvPr id="638" name="円/楕円 637"/>
        <xdr:cNvSpPr/>
      </xdr:nvSpPr>
      <xdr:spPr>
        <a:xfrm>
          <a:off x="12763500" y="13229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145862</xdr:rowOff>
    </xdr:from>
    <xdr:ext cx="534377" cy="259045"/>
    <xdr:sp macro="" textlink="">
      <xdr:nvSpPr>
        <xdr:cNvPr id="639" name="テキスト ボックス 638"/>
        <xdr:cNvSpPr txBox="1"/>
      </xdr:nvSpPr>
      <xdr:spPr>
        <a:xfrm>
          <a:off x="12547111" y="1300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24,990</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50" name="直線コネクタ 649"/>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1" name="テキスト ボックス 650"/>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2" name="直線コネクタ 651"/>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53" name="テキスト ボックス 652"/>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4" name="直線コネクタ 65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5" name="テキスト ボックス 654"/>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6" name="直線コネクタ 655"/>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7" name="テキスト ボックス 656"/>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8" name="直線コネクタ 657"/>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9" name="テキスト ボックス 658"/>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60" name="直線コネクタ 65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61" name="テキスト ボックス 66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2"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4956</xdr:rowOff>
    </xdr:from>
    <xdr:to>
      <xdr:col>23</xdr:col>
      <xdr:colOff>516889</xdr:colOff>
      <xdr:row>99</xdr:row>
      <xdr:rowOff>44306</xdr:rowOff>
    </xdr:to>
    <xdr:cxnSp macro="">
      <xdr:nvCxnSpPr>
        <xdr:cNvPr id="663" name="直線コネクタ 662"/>
        <xdr:cNvCxnSpPr/>
      </xdr:nvCxnSpPr>
      <xdr:spPr>
        <a:xfrm flipV="1">
          <a:off x="16317595" y="15606906"/>
          <a:ext cx="1269" cy="1410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48133</xdr:rowOff>
    </xdr:from>
    <xdr:ext cx="313932" cy="259045"/>
    <xdr:sp macro="" textlink="">
      <xdr:nvSpPr>
        <xdr:cNvPr id="664" name="積立金最小値テキスト"/>
        <xdr:cNvSpPr txBox="1"/>
      </xdr:nvSpPr>
      <xdr:spPr>
        <a:xfrm>
          <a:off x="16370300" y="170216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a:t>
          </a:r>
          <a:endParaRPr kumimoji="1" lang="ja-JP" altLang="en-US" sz="1000" b="1">
            <a:latin typeface="ＭＳ Ｐゴシック"/>
          </a:endParaRPr>
        </a:p>
      </xdr:txBody>
    </xdr:sp>
    <xdr:clientData/>
  </xdr:oneCellAnchor>
  <xdr:twoCellAnchor>
    <xdr:from>
      <xdr:col>23</xdr:col>
      <xdr:colOff>428625</xdr:colOff>
      <xdr:row>99</xdr:row>
      <xdr:rowOff>44306</xdr:rowOff>
    </xdr:from>
    <xdr:to>
      <xdr:col>23</xdr:col>
      <xdr:colOff>606425</xdr:colOff>
      <xdr:row>99</xdr:row>
      <xdr:rowOff>44306</xdr:rowOff>
    </xdr:to>
    <xdr:cxnSp macro="">
      <xdr:nvCxnSpPr>
        <xdr:cNvPr id="665" name="直線コネクタ 664"/>
        <xdr:cNvCxnSpPr/>
      </xdr:nvCxnSpPr>
      <xdr:spPr>
        <a:xfrm>
          <a:off x="16230600" y="1701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123083</xdr:rowOff>
    </xdr:from>
    <xdr:ext cx="599010" cy="259045"/>
    <xdr:sp macro="" textlink="">
      <xdr:nvSpPr>
        <xdr:cNvPr id="666" name="積立金最大値テキスト"/>
        <xdr:cNvSpPr txBox="1"/>
      </xdr:nvSpPr>
      <xdr:spPr>
        <a:xfrm>
          <a:off x="16370300" y="1538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185,183</a:t>
          </a:r>
          <a:endParaRPr kumimoji="1" lang="ja-JP" altLang="en-US" sz="1000" b="1">
            <a:latin typeface="ＭＳ Ｐゴシック"/>
          </a:endParaRPr>
        </a:p>
      </xdr:txBody>
    </xdr:sp>
    <xdr:clientData/>
  </xdr:oneCellAnchor>
  <xdr:twoCellAnchor>
    <xdr:from>
      <xdr:col>23</xdr:col>
      <xdr:colOff>428625</xdr:colOff>
      <xdr:row>91</xdr:row>
      <xdr:rowOff>4956</xdr:rowOff>
    </xdr:from>
    <xdr:to>
      <xdr:col>23</xdr:col>
      <xdr:colOff>606425</xdr:colOff>
      <xdr:row>91</xdr:row>
      <xdr:rowOff>4956</xdr:rowOff>
    </xdr:to>
    <xdr:cxnSp macro="">
      <xdr:nvCxnSpPr>
        <xdr:cNvPr id="667" name="直線コネクタ 666"/>
        <xdr:cNvCxnSpPr/>
      </xdr:nvCxnSpPr>
      <xdr:spPr>
        <a:xfrm>
          <a:off x="16230600" y="1560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92593</xdr:rowOff>
    </xdr:from>
    <xdr:to>
      <xdr:col>23</xdr:col>
      <xdr:colOff>517525</xdr:colOff>
      <xdr:row>96</xdr:row>
      <xdr:rowOff>95039</xdr:rowOff>
    </xdr:to>
    <xdr:cxnSp macro="">
      <xdr:nvCxnSpPr>
        <xdr:cNvPr id="668" name="直線コネクタ 667"/>
        <xdr:cNvCxnSpPr/>
      </xdr:nvCxnSpPr>
      <xdr:spPr>
        <a:xfrm>
          <a:off x="15481300" y="16551793"/>
          <a:ext cx="8382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154119</xdr:rowOff>
    </xdr:from>
    <xdr:ext cx="534377" cy="259045"/>
    <xdr:sp macro="" textlink="">
      <xdr:nvSpPr>
        <xdr:cNvPr id="669" name="積立金平均値テキスト"/>
        <xdr:cNvSpPr txBox="1"/>
      </xdr:nvSpPr>
      <xdr:spPr>
        <a:xfrm>
          <a:off x="16370300" y="16784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21,110</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4242</xdr:rowOff>
    </xdr:from>
    <xdr:to>
      <xdr:col>23</xdr:col>
      <xdr:colOff>568325</xdr:colOff>
      <xdr:row>98</xdr:row>
      <xdr:rowOff>105842</xdr:rowOff>
    </xdr:to>
    <xdr:sp macro="" textlink="">
      <xdr:nvSpPr>
        <xdr:cNvPr id="670" name="フローチャート : 判断 669"/>
        <xdr:cNvSpPr/>
      </xdr:nvSpPr>
      <xdr:spPr>
        <a:xfrm>
          <a:off x="16268700" y="16806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92593</xdr:rowOff>
    </xdr:from>
    <xdr:to>
      <xdr:col>22</xdr:col>
      <xdr:colOff>365125</xdr:colOff>
      <xdr:row>98</xdr:row>
      <xdr:rowOff>31626</xdr:rowOff>
    </xdr:to>
    <xdr:cxnSp macro="">
      <xdr:nvCxnSpPr>
        <xdr:cNvPr id="671" name="直線コネクタ 670"/>
        <xdr:cNvCxnSpPr/>
      </xdr:nvCxnSpPr>
      <xdr:spPr>
        <a:xfrm flipV="1">
          <a:off x="14592300" y="16551793"/>
          <a:ext cx="889000" cy="28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11419</xdr:rowOff>
    </xdr:from>
    <xdr:to>
      <xdr:col>22</xdr:col>
      <xdr:colOff>415925</xdr:colOff>
      <xdr:row>98</xdr:row>
      <xdr:rowOff>113019</xdr:rowOff>
    </xdr:to>
    <xdr:sp macro="" textlink="">
      <xdr:nvSpPr>
        <xdr:cNvPr id="672" name="フローチャート : 判断 671"/>
        <xdr:cNvSpPr/>
      </xdr:nvSpPr>
      <xdr:spPr>
        <a:xfrm>
          <a:off x="15430500" y="16813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104146</xdr:rowOff>
    </xdr:from>
    <xdr:ext cx="534377" cy="259045"/>
    <xdr:sp macro="" textlink="">
      <xdr:nvSpPr>
        <xdr:cNvPr id="673" name="テキスト ボックス 672"/>
        <xdr:cNvSpPr txBox="1"/>
      </xdr:nvSpPr>
      <xdr:spPr>
        <a:xfrm>
          <a:off x="15214111" y="169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20,168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31626</xdr:rowOff>
    </xdr:from>
    <xdr:to>
      <xdr:col>21</xdr:col>
      <xdr:colOff>161925</xdr:colOff>
      <xdr:row>98</xdr:row>
      <xdr:rowOff>40022</xdr:rowOff>
    </xdr:to>
    <xdr:cxnSp macro="">
      <xdr:nvCxnSpPr>
        <xdr:cNvPr id="674" name="直線コネクタ 673"/>
        <xdr:cNvCxnSpPr/>
      </xdr:nvCxnSpPr>
      <xdr:spPr>
        <a:xfrm flipV="1">
          <a:off x="13703300" y="16833726"/>
          <a:ext cx="889000" cy="8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102060</xdr:rowOff>
    </xdr:from>
    <xdr:to>
      <xdr:col>21</xdr:col>
      <xdr:colOff>212725</xdr:colOff>
      <xdr:row>98</xdr:row>
      <xdr:rowOff>32210</xdr:rowOff>
    </xdr:to>
    <xdr:sp macro="" textlink="">
      <xdr:nvSpPr>
        <xdr:cNvPr id="675" name="フローチャート : 判断 674"/>
        <xdr:cNvSpPr/>
      </xdr:nvSpPr>
      <xdr:spPr>
        <a:xfrm>
          <a:off x="14541500" y="1673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48737</xdr:rowOff>
    </xdr:from>
    <xdr:ext cx="534377" cy="259045"/>
    <xdr:sp macro="" textlink="">
      <xdr:nvSpPr>
        <xdr:cNvPr id="676" name="テキスト ボックス 675"/>
        <xdr:cNvSpPr txBox="1"/>
      </xdr:nvSpPr>
      <xdr:spPr>
        <a:xfrm>
          <a:off x="14325111" y="1650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30,773</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40022</xdr:rowOff>
    </xdr:from>
    <xdr:to>
      <xdr:col>19</xdr:col>
      <xdr:colOff>644525</xdr:colOff>
      <xdr:row>98</xdr:row>
      <xdr:rowOff>93873</xdr:rowOff>
    </xdr:to>
    <xdr:cxnSp macro="">
      <xdr:nvCxnSpPr>
        <xdr:cNvPr id="677" name="直線コネクタ 676"/>
        <xdr:cNvCxnSpPr/>
      </xdr:nvCxnSpPr>
      <xdr:spPr>
        <a:xfrm flipV="1">
          <a:off x="12814300" y="16842122"/>
          <a:ext cx="889000" cy="5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119906</xdr:rowOff>
    </xdr:from>
    <xdr:to>
      <xdr:col>20</xdr:col>
      <xdr:colOff>9525</xdr:colOff>
      <xdr:row>98</xdr:row>
      <xdr:rowOff>50056</xdr:rowOff>
    </xdr:to>
    <xdr:sp macro="" textlink="">
      <xdr:nvSpPr>
        <xdr:cNvPr id="678" name="フローチャート : 判断 677"/>
        <xdr:cNvSpPr/>
      </xdr:nvSpPr>
      <xdr:spPr>
        <a:xfrm>
          <a:off x="13652500" y="1675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66583</xdr:rowOff>
    </xdr:from>
    <xdr:ext cx="534377" cy="259045"/>
    <xdr:sp macro="" textlink="">
      <xdr:nvSpPr>
        <xdr:cNvPr id="679" name="テキスト ボックス 678"/>
        <xdr:cNvSpPr txBox="1"/>
      </xdr:nvSpPr>
      <xdr:spPr>
        <a:xfrm>
          <a:off x="13436111" y="1652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28,431</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84038</xdr:rowOff>
    </xdr:from>
    <xdr:to>
      <xdr:col>18</xdr:col>
      <xdr:colOff>492125</xdr:colOff>
      <xdr:row>97</xdr:row>
      <xdr:rowOff>14188</xdr:rowOff>
    </xdr:to>
    <xdr:sp macro="" textlink="">
      <xdr:nvSpPr>
        <xdr:cNvPr id="680" name="フローチャート : 判断 679"/>
        <xdr:cNvSpPr/>
      </xdr:nvSpPr>
      <xdr:spPr>
        <a:xfrm>
          <a:off x="12763500" y="16543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30715</xdr:rowOff>
    </xdr:from>
    <xdr:ext cx="534377" cy="259045"/>
    <xdr:sp macro="" textlink="">
      <xdr:nvSpPr>
        <xdr:cNvPr id="681" name="テキスト ボックス 680"/>
        <xdr:cNvSpPr txBox="1"/>
      </xdr:nvSpPr>
      <xdr:spPr>
        <a:xfrm>
          <a:off x="12547111" y="16318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55,638</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2" name="テキスト ボックス 68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3" name="テキスト ボックス 68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4" name="テキスト ボックス 68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5" name="テキスト ボックス 68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6" name="テキスト ボックス 68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96</xdr:row>
      <xdr:rowOff>44239</xdr:rowOff>
    </xdr:from>
    <xdr:to>
      <xdr:col>23</xdr:col>
      <xdr:colOff>568325</xdr:colOff>
      <xdr:row>96</xdr:row>
      <xdr:rowOff>145839</xdr:rowOff>
    </xdr:to>
    <xdr:sp macro="" textlink="">
      <xdr:nvSpPr>
        <xdr:cNvPr id="687" name="円/楕円 686"/>
        <xdr:cNvSpPr/>
      </xdr:nvSpPr>
      <xdr:spPr>
        <a:xfrm>
          <a:off x="16268700" y="1650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95</xdr:row>
      <xdr:rowOff>67116</xdr:rowOff>
    </xdr:from>
    <xdr:ext cx="534377" cy="259045"/>
    <xdr:sp macro="" textlink="">
      <xdr:nvSpPr>
        <xdr:cNvPr id="688" name="積立金該当値テキスト"/>
        <xdr:cNvSpPr txBox="1"/>
      </xdr:nvSpPr>
      <xdr:spPr>
        <a:xfrm>
          <a:off x="16370300" y="1635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60,861</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41793</xdr:rowOff>
    </xdr:from>
    <xdr:to>
      <xdr:col>22</xdr:col>
      <xdr:colOff>415925</xdr:colOff>
      <xdr:row>96</xdr:row>
      <xdr:rowOff>143393</xdr:rowOff>
    </xdr:to>
    <xdr:sp macro="" textlink="">
      <xdr:nvSpPr>
        <xdr:cNvPr id="689" name="円/楕円 688"/>
        <xdr:cNvSpPr/>
      </xdr:nvSpPr>
      <xdr:spPr>
        <a:xfrm>
          <a:off x="15430500" y="16500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159920</xdr:rowOff>
    </xdr:from>
    <xdr:ext cx="534377" cy="259045"/>
    <xdr:sp macro="" textlink="">
      <xdr:nvSpPr>
        <xdr:cNvPr id="690" name="テキスト ボックス 689"/>
        <xdr:cNvSpPr txBox="1"/>
      </xdr:nvSpPr>
      <xdr:spPr>
        <a:xfrm>
          <a:off x="15214111" y="1627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61,182</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152276</xdr:rowOff>
    </xdr:from>
    <xdr:to>
      <xdr:col>21</xdr:col>
      <xdr:colOff>212725</xdr:colOff>
      <xdr:row>98</xdr:row>
      <xdr:rowOff>82426</xdr:rowOff>
    </xdr:to>
    <xdr:sp macro="" textlink="">
      <xdr:nvSpPr>
        <xdr:cNvPr id="691" name="円/楕円 690"/>
        <xdr:cNvSpPr/>
      </xdr:nvSpPr>
      <xdr:spPr>
        <a:xfrm>
          <a:off x="14541500" y="1678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73553</xdr:rowOff>
    </xdr:from>
    <xdr:ext cx="534377" cy="259045"/>
    <xdr:sp macro="" textlink="">
      <xdr:nvSpPr>
        <xdr:cNvPr id="692" name="テキスト ボックス 691"/>
        <xdr:cNvSpPr txBox="1"/>
      </xdr:nvSpPr>
      <xdr:spPr>
        <a:xfrm>
          <a:off x="14325111" y="16875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24,183</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160672</xdr:rowOff>
    </xdr:from>
    <xdr:to>
      <xdr:col>20</xdr:col>
      <xdr:colOff>9525</xdr:colOff>
      <xdr:row>98</xdr:row>
      <xdr:rowOff>90822</xdr:rowOff>
    </xdr:to>
    <xdr:sp macro="" textlink="">
      <xdr:nvSpPr>
        <xdr:cNvPr id="693" name="円/楕円 692"/>
        <xdr:cNvSpPr/>
      </xdr:nvSpPr>
      <xdr:spPr>
        <a:xfrm>
          <a:off x="13652500" y="167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81949</xdr:rowOff>
    </xdr:from>
    <xdr:ext cx="534377" cy="259045"/>
    <xdr:sp macro="" textlink="">
      <xdr:nvSpPr>
        <xdr:cNvPr id="694" name="テキスト ボックス 693"/>
        <xdr:cNvSpPr txBox="1"/>
      </xdr:nvSpPr>
      <xdr:spPr>
        <a:xfrm>
          <a:off x="13436111" y="1688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23,081</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43073</xdr:rowOff>
    </xdr:from>
    <xdr:to>
      <xdr:col>18</xdr:col>
      <xdr:colOff>492125</xdr:colOff>
      <xdr:row>98</xdr:row>
      <xdr:rowOff>144673</xdr:rowOff>
    </xdr:to>
    <xdr:sp macro="" textlink="">
      <xdr:nvSpPr>
        <xdr:cNvPr id="695" name="円/楕円 694"/>
        <xdr:cNvSpPr/>
      </xdr:nvSpPr>
      <xdr:spPr>
        <a:xfrm>
          <a:off x="12763500" y="16845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135800</xdr:rowOff>
    </xdr:from>
    <xdr:ext cx="534377" cy="259045"/>
    <xdr:sp macro="" textlink="">
      <xdr:nvSpPr>
        <xdr:cNvPr id="696" name="テキスト ボックス 695"/>
        <xdr:cNvSpPr txBox="1"/>
      </xdr:nvSpPr>
      <xdr:spPr>
        <a:xfrm>
          <a:off x="12547111" y="1693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16,014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7" name="正方形/長方形 69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8" name="正方形/長方形 69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9" name="正方形/長方形 69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00" name="正方形/長方形 69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1" name="正方形/長方形 70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2" name="正方形/長方形 70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3" name="正方形/長方形 70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4" name="正方形/長方形 70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5" name="テキスト ボックス 70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6" name="直線コネクタ 70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07" name="直線コネクタ 70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08" name="テキスト ボックス 70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09" name="直線コネクタ 70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710" name="テキスト ボックス 709"/>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712" name="テキスト ボックス 711"/>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13" name="直線コネクタ 71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714" name="テキスト ボックス 713"/>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15" name="直線コネクタ 71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16" name="テキスト ボックス 71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7" name="直線コネクタ 71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27</xdr:row>
      <xdr:rowOff>54627</xdr:rowOff>
    </xdr:from>
    <xdr:ext cx="595419" cy="259045"/>
    <xdr:sp macro="" textlink="">
      <xdr:nvSpPr>
        <xdr:cNvPr id="718" name="テキスト ボックス 717"/>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19933</xdr:rowOff>
    </xdr:from>
    <xdr:to>
      <xdr:col>32</xdr:col>
      <xdr:colOff>186689</xdr:colOff>
      <xdr:row>39</xdr:row>
      <xdr:rowOff>44450</xdr:rowOff>
    </xdr:to>
    <xdr:cxnSp macro="">
      <xdr:nvCxnSpPr>
        <xdr:cNvPr id="720" name="直線コネクタ 719"/>
        <xdr:cNvCxnSpPr/>
      </xdr:nvCxnSpPr>
      <xdr:spPr>
        <a:xfrm flipV="1">
          <a:off x="22159595" y="5334883"/>
          <a:ext cx="1269" cy="1396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61968</xdr:rowOff>
    </xdr:from>
    <xdr:ext cx="249299" cy="259045"/>
    <xdr:sp macro="" textlink="">
      <xdr:nvSpPr>
        <xdr:cNvPr id="721" name="投資及び出資金最小値テキスト"/>
        <xdr:cNvSpPr txBox="1"/>
      </xdr:nvSpPr>
      <xdr:spPr>
        <a:xfrm>
          <a:off x="22212300" y="674851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22" name="直線コネクタ 72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138060</xdr:rowOff>
    </xdr:from>
    <xdr:ext cx="534377" cy="259045"/>
    <xdr:sp macro="" textlink="">
      <xdr:nvSpPr>
        <xdr:cNvPr id="723" name="投資及び出資金最大値テキスト"/>
        <xdr:cNvSpPr txBox="1"/>
      </xdr:nvSpPr>
      <xdr:spPr>
        <a:xfrm>
          <a:off x="22212300" y="511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73,287</a:t>
          </a:r>
          <a:endParaRPr kumimoji="1" lang="ja-JP" altLang="en-US" sz="1000" b="1">
            <a:latin typeface="ＭＳ Ｐゴシック"/>
          </a:endParaRPr>
        </a:p>
      </xdr:txBody>
    </xdr:sp>
    <xdr:clientData/>
  </xdr:oneCellAnchor>
  <xdr:twoCellAnchor>
    <xdr:from>
      <xdr:col>32</xdr:col>
      <xdr:colOff>98425</xdr:colOff>
      <xdr:row>31</xdr:row>
      <xdr:rowOff>19933</xdr:rowOff>
    </xdr:from>
    <xdr:to>
      <xdr:col>32</xdr:col>
      <xdr:colOff>276225</xdr:colOff>
      <xdr:row>31</xdr:row>
      <xdr:rowOff>19933</xdr:rowOff>
    </xdr:to>
    <xdr:cxnSp macro="">
      <xdr:nvCxnSpPr>
        <xdr:cNvPr id="724" name="直線コネクタ 723"/>
        <xdr:cNvCxnSpPr/>
      </xdr:nvCxnSpPr>
      <xdr:spPr>
        <a:xfrm>
          <a:off x="22072600" y="5334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34449</xdr:rowOff>
    </xdr:from>
    <xdr:to>
      <xdr:col>32</xdr:col>
      <xdr:colOff>187325</xdr:colOff>
      <xdr:row>39</xdr:row>
      <xdr:rowOff>37897</xdr:rowOff>
    </xdr:to>
    <xdr:cxnSp macro="">
      <xdr:nvCxnSpPr>
        <xdr:cNvPr id="725" name="直線コネクタ 724"/>
        <xdr:cNvCxnSpPr/>
      </xdr:nvCxnSpPr>
      <xdr:spPr>
        <a:xfrm flipV="1">
          <a:off x="21323300" y="6720999"/>
          <a:ext cx="838200" cy="3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150868</xdr:rowOff>
    </xdr:from>
    <xdr:ext cx="469744" cy="259045"/>
    <xdr:sp macro="" textlink="">
      <xdr:nvSpPr>
        <xdr:cNvPr id="726" name="投資及び出資金平均値テキスト"/>
        <xdr:cNvSpPr txBox="1"/>
      </xdr:nvSpPr>
      <xdr:spPr>
        <a:xfrm>
          <a:off x="22212300" y="6494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1,948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127991</xdr:rowOff>
    </xdr:from>
    <xdr:to>
      <xdr:col>32</xdr:col>
      <xdr:colOff>238125</xdr:colOff>
      <xdr:row>39</xdr:row>
      <xdr:rowOff>58141</xdr:rowOff>
    </xdr:to>
    <xdr:sp macro="" textlink="">
      <xdr:nvSpPr>
        <xdr:cNvPr id="727" name="フローチャート : 判断 726"/>
        <xdr:cNvSpPr/>
      </xdr:nvSpPr>
      <xdr:spPr>
        <a:xfrm>
          <a:off x="22110700" y="664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37420</xdr:rowOff>
    </xdr:from>
    <xdr:to>
      <xdr:col>31</xdr:col>
      <xdr:colOff>34925</xdr:colOff>
      <xdr:row>39</xdr:row>
      <xdr:rowOff>37897</xdr:rowOff>
    </xdr:to>
    <xdr:cxnSp macro="">
      <xdr:nvCxnSpPr>
        <xdr:cNvPr id="728" name="直線コネクタ 727"/>
        <xdr:cNvCxnSpPr/>
      </xdr:nvCxnSpPr>
      <xdr:spPr>
        <a:xfrm>
          <a:off x="20434300" y="6723970"/>
          <a:ext cx="889000" cy="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132638</xdr:rowOff>
    </xdr:from>
    <xdr:to>
      <xdr:col>31</xdr:col>
      <xdr:colOff>85725</xdr:colOff>
      <xdr:row>39</xdr:row>
      <xdr:rowOff>62788</xdr:rowOff>
    </xdr:to>
    <xdr:sp macro="" textlink="">
      <xdr:nvSpPr>
        <xdr:cNvPr id="729" name="フローチャート : 判断 728"/>
        <xdr:cNvSpPr/>
      </xdr:nvSpPr>
      <xdr:spPr>
        <a:xfrm>
          <a:off x="21272500" y="664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79316</xdr:rowOff>
    </xdr:from>
    <xdr:ext cx="469744" cy="259045"/>
    <xdr:sp macro="" textlink="">
      <xdr:nvSpPr>
        <xdr:cNvPr id="730" name="テキスト ボックス 729"/>
        <xdr:cNvSpPr txBox="1"/>
      </xdr:nvSpPr>
      <xdr:spPr>
        <a:xfrm>
          <a:off x="21088427" y="6422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37420</xdr:rowOff>
    </xdr:from>
    <xdr:to>
      <xdr:col>29</xdr:col>
      <xdr:colOff>517525</xdr:colOff>
      <xdr:row>39</xdr:row>
      <xdr:rowOff>39383</xdr:rowOff>
    </xdr:to>
    <xdr:cxnSp macro="">
      <xdr:nvCxnSpPr>
        <xdr:cNvPr id="731" name="直線コネクタ 730"/>
        <xdr:cNvCxnSpPr/>
      </xdr:nvCxnSpPr>
      <xdr:spPr>
        <a:xfrm flipV="1">
          <a:off x="19545300" y="6723970"/>
          <a:ext cx="889000" cy="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131649</xdr:rowOff>
    </xdr:from>
    <xdr:to>
      <xdr:col>29</xdr:col>
      <xdr:colOff>568325</xdr:colOff>
      <xdr:row>39</xdr:row>
      <xdr:rowOff>61799</xdr:rowOff>
    </xdr:to>
    <xdr:sp macro="" textlink="">
      <xdr:nvSpPr>
        <xdr:cNvPr id="732" name="フローチャート : 判断 731"/>
        <xdr:cNvSpPr/>
      </xdr:nvSpPr>
      <xdr:spPr>
        <a:xfrm>
          <a:off x="20383500" y="6646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78325</xdr:rowOff>
    </xdr:from>
    <xdr:ext cx="469744" cy="259045"/>
    <xdr:sp macro="" textlink="">
      <xdr:nvSpPr>
        <xdr:cNvPr id="733" name="テキスト ボックス 732"/>
        <xdr:cNvSpPr txBox="1"/>
      </xdr:nvSpPr>
      <xdr:spPr>
        <a:xfrm>
          <a:off x="20199427" y="6421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1,756</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39383</xdr:rowOff>
    </xdr:from>
    <xdr:to>
      <xdr:col>28</xdr:col>
      <xdr:colOff>314325</xdr:colOff>
      <xdr:row>39</xdr:row>
      <xdr:rowOff>39383</xdr:rowOff>
    </xdr:to>
    <xdr:cxnSp macro="">
      <xdr:nvCxnSpPr>
        <xdr:cNvPr id="734" name="直線コネクタ 733"/>
        <xdr:cNvCxnSpPr/>
      </xdr:nvCxnSpPr>
      <xdr:spPr>
        <a:xfrm>
          <a:off x="18656300" y="67259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135287</xdr:rowOff>
    </xdr:from>
    <xdr:to>
      <xdr:col>28</xdr:col>
      <xdr:colOff>365125</xdr:colOff>
      <xdr:row>39</xdr:row>
      <xdr:rowOff>65437</xdr:rowOff>
    </xdr:to>
    <xdr:sp macro="" textlink="">
      <xdr:nvSpPr>
        <xdr:cNvPr id="735" name="フローチャート : 判断 734"/>
        <xdr:cNvSpPr/>
      </xdr:nvSpPr>
      <xdr:spPr>
        <a:xfrm>
          <a:off x="19494500" y="66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81964</xdr:rowOff>
    </xdr:from>
    <xdr:ext cx="469744" cy="259045"/>
    <xdr:sp macro="" textlink="">
      <xdr:nvSpPr>
        <xdr:cNvPr id="736" name="テキスト ボックス 735"/>
        <xdr:cNvSpPr txBox="1"/>
      </xdr:nvSpPr>
      <xdr:spPr>
        <a:xfrm>
          <a:off x="19310427" y="6425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1,565</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135896</xdr:rowOff>
    </xdr:from>
    <xdr:to>
      <xdr:col>27</xdr:col>
      <xdr:colOff>161925</xdr:colOff>
      <xdr:row>39</xdr:row>
      <xdr:rowOff>66046</xdr:rowOff>
    </xdr:to>
    <xdr:sp macro="" textlink="">
      <xdr:nvSpPr>
        <xdr:cNvPr id="737" name="フローチャート : 判断 736"/>
        <xdr:cNvSpPr/>
      </xdr:nvSpPr>
      <xdr:spPr>
        <a:xfrm>
          <a:off x="18605500" y="6650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82573</xdr:rowOff>
    </xdr:from>
    <xdr:ext cx="469744" cy="259045"/>
    <xdr:sp macro="" textlink="">
      <xdr:nvSpPr>
        <xdr:cNvPr id="738" name="テキスト ボックス 737"/>
        <xdr:cNvSpPr txBox="1"/>
      </xdr:nvSpPr>
      <xdr:spPr>
        <a:xfrm>
          <a:off x="18421427" y="6426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9" name="テキスト ボックス 73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40" name="テキスト ボックス 73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41" name="テキスト ボックス 74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42" name="テキスト ボックス 74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3" name="テキスト ボックス 74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155099</xdr:rowOff>
    </xdr:from>
    <xdr:to>
      <xdr:col>32</xdr:col>
      <xdr:colOff>238125</xdr:colOff>
      <xdr:row>39</xdr:row>
      <xdr:rowOff>85249</xdr:rowOff>
    </xdr:to>
    <xdr:sp macro="" textlink="">
      <xdr:nvSpPr>
        <xdr:cNvPr id="744" name="円/楕円 743"/>
        <xdr:cNvSpPr/>
      </xdr:nvSpPr>
      <xdr:spPr>
        <a:xfrm>
          <a:off x="22110700" y="6670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106418</xdr:rowOff>
    </xdr:from>
    <xdr:ext cx="378565" cy="259045"/>
    <xdr:sp macro="" textlink="">
      <xdr:nvSpPr>
        <xdr:cNvPr id="745" name="投資及び出資金該当値テキスト"/>
        <xdr:cNvSpPr txBox="1"/>
      </xdr:nvSpPr>
      <xdr:spPr>
        <a:xfrm>
          <a:off x="22212300" y="66215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525</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158547</xdr:rowOff>
    </xdr:from>
    <xdr:to>
      <xdr:col>31</xdr:col>
      <xdr:colOff>85725</xdr:colOff>
      <xdr:row>39</xdr:row>
      <xdr:rowOff>88697</xdr:rowOff>
    </xdr:to>
    <xdr:sp macro="" textlink="">
      <xdr:nvSpPr>
        <xdr:cNvPr id="746" name="円/楕円 745"/>
        <xdr:cNvSpPr/>
      </xdr:nvSpPr>
      <xdr:spPr>
        <a:xfrm>
          <a:off x="21272500" y="667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39</xdr:row>
      <xdr:rowOff>79824</xdr:rowOff>
    </xdr:from>
    <xdr:ext cx="378565" cy="259045"/>
    <xdr:sp macro="" textlink="">
      <xdr:nvSpPr>
        <xdr:cNvPr id="747" name="テキスト ボックス 746"/>
        <xdr:cNvSpPr txBox="1"/>
      </xdr:nvSpPr>
      <xdr:spPr>
        <a:xfrm>
          <a:off x="21134017" y="67663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158070</xdr:rowOff>
    </xdr:from>
    <xdr:to>
      <xdr:col>29</xdr:col>
      <xdr:colOff>568325</xdr:colOff>
      <xdr:row>39</xdr:row>
      <xdr:rowOff>88220</xdr:rowOff>
    </xdr:to>
    <xdr:sp macro="" textlink="">
      <xdr:nvSpPr>
        <xdr:cNvPr id="748" name="円/楕円 747"/>
        <xdr:cNvSpPr/>
      </xdr:nvSpPr>
      <xdr:spPr>
        <a:xfrm>
          <a:off x="20383500" y="667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39</xdr:row>
      <xdr:rowOff>79347</xdr:rowOff>
    </xdr:from>
    <xdr:ext cx="378565" cy="259045"/>
    <xdr:sp macro="" textlink="">
      <xdr:nvSpPr>
        <xdr:cNvPr id="749" name="テキスト ボックス 748"/>
        <xdr:cNvSpPr txBox="1"/>
      </xdr:nvSpPr>
      <xdr:spPr>
        <a:xfrm>
          <a:off x="20245017" y="6765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160033</xdr:rowOff>
    </xdr:from>
    <xdr:to>
      <xdr:col>28</xdr:col>
      <xdr:colOff>365125</xdr:colOff>
      <xdr:row>39</xdr:row>
      <xdr:rowOff>90183</xdr:rowOff>
    </xdr:to>
    <xdr:sp macro="" textlink="">
      <xdr:nvSpPr>
        <xdr:cNvPr id="750" name="円/楕円 749"/>
        <xdr:cNvSpPr/>
      </xdr:nvSpPr>
      <xdr:spPr>
        <a:xfrm>
          <a:off x="19494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81310</xdr:rowOff>
    </xdr:from>
    <xdr:ext cx="378565" cy="259045"/>
    <xdr:sp macro="" textlink="">
      <xdr:nvSpPr>
        <xdr:cNvPr id="751" name="テキスト ボックス 750"/>
        <xdr:cNvSpPr txBox="1"/>
      </xdr:nvSpPr>
      <xdr:spPr>
        <a:xfrm>
          <a:off x="19356017" y="676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160033</xdr:rowOff>
    </xdr:from>
    <xdr:to>
      <xdr:col>27</xdr:col>
      <xdr:colOff>161925</xdr:colOff>
      <xdr:row>39</xdr:row>
      <xdr:rowOff>90183</xdr:rowOff>
    </xdr:to>
    <xdr:sp macro="" textlink="">
      <xdr:nvSpPr>
        <xdr:cNvPr id="752" name="円/楕円 751"/>
        <xdr:cNvSpPr/>
      </xdr:nvSpPr>
      <xdr:spPr>
        <a:xfrm>
          <a:off x="18605500" y="6675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39</xdr:row>
      <xdr:rowOff>81310</xdr:rowOff>
    </xdr:from>
    <xdr:ext cx="378565" cy="259045"/>
    <xdr:sp macro="" textlink="">
      <xdr:nvSpPr>
        <xdr:cNvPr id="753" name="テキスト ボックス 752"/>
        <xdr:cNvSpPr txBox="1"/>
      </xdr:nvSpPr>
      <xdr:spPr>
        <a:xfrm>
          <a:off x="18467017" y="676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266</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4" name="正方形/長方形 75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5" name="正方形/長方形 75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6" name="正方形/長方形 75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7" name="正方形/長方形 75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8" name="正方形/長方形 75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9" name="正方形/長方形 75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60" name="正方形/長方形 75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1,463</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61" name="正方形/長方形 76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62" name="テキスト ボックス 76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3" name="直線コネクタ 76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64" name="直線コネクタ 763"/>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65" name="テキスト ボックス 764"/>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66" name="直線コネクタ 765"/>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67" name="テキスト ボックス 766"/>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68" name="直線コネクタ 767"/>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69" name="テキスト ボックス 768"/>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70" name="直線コネクタ 769"/>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71" name="テキスト ボックス 770"/>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72" name="直線コネクタ 771"/>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73" name="テキスト ボックス 772"/>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74" name="直線コネクタ 773"/>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75" name="テキスト ボックス 774"/>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126474</xdr:rowOff>
    </xdr:from>
    <xdr:to>
      <xdr:col>32</xdr:col>
      <xdr:colOff>186689</xdr:colOff>
      <xdr:row>59</xdr:row>
      <xdr:rowOff>98878</xdr:rowOff>
    </xdr:to>
    <xdr:cxnSp macro="">
      <xdr:nvCxnSpPr>
        <xdr:cNvPr id="779" name="直線コネクタ 778"/>
        <xdr:cNvCxnSpPr/>
      </xdr:nvCxnSpPr>
      <xdr:spPr>
        <a:xfrm flipV="1">
          <a:off x="22159595" y="8698974"/>
          <a:ext cx="1269" cy="1515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80"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81" name="直線コネクタ 780"/>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73151</xdr:rowOff>
    </xdr:from>
    <xdr:ext cx="534377" cy="259045"/>
    <xdr:sp macro="" textlink="">
      <xdr:nvSpPr>
        <xdr:cNvPr id="782" name="貸付金最大値テキスト"/>
        <xdr:cNvSpPr txBox="1"/>
      </xdr:nvSpPr>
      <xdr:spPr>
        <a:xfrm>
          <a:off x="22212300" y="847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46,405</a:t>
          </a:r>
          <a:endParaRPr kumimoji="1" lang="ja-JP" altLang="en-US" sz="1000" b="1">
            <a:latin typeface="ＭＳ Ｐゴシック"/>
          </a:endParaRPr>
        </a:p>
      </xdr:txBody>
    </xdr:sp>
    <xdr:clientData/>
  </xdr:oneCellAnchor>
  <xdr:twoCellAnchor>
    <xdr:from>
      <xdr:col>32</xdr:col>
      <xdr:colOff>98425</xdr:colOff>
      <xdr:row>50</xdr:row>
      <xdr:rowOff>126474</xdr:rowOff>
    </xdr:from>
    <xdr:to>
      <xdr:col>32</xdr:col>
      <xdr:colOff>276225</xdr:colOff>
      <xdr:row>50</xdr:row>
      <xdr:rowOff>126474</xdr:rowOff>
    </xdr:to>
    <xdr:cxnSp macro="">
      <xdr:nvCxnSpPr>
        <xdr:cNvPr id="783" name="直線コネクタ 782"/>
        <xdr:cNvCxnSpPr/>
      </xdr:nvCxnSpPr>
      <xdr:spPr>
        <a:xfrm>
          <a:off x="22072600" y="8698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56</xdr:row>
      <xdr:rowOff>98911</xdr:rowOff>
    </xdr:from>
    <xdr:to>
      <xdr:col>32</xdr:col>
      <xdr:colOff>187325</xdr:colOff>
      <xdr:row>56</xdr:row>
      <xdr:rowOff>111354</xdr:rowOff>
    </xdr:to>
    <xdr:cxnSp macro="">
      <xdr:nvCxnSpPr>
        <xdr:cNvPr id="784" name="直線コネクタ 783"/>
        <xdr:cNvCxnSpPr/>
      </xdr:nvCxnSpPr>
      <xdr:spPr>
        <a:xfrm flipV="1">
          <a:off x="21323300" y="9700111"/>
          <a:ext cx="838200" cy="12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9001</xdr:rowOff>
    </xdr:from>
    <xdr:ext cx="469744" cy="259045"/>
    <xdr:sp macro="" textlink="">
      <xdr:nvSpPr>
        <xdr:cNvPr id="785" name="貸付金平均値テキスト"/>
        <xdr:cNvSpPr txBox="1"/>
      </xdr:nvSpPr>
      <xdr:spPr>
        <a:xfrm>
          <a:off x="22212300" y="9953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5,786</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30574</xdr:rowOff>
    </xdr:from>
    <xdr:to>
      <xdr:col>32</xdr:col>
      <xdr:colOff>238125</xdr:colOff>
      <xdr:row>58</xdr:row>
      <xdr:rowOff>132174</xdr:rowOff>
    </xdr:to>
    <xdr:sp macro="" textlink="">
      <xdr:nvSpPr>
        <xdr:cNvPr id="786" name="フローチャート : 判断 785"/>
        <xdr:cNvSpPr/>
      </xdr:nvSpPr>
      <xdr:spPr>
        <a:xfrm>
          <a:off x="22110700" y="99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56</xdr:row>
      <xdr:rowOff>111354</xdr:rowOff>
    </xdr:from>
    <xdr:to>
      <xdr:col>31</xdr:col>
      <xdr:colOff>34925</xdr:colOff>
      <xdr:row>56</xdr:row>
      <xdr:rowOff>113346</xdr:rowOff>
    </xdr:to>
    <xdr:cxnSp macro="">
      <xdr:nvCxnSpPr>
        <xdr:cNvPr id="787" name="直線コネクタ 786"/>
        <xdr:cNvCxnSpPr/>
      </xdr:nvCxnSpPr>
      <xdr:spPr>
        <a:xfrm flipV="1">
          <a:off x="20434300" y="9712554"/>
          <a:ext cx="889000" cy="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4155</xdr:rowOff>
    </xdr:from>
    <xdr:to>
      <xdr:col>31</xdr:col>
      <xdr:colOff>85725</xdr:colOff>
      <xdr:row>58</xdr:row>
      <xdr:rowOff>105755</xdr:rowOff>
    </xdr:to>
    <xdr:sp macro="" textlink="">
      <xdr:nvSpPr>
        <xdr:cNvPr id="788" name="フローチャート : 判断 787"/>
        <xdr:cNvSpPr/>
      </xdr:nvSpPr>
      <xdr:spPr>
        <a:xfrm>
          <a:off x="21272500" y="994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96882</xdr:rowOff>
    </xdr:from>
    <xdr:ext cx="469744" cy="259045"/>
    <xdr:sp macro="" textlink="">
      <xdr:nvSpPr>
        <xdr:cNvPr id="789" name="テキスト ボックス 788"/>
        <xdr:cNvSpPr txBox="1"/>
      </xdr:nvSpPr>
      <xdr:spPr>
        <a:xfrm>
          <a:off x="21088427" y="10040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6,595</a:t>
          </a:r>
          <a:endParaRPr kumimoji="1" lang="ja-JP" altLang="en-US" sz="1000" b="1">
            <a:solidFill>
              <a:srgbClr val="000080"/>
            </a:solidFill>
            <a:latin typeface="ＭＳ Ｐゴシック"/>
          </a:endParaRPr>
        </a:p>
      </xdr:txBody>
    </xdr:sp>
    <xdr:clientData/>
  </xdr:oneCellAnchor>
  <xdr:twoCellAnchor>
    <xdr:from>
      <xdr:col>28</xdr:col>
      <xdr:colOff>314325</xdr:colOff>
      <xdr:row>56</xdr:row>
      <xdr:rowOff>113346</xdr:rowOff>
    </xdr:from>
    <xdr:to>
      <xdr:col>29</xdr:col>
      <xdr:colOff>517525</xdr:colOff>
      <xdr:row>57</xdr:row>
      <xdr:rowOff>15538</xdr:rowOff>
    </xdr:to>
    <xdr:cxnSp macro="">
      <xdr:nvCxnSpPr>
        <xdr:cNvPr id="790" name="直線コネクタ 789"/>
        <xdr:cNvCxnSpPr/>
      </xdr:nvCxnSpPr>
      <xdr:spPr>
        <a:xfrm flipV="1">
          <a:off x="19545300" y="9714546"/>
          <a:ext cx="889000" cy="73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165840</xdr:rowOff>
    </xdr:from>
    <xdr:to>
      <xdr:col>29</xdr:col>
      <xdr:colOff>568325</xdr:colOff>
      <xdr:row>58</xdr:row>
      <xdr:rowOff>95990</xdr:rowOff>
    </xdr:to>
    <xdr:sp macro="" textlink="">
      <xdr:nvSpPr>
        <xdr:cNvPr id="791" name="フローチャート : 判断 790"/>
        <xdr:cNvSpPr/>
      </xdr:nvSpPr>
      <xdr:spPr>
        <a:xfrm>
          <a:off x="20383500" y="993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87117</xdr:rowOff>
    </xdr:from>
    <xdr:ext cx="469744" cy="259045"/>
    <xdr:sp macro="" textlink="">
      <xdr:nvSpPr>
        <xdr:cNvPr id="792" name="テキスト ボックス 791"/>
        <xdr:cNvSpPr txBox="1"/>
      </xdr:nvSpPr>
      <xdr:spPr>
        <a:xfrm>
          <a:off x="20199427" y="10031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6,894</a:t>
          </a:r>
          <a:endParaRPr kumimoji="1" lang="ja-JP" altLang="en-US" sz="1000" b="1">
            <a:solidFill>
              <a:srgbClr val="000080"/>
            </a:solidFill>
            <a:latin typeface="ＭＳ Ｐゴシック"/>
          </a:endParaRPr>
        </a:p>
      </xdr:txBody>
    </xdr:sp>
    <xdr:clientData/>
  </xdr:oneCellAnchor>
  <xdr:twoCellAnchor>
    <xdr:from>
      <xdr:col>27</xdr:col>
      <xdr:colOff>111125</xdr:colOff>
      <xdr:row>56</xdr:row>
      <xdr:rowOff>154559</xdr:rowOff>
    </xdr:from>
    <xdr:to>
      <xdr:col>28</xdr:col>
      <xdr:colOff>314325</xdr:colOff>
      <xdr:row>57</xdr:row>
      <xdr:rowOff>15538</xdr:rowOff>
    </xdr:to>
    <xdr:cxnSp macro="">
      <xdr:nvCxnSpPr>
        <xdr:cNvPr id="793" name="直線コネクタ 792"/>
        <xdr:cNvCxnSpPr/>
      </xdr:nvCxnSpPr>
      <xdr:spPr>
        <a:xfrm>
          <a:off x="18656300" y="9755759"/>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155292</xdr:rowOff>
    </xdr:from>
    <xdr:to>
      <xdr:col>28</xdr:col>
      <xdr:colOff>365125</xdr:colOff>
      <xdr:row>58</xdr:row>
      <xdr:rowOff>85442</xdr:rowOff>
    </xdr:to>
    <xdr:sp macro="" textlink="">
      <xdr:nvSpPr>
        <xdr:cNvPr id="794" name="フローチャート : 判断 793"/>
        <xdr:cNvSpPr/>
      </xdr:nvSpPr>
      <xdr:spPr>
        <a:xfrm>
          <a:off x="19494500" y="992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76569</xdr:rowOff>
    </xdr:from>
    <xdr:ext cx="469744" cy="259045"/>
    <xdr:sp macro="" textlink="">
      <xdr:nvSpPr>
        <xdr:cNvPr id="795" name="テキスト ボックス 794"/>
        <xdr:cNvSpPr txBox="1"/>
      </xdr:nvSpPr>
      <xdr:spPr>
        <a:xfrm>
          <a:off x="19310427" y="1002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7,217</a:t>
          </a:r>
          <a:endParaRPr kumimoji="1" lang="ja-JP" altLang="en-US" sz="1000" b="1">
            <a:solidFill>
              <a:srgbClr val="000080"/>
            </a:solidFill>
            <a:latin typeface="ＭＳ Ｐゴシック"/>
          </a:endParaRPr>
        </a:p>
      </xdr:txBody>
    </xdr:sp>
    <xdr:clientData/>
  </xdr:oneCellAnchor>
  <xdr:twoCellAnchor>
    <xdr:from>
      <xdr:col>27</xdr:col>
      <xdr:colOff>60325</xdr:colOff>
      <xdr:row>57</xdr:row>
      <xdr:rowOff>151895</xdr:rowOff>
    </xdr:from>
    <xdr:to>
      <xdr:col>27</xdr:col>
      <xdr:colOff>161925</xdr:colOff>
      <xdr:row>58</xdr:row>
      <xdr:rowOff>82045</xdr:rowOff>
    </xdr:to>
    <xdr:sp macro="" textlink="">
      <xdr:nvSpPr>
        <xdr:cNvPr id="796" name="フローチャート : 判断 795"/>
        <xdr:cNvSpPr/>
      </xdr:nvSpPr>
      <xdr:spPr>
        <a:xfrm>
          <a:off x="18605500" y="992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73172</xdr:rowOff>
    </xdr:from>
    <xdr:ext cx="469744" cy="259045"/>
    <xdr:sp macro="" textlink="">
      <xdr:nvSpPr>
        <xdr:cNvPr id="797" name="テキスト ボックス 796"/>
        <xdr:cNvSpPr txBox="1"/>
      </xdr:nvSpPr>
      <xdr:spPr>
        <a:xfrm>
          <a:off x="18421427" y="1001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7,321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56</xdr:row>
      <xdr:rowOff>48111</xdr:rowOff>
    </xdr:from>
    <xdr:to>
      <xdr:col>32</xdr:col>
      <xdr:colOff>238125</xdr:colOff>
      <xdr:row>56</xdr:row>
      <xdr:rowOff>149711</xdr:rowOff>
    </xdr:to>
    <xdr:sp macro="" textlink="">
      <xdr:nvSpPr>
        <xdr:cNvPr id="803" name="円/楕円 802"/>
        <xdr:cNvSpPr/>
      </xdr:nvSpPr>
      <xdr:spPr>
        <a:xfrm>
          <a:off x="22110700" y="964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55</xdr:row>
      <xdr:rowOff>70988</xdr:rowOff>
    </xdr:from>
    <xdr:ext cx="534377" cy="259045"/>
    <xdr:sp macro="" textlink="">
      <xdr:nvSpPr>
        <xdr:cNvPr id="804" name="貸付金該当値テキスト"/>
        <xdr:cNvSpPr txBox="1"/>
      </xdr:nvSpPr>
      <xdr:spPr>
        <a:xfrm>
          <a:off x="22212300" y="950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15,749</a:t>
          </a:r>
          <a:endParaRPr kumimoji="1" lang="ja-JP" altLang="en-US" sz="1000" b="1">
            <a:solidFill>
              <a:srgbClr val="FF0000"/>
            </a:solidFill>
            <a:latin typeface="ＭＳ Ｐゴシック"/>
          </a:endParaRPr>
        </a:p>
      </xdr:txBody>
    </xdr:sp>
    <xdr:clientData/>
  </xdr:oneCellAnchor>
  <xdr:twoCellAnchor>
    <xdr:from>
      <xdr:col>30</xdr:col>
      <xdr:colOff>669925</xdr:colOff>
      <xdr:row>56</xdr:row>
      <xdr:rowOff>60554</xdr:rowOff>
    </xdr:from>
    <xdr:to>
      <xdr:col>31</xdr:col>
      <xdr:colOff>85725</xdr:colOff>
      <xdr:row>56</xdr:row>
      <xdr:rowOff>162154</xdr:rowOff>
    </xdr:to>
    <xdr:sp macro="" textlink="">
      <xdr:nvSpPr>
        <xdr:cNvPr id="805" name="円/楕円 804"/>
        <xdr:cNvSpPr/>
      </xdr:nvSpPr>
      <xdr:spPr>
        <a:xfrm>
          <a:off x="21272500" y="966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55</xdr:row>
      <xdr:rowOff>7231</xdr:rowOff>
    </xdr:from>
    <xdr:ext cx="534377" cy="259045"/>
    <xdr:sp macro="" textlink="">
      <xdr:nvSpPr>
        <xdr:cNvPr id="806" name="テキスト ボックス 805"/>
        <xdr:cNvSpPr txBox="1"/>
      </xdr:nvSpPr>
      <xdr:spPr>
        <a:xfrm>
          <a:off x="21056111" y="943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15,368</a:t>
          </a:r>
          <a:endParaRPr kumimoji="1" lang="ja-JP" altLang="en-US" sz="1000" b="1">
            <a:solidFill>
              <a:srgbClr val="FF0000"/>
            </a:solidFill>
            <a:latin typeface="ＭＳ Ｐゴシック"/>
          </a:endParaRPr>
        </a:p>
      </xdr:txBody>
    </xdr:sp>
    <xdr:clientData/>
  </xdr:oneCellAnchor>
  <xdr:twoCellAnchor>
    <xdr:from>
      <xdr:col>29</xdr:col>
      <xdr:colOff>466725</xdr:colOff>
      <xdr:row>56</xdr:row>
      <xdr:rowOff>62546</xdr:rowOff>
    </xdr:from>
    <xdr:to>
      <xdr:col>29</xdr:col>
      <xdr:colOff>568325</xdr:colOff>
      <xdr:row>56</xdr:row>
      <xdr:rowOff>164146</xdr:rowOff>
    </xdr:to>
    <xdr:sp macro="" textlink="">
      <xdr:nvSpPr>
        <xdr:cNvPr id="807" name="円/楕円 806"/>
        <xdr:cNvSpPr/>
      </xdr:nvSpPr>
      <xdr:spPr>
        <a:xfrm>
          <a:off x="20383500" y="966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55</xdr:row>
      <xdr:rowOff>9223</xdr:rowOff>
    </xdr:from>
    <xdr:ext cx="534377" cy="259045"/>
    <xdr:sp macro="" textlink="">
      <xdr:nvSpPr>
        <xdr:cNvPr id="808" name="テキスト ボックス 807"/>
        <xdr:cNvSpPr txBox="1"/>
      </xdr:nvSpPr>
      <xdr:spPr>
        <a:xfrm>
          <a:off x="20167111" y="943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15,307</a:t>
          </a:r>
          <a:endParaRPr kumimoji="1" lang="ja-JP" altLang="en-US" sz="1000" b="1">
            <a:solidFill>
              <a:srgbClr val="FF0000"/>
            </a:solidFill>
            <a:latin typeface="ＭＳ Ｐゴシック"/>
          </a:endParaRPr>
        </a:p>
      </xdr:txBody>
    </xdr:sp>
    <xdr:clientData/>
  </xdr:oneCellAnchor>
  <xdr:twoCellAnchor>
    <xdr:from>
      <xdr:col>28</xdr:col>
      <xdr:colOff>263525</xdr:colOff>
      <xdr:row>56</xdr:row>
      <xdr:rowOff>136188</xdr:rowOff>
    </xdr:from>
    <xdr:to>
      <xdr:col>28</xdr:col>
      <xdr:colOff>365125</xdr:colOff>
      <xdr:row>57</xdr:row>
      <xdr:rowOff>66338</xdr:rowOff>
    </xdr:to>
    <xdr:sp macro="" textlink="">
      <xdr:nvSpPr>
        <xdr:cNvPr id="809" name="円/楕円 808"/>
        <xdr:cNvSpPr/>
      </xdr:nvSpPr>
      <xdr:spPr>
        <a:xfrm>
          <a:off x="19494500" y="9737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82865</xdr:rowOff>
    </xdr:from>
    <xdr:ext cx="534377" cy="259045"/>
    <xdr:sp macro="" textlink="">
      <xdr:nvSpPr>
        <xdr:cNvPr id="810" name="テキスト ボックス 809"/>
        <xdr:cNvSpPr txBox="1"/>
      </xdr:nvSpPr>
      <xdr:spPr>
        <a:xfrm>
          <a:off x="19278111" y="951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13,052</a:t>
          </a:r>
          <a:endParaRPr kumimoji="1" lang="ja-JP" altLang="en-US" sz="1000" b="1">
            <a:solidFill>
              <a:srgbClr val="FF0000"/>
            </a:solidFill>
            <a:latin typeface="ＭＳ Ｐゴシック"/>
          </a:endParaRPr>
        </a:p>
      </xdr:txBody>
    </xdr:sp>
    <xdr:clientData/>
  </xdr:oneCellAnchor>
  <xdr:twoCellAnchor>
    <xdr:from>
      <xdr:col>27</xdr:col>
      <xdr:colOff>60325</xdr:colOff>
      <xdr:row>56</xdr:row>
      <xdr:rowOff>103759</xdr:rowOff>
    </xdr:from>
    <xdr:to>
      <xdr:col>27</xdr:col>
      <xdr:colOff>161925</xdr:colOff>
      <xdr:row>57</xdr:row>
      <xdr:rowOff>33909</xdr:rowOff>
    </xdr:to>
    <xdr:sp macro="" textlink="">
      <xdr:nvSpPr>
        <xdr:cNvPr id="811" name="円/楕円 810"/>
        <xdr:cNvSpPr/>
      </xdr:nvSpPr>
      <xdr:spPr>
        <a:xfrm>
          <a:off x="18605500" y="970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50436</xdr:rowOff>
    </xdr:from>
    <xdr:ext cx="534377" cy="259045"/>
    <xdr:sp macro="" textlink="">
      <xdr:nvSpPr>
        <xdr:cNvPr id="812" name="テキスト ボックス 811"/>
        <xdr:cNvSpPr txBox="1"/>
      </xdr:nvSpPr>
      <xdr:spPr>
        <a:xfrm>
          <a:off x="18389111" y="948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14,045</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52,199</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24" name="直線コネクタ 823"/>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25" name="テキスト ボックス 824"/>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26" name="直線コネクタ 825"/>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27" name="テキスト ボックス 826"/>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28" name="直線コネクタ 827"/>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29" name="テキスト ボックス 828"/>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30" name="直線コネクタ 829"/>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31" name="テキスト ボックス 830"/>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32" name="直線コネクタ 831"/>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33" name="テキスト ボックス 832"/>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34" name="直線コネクタ 833"/>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35" name="テキスト ボックス 834"/>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36" name="直線コネクタ 83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37" name="テキスト ボックス 83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118832</xdr:rowOff>
    </xdr:from>
    <xdr:to>
      <xdr:col>32</xdr:col>
      <xdr:colOff>186689</xdr:colOff>
      <xdr:row>78</xdr:row>
      <xdr:rowOff>65993</xdr:rowOff>
    </xdr:to>
    <xdr:cxnSp macro="">
      <xdr:nvCxnSpPr>
        <xdr:cNvPr id="839" name="直線コネクタ 838"/>
        <xdr:cNvCxnSpPr/>
      </xdr:nvCxnSpPr>
      <xdr:spPr>
        <a:xfrm flipV="1">
          <a:off x="22159595" y="12120332"/>
          <a:ext cx="1269" cy="131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69820</xdr:rowOff>
    </xdr:from>
    <xdr:ext cx="534377" cy="259045"/>
    <xdr:sp macro="" textlink="">
      <xdr:nvSpPr>
        <xdr:cNvPr id="840" name="繰出金最小値テキスト"/>
        <xdr:cNvSpPr txBox="1"/>
      </xdr:nvSpPr>
      <xdr:spPr>
        <a:xfrm>
          <a:off x="22212300" y="1344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32,514</a:t>
          </a:r>
          <a:endParaRPr kumimoji="1" lang="ja-JP" altLang="en-US" sz="1000" b="1">
            <a:latin typeface="ＭＳ Ｐゴシック"/>
          </a:endParaRPr>
        </a:p>
      </xdr:txBody>
    </xdr:sp>
    <xdr:clientData/>
  </xdr:oneCellAnchor>
  <xdr:twoCellAnchor>
    <xdr:from>
      <xdr:col>32</xdr:col>
      <xdr:colOff>98425</xdr:colOff>
      <xdr:row>78</xdr:row>
      <xdr:rowOff>65993</xdr:rowOff>
    </xdr:from>
    <xdr:to>
      <xdr:col>32</xdr:col>
      <xdr:colOff>276225</xdr:colOff>
      <xdr:row>78</xdr:row>
      <xdr:rowOff>65993</xdr:rowOff>
    </xdr:to>
    <xdr:cxnSp macro="">
      <xdr:nvCxnSpPr>
        <xdr:cNvPr id="841" name="直線コネクタ 840"/>
        <xdr:cNvCxnSpPr/>
      </xdr:nvCxnSpPr>
      <xdr:spPr>
        <a:xfrm>
          <a:off x="22072600" y="13439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65509</xdr:rowOff>
    </xdr:from>
    <xdr:ext cx="599010" cy="259045"/>
    <xdr:sp macro="" textlink="">
      <xdr:nvSpPr>
        <xdr:cNvPr id="842" name="繰出金最大値テキスト"/>
        <xdr:cNvSpPr txBox="1"/>
      </xdr:nvSpPr>
      <xdr:spPr>
        <a:xfrm>
          <a:off x="22212300" y="11895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113,278</a:t>
          </a:r>
          <a:endParaRPr kumimoji="1" lang="ja-JP" altLang="en-US" sz="1000" b="1">
            <a:latin typeface="ＭＳ Ｐゴシック"/>
          </a:endParaRPr>
        </a:p>
      </xdr:txBody>
    </xdr:sp>
    <xdr:clientData/>
  </xdr:oneCellAnchor>
  <xdr:twoCellAnchor>
    <xdr:from>
      <xdr:col>32</xdr:col>
      <xdr:colOff>98425</xdr:colOff>
      <xdr:row>70</xdr:row>
      <xdr:rowOff>118832</xdr:rowOff>
    </xdr:from>
    <xdr:to>
      <xdr:col>32</xdr:col>
      <xdr:colOff>276225</xdr:colOff>
      <xdr:row>70</xdr:row>
      <xdr:rowOff>118832</xdr:rowOff>
    </xdr:to>
    <xdr:cxnSp macro="">
      <xdr:nvCxnSpPr>
        <xdr:cNvPr id="843" name="直線コネクタ 842"/>
        <xdr:cNvCxnSpPr/>
      </xdr:nvCxnSpPr>
      <xdr:spPr>
        <a:xfrm>
          <a:off x="22072600" y="121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88412</xdr:rowOff>
    </xdr:from>
    <xdr:to>
      <xdr:col>32</xdr:col>
      <xdr:colOff>187325</xdr:colOff>
      <xdr:row>74</xdr:row>
      <xdr:rowOff>146052</xdr:rowOff>
    </xdr:to>
    <xdr:cxnSp macro="">
      <xdr:nvCxnSpPr>
        <xdr:cNvPr id="844" name="直線コネクタ 843"/>
        <xdr:cNvCxnSpPr/>
      </xdr:nvCxnSpPr>
      <xdr:spPr>
        <a:xfrm flipV="1">
          <a:off x="21323300" y="12775712"/>
          <a:ext cx="838200" cy="5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164074</xdr:rowOff>
    </xdr:from>
    <xdr:ext cx="534377" cy="259045"/>
    <xdr:sp macro="" textlink="">
      <xdr:nvSpPr>
        <xdr:cNvPr id="845" name="繰出金平均値テキスト"/>
        <xdr:cNvSpPr txBox="1"/>
      </xdr:nvSpPr>
      <xdr:spPr>
        <a:xfrm>
          <a:off x="22212300" y="128513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64,075</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14197</xdr:rowOff>
    </xdr:from>
    <xdr:to>
      <xdr:col>32</xdr:col>
      <xdr:colOff>238125</xdr:colOff>
      <xdr:row>75</xdr:row>
      <xdr:rowOff>115797</xdr:rowOff>
    </xdr:to>
    <xdr:sp macro="" textlink="">
      <xdr:nvSpPr>
        <xdr:cNvPr id="846" name="フローチャート : 判断 845"/>
        <xdr:cNvSpPr/>
      </xdr:nvSpPr>
      <xdr:spPr>
        <a:xfrm>
          <a:off x="22110700" y="128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74</xdr:row>
      <xdr:rowOff>130393</xdr:rowOff>
    </xdr:from>
    <xdr:to>
      <xdr:col>31</xdr:col>
      <xdr:colOff>34925</xdr:colOff>
      <xdr:row>74</xdr:row>
      <xdr:rowOff>146052</xdr:rowOff>
    </xdr:to>
    <xdr:cxnSp macro="">
      <xdr:nvCxnSpPr>
        <xdr:cNvPr id="847" name="直線コネクタ 846"/>
        <xdr:cNvCxnSpPr/>
      </xdr:nvCxnSpPr>
      <xdr:spPr>
        <a:xfrm>
          <a:off x="20434300" y="12817693"/>
          <a:ext cx="889000" cy="15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35620</xdr:rowOff>
    </xdr:from>
    <xdr:to>
      <xdr:col>31</xdr:col>
      <xdr:colOff>85725</xdr:colOff>
      <xdr:row>75</xdr:row>
      <xdr:rowOff>137220</xdr:rowOff>
    </xdr:to>
    <xdr:sp macro="" textlink="">
      <xdr:nvSpPr>
        <xdr:cNvPr id="848" name="フローチャート : 判断 847"/>
        <xdr:cNvSpPr/>
      </xdr:nvSpPr>
      <xdr:spPr>
        <a:xfrm>
          <a:off x="21272500" y="12894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128347</xdr:rowOff>
    </xdr:from>
    <xdr:ext cx="534377" cy="259045"/>
    <xdr:sp macro="" textlink="">
      <xdr:nvSpPr>
        <xdr:cNvPr id="849" name="テキスト ボックス 848"/>
        <xdr:cNvSpPr txBox="1"/>
      </xdr:nvSpPr>
      <xdr:spPr>
        <a:xfrm>
          <a:off x="21056111" y="1298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62,763</a:t>
          </a:r>
          <a:endParaRPr kumimoji="1" lang="ja-JP" altLang="en-US" sz="1000" b="1">
            <a:solidFill>
              <a:srgbClr val="000080"/>
            </a:solidFill>
            <a:latin typeface="ＭＳ Ｐゴシック"/>
          </a:endParaRPr>
        </a:p>
      </xdr:txBody>
    </xdr:sp>
    <xdr:clientData/>
  </xdr:oneCellAnchor>
  <xdr:twoCellAnchor>
    <xdr:from>
      <xdr:col>28</xdr:col>
      <xdr:colOff>314325</xdr:colOff>
      <xdr:row>74</xdr:row>
      <xdr:rowOff>130393</xdr:rowOff>
    </xdr:from>
    <xdr:to>
      <xdr:col>29</xdr:col>
      <xdr:colOff>517525</xdr:colOff>
      <xdr:row>75</xdr:row>
      <xdr:rowOff>21971</xdr:rowOff>
    </xdr:to>
    <xdr:cxnSp macro="">
      <xdr:nvCxnSpPr>
        <xdr:cNvPr id="850" name="直線コネクタ 849"/>
        <xdr:cNvCxnSpPr/>
      </xdr:nvCxnSpPr>
      <xdr:spPr>
        <a:xfrm flipV="1">
          <a:off x="19545300" y="12817693"/>
          <a:ext cx="889000" cy="6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101065</xdr:rowOff>
    </xdr:from>
    <xdr:to>
      <xdr:col>29</xdr:col>
      <xdr:colOff>568325</xdr:colOff>
      <xdr:row>76</xdr:row>
      <xdr:rowOff>31215</xdr:rowOff>
    </xdr:to>
    <xdr:sp macro="" textlink="">
      <xdr:nvSpPr>
        <xdr:cNvPr id="851" name="フローチャート : 判断 850"/>
        <xdr:cNvSpPr/>
      </xdr:nvSpPr>
      <xdr:spPr>
        <a:xfrm>
          <a:off x="20383500" y="1295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22342</xdr:rowOff>
    </xdr:from>
    <xdr:ext cx="534377" cy="259045"/>
    <xdr:sp macro="" textlink="">
      <xdr:nvSpPr>
        <xdr:cNvPr id="852" name="テキスト ボックス 851"/>
        <xdr:cNvSpPr txBox="1"/>
      </xdr:nvSpPr>
      <xdr:spPr>
        <a:xfrm>
          <a:off x="20167111" y="1305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58,755</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21971</xdr:rowOff>
    </xdr:from>
    <xdr:to>
      <xdr:col>28</xdr:col>
      <xdr:colOff>314325</xdr:colOff>
      <xdr:row>75</xdr:row>
      <xdr:rowOff>90404</xdr:rowOff>
    </xdr:to>
    <xdr:cxnSp macro="">
      <xdr:nvCxnSpPr>
        <xdr:cNvPr id="853" name="直線コネクタ 852"/>
        <xdr:cNvCxnSpPr/>
      </xdr:nvCxnSpPr>
      <xdr:spPr>
        <a:xfrm flipV="1">
          <a:off x="18656300" y="12880721"/>
          <a:ext cx="889000" cy="6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113474</xdr:rowOff>
    </xdr:from>
    <xdr:to>
      <xdr:col>28</xdr:col>
      <xdr:colOff>365125</xdr:colOff>
      <xdr:row>76</xdr:row>
      <xdr:rowOff>43625</xdr:rowOff>
    </xdr:to>
    <xdr:sp macro="" textlink="">
      <xdr:nvSpPr>
        <xdr:cNvPr id="854" name="フローチャート : 判断 853"/>
        <xdr:cNvSpPr/>
      </xdr:nvSpPr>
      <xdr:spPr>
        <a:xfrm>
          <a:off x="19494500" y="1297222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34752</xdr:rowOff>
    </xdr:from>
    <xdr:ext cx="534377" cy="259045"/>
    <xdr:sp macro="" textlink="">
      <xdr:nvSpPr>
        <xdr:cNvPr id="855" name="テキスト ボックス 854"/>
        <xdr:cNvSpPr txBox="1"/>
      </xdr:nvSpPr>
      <xdr:spPr>
        <a:xfrm>
          <a:off x="19278111" y="130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57,995</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140025</xdr:rowOff>
    </xdr:from>
    <xdr:to>
      <xdr:col>27</xdr:col>
      <xdr:colOff>161925</xdr:colOff>
      <xdr:row>76</xdr:row>
      <xdr:rowOff>70176</xdr:rowOff>
    </xdr:to>
    <xdr:sp macro="" textlink="">
      <xdr:nvSpPr>
        <xdr:cNvPr id="856" name="フローチャート : 判断 855"/>
        <xdr:cNvSpPr/>
      </xdr:nvSpPr>
      <xdr:spPr>
        <a:xfrm>
          <a:off x="18605500" y="129987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61301</xdr:rowOff>
    </xdr:from>
    <xdr:ext cx="534377" cy="259045"/>
    <xdr:sp macro="" textlink="">
      <xdr:nvSpPr>
        <xdr:cNvPr id="857" name="テキスト ボックス 856"/>
        <xdr:cNvSpPr txBox="1"/>
      </xdr:nvSpPr>
      <xdr:spPr>
        <a:xfrm>
          <a:off x="18389111" y="1309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56,369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58" name="テキスト ボックス 85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59" name="テキスト ボックス 85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60" name="テキスト ボックス 85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61" name="テキスト ボックス 86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62" name="テキスト ボックス 86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37612</xdr:rowOff>
    </xdr:from>
    <xdr:to>
      <xdr:col>32</xdr:col>
      <xdr:colOff>238125</xdr:colOff>
      <xdr:row>74</xdr:row>
      <xdr:rowOff>139212</xdr:rowOff>
    </xdr:to>
    <xdr:sp macro="" textlink="">
      <xdr:nvSpPr>
        <xdr:cNvPr id="863" name="円/楕円 862"/>
        <xdr:cNvSpPr/>
      </xdr:nvSpPr>
      <xdr:spPr>
        <a:xfrm>
          <a:off x="22110700" y="12724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60489</xdr:rowOff>
    </xdr:from>
    <xdr:ext cx="534377" cy="259045"/>
    <xdr:sp macro="" textlink="">
      <xdr:nvSpPr>
        <xdr:cNvPr id="864" name="繰出金該当値テキスト"/>
        <xdr:cNvSpPr txBox="1"/>
      </xdr:nvSpPr>
      <xdr:spPr>
        <a:xfrm>
          <a:off x="22212300" y="12576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73,141</a:t>
          </a:r>
          <a:endParaRPr kumimoji="1" lang="ja-JP" altLang="en-US" sz="1000" b="1">
            <a:solidFill>
              <a:srgbClr val="FF0000"/>
            </a:solidFill>
            <a:latin typeface="ＭＳ Ｐゴシック"/>
          </a:endParaRPr>
        </a:p>
      </xdr:txBody>
    </xdr:sp>
    <xdr:clientData/>
  </xdr:oneCellAnchor>
  <xdr:twoCellAnchor>
    <xdr:from>
      <xdr:col>30</xdr:col>
      <xdr:colOff>669925</xdr:colOff>
      <xdr:row>74</xdr:row>
      <xdr:rowOff>95252</xdr:rowOff>
    </xdr:from>
    <xdr:to>
      <xdr:col>31</xdr:col>
      <xdr:colOff>85725</xdr:colOff>
      <xdr:row>75</xdr:row>
      <xdr:rowOff>25402</xdr:rowOff>
    </xdr:to>
    <xdr:sp macro="" textlink="">
      <xdr:nvSpPr>
        <xdr:cNvPr id="865" name="円/楕円 864"/>
        <xdr:cNvSpPr/>
      </xdr:nvSpPr>
      <xdr:spPr>
        <a:xfrm>
          <a:off x="21272500" y="1278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41929</xdr:rowOff>
    </xdr:from>
    <xdr:ext cx="534377" cy="259045"/>
    <xdr:sp macro="" textlink="">
      <xdr:nvSpPr>
        <xdr:cNvPr id="866" name="テキスト ボックス 865"/>
        <xdr:cNvSpPr txBox="1"/>
      </xdr:nvSpPr>
      <xdr:spPr>
        <a:xfrm>
          <a:off x="21056111" y="1255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69,611</a:t>
          </a:r>
          <a:endParaRPr kumimoji="1" lang="ja-JP" altLang="en-US" sz="1000" b="1">
            <a:solidFill>
              <a:srgbClr val="FF0000"/>
            </a:solidFill>
            <a:latin typeface="ＭＳ Ｐゴシック"/>
          </a:endParaRPr>
        </a:p>
      </xdr:txBody>
    </xdr:sp>
    <xdr:clientData/>
  </xdr:oneCellAnchor>
  <xdr:twoCellAnchor>
    <xdr:from>
      <xdr:col>29</xdr:col>
      <xdr:colOff>466725</xdr:colOff>
      <xdr:row>74</xdr:row>
      <xdr:rowOff>79593</xdr:rowOff>
    </xdr:from>
    <xdr:to>
      <xdr:col>29</xdr:col>
      <xdr:colOff>568325</xdr:colOff>
      <xdr:row>75</xdr:row>
      <xdr:rowOff>9743</xdr:rowOff>
    </xdr:to>
    <xdr:sp macro="" textlink="">
      <xdr:nvSpPr>
        <xdr:cNvPr id="867" name="円/楕円 866"/>
        <xdr:cNvSpPr/>
      </xdr:nvSpPr>
      <xdr:spPr>
        <a:xfrm>
          <a:off x="20383500" y="12766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73</xdr:row>
      <xdr:rowOff>26270</xdr:rowOff>
    </xdr:from>
    <xdr:ext cx="534377" cy="259045"/>
    <xdr:sp macro="" textlink="">
      <xdr:nvSpPr>
        <xdr:cNvPr id="868" name="テキスト ボックス 867"/>
        <xdr:cNvSpPr txBox="1"/>
      </xdr:nvSpPr>
      <xdr:spPr>
        <a:xfrm>
          <a:off x="20167111" y="1254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70,570</a:t>
          </a:r>
          <a:endParaRPr kumimoji="1" lang="ja-JP" altLang="en-US" sz="1000" b="1">
            <a:solidFill>
              <a:srgbClr val="FF0000"/>
            </a:solidFill>
            <a:latin typeface="ＭＳ Ｐゴシック"/>
          </a:endParaRPr>
        </a:p>
      </xdr:txBody>
    </xdr:sp>
    <xdr:clientData/>
  </xdr:oneCellAnchor>
  <xdr:twoCellAnchor>
    <xdr:from>
      <xdr:col>28</xdr:col>
      <xdr:colOff>263525</xdr:colOff>
      <xdr:row>74</xdr:row>
      <xdr:rowOff>142621</xdr:rowOff>
    </xdr:from>
    <xdr:to>
      <xdr:col>28</xdr:col>
      <xdr:colOff>365125</xdr:colOff>
      <xdr:row>75</xdr:row>
      <xdr:rowOff>72771</xdr:rowOff>
    </xdr:to>
    <xdr:sp macro="" textlink="">
      <xdr:nvSpPr>
        <xdr:cNvPr id="869" name="円/楕円 868"/>
        <xdr:cNvSpPr/>
      </xdr:nvSpPr>
      <xdr:spPr>
        <a:xfrm>
          <a:off x="19494500" y="1282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73</xdr:row>
      <xdr:rowOff>89298</xdr:rowOff>
    </xdr:from>
    <xdr:ext cx="534377" cy="259045"/>
    <xdr:sp macro="" textlink="">
      <xdr:nvSpPr>
        <xdr:cNvPr id="870" name="テキスト ボックス 869"/>
        <xdr:cNvSpPr txBox="1"/>
      </xdr:nvSpPr>
      <xdr:spPr>
        <a:xfrm>
          <a:off x="19278111" y="12605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66,710</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39604</xdr:rowOff>
    </xdr:from>
    <xdr:to>
      <xdr:col>27</xdr:col>
      <xdr:colOff>161925</xdr:colOff>
      <xdr:row>75</xdr:row>
      <xdr:rowOff>141204</xdr:rowOff>
    </xdr:to>
    <xdr:sp macro="" textlink="">
      <xdr:nvSpPr>
        <xdr:cNvPr id="871" name="円/楕円 870"/>
        <xdr:cNvSpPr/>
      </xdr:nvSpPr>
      <xdr:spPr>
        <a:xfrm>
          <a:off x="18605500" y="1289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73</xdr:row>
      <xdr:rowOff>157731</xdr:rowOff>
    </xdr:from>
    <xdr:ext cx="534377" cy="259045"/>
    <xdr:sp macro="" textlink="">
      <xdr:nvSpPr>
        <xdr:cNvPr id="872" name="テキスト ボックス 871"/>
        <xdr:cNvSpPr txBox="1"/>
      </xdr:nvSpPr>
      <xdr:spPr>
        <a:xfrm>
          <a:off x="18389111" y="1267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62,519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81" name="テキスト ボックス 88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82" name="直線コネクタ 88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83" name="直線コネクタ 882"/>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84" name="テキスト ボックス 883"/>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85" name="直線コネクタ 884"/>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35577</xdr:rowOff>
    </xdr:from>
    <xdr:ext cx="467179" cy="259045"/>
    <xdr:sp macro="" textlink="">
      <xdr:nvSpPr>
        <xdr:cNvPr id="886" name="テキスト ボックス 885"/>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93</xdr:row>
      <xdr:rowOff>168927</xdr:rowOff>
    </xdr:from>
    <xdr:ext cx="467179" cy="259045"/>
    <xdr:sp macro="" textlink="">
      <xdr:nvSpPr>
        <xdr:cNvPr id="888" name="テキスト ボックス 887"/>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89" name="直線コネクタ 888"/>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91</xdr:row>
      <xdr:rowOff>130827</xdr:rowOff>
    </xdr:from>
    <xdr:ext cx="467179" cy="259045"/>
    <xdr:sp macro="" textlink="">
      <xdr:nvSpPr>
        <xdr:cNvPr id="890" name="テキスト ボックス 889"/>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91" name="直線コネクタ 890"/>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89</xdr:row>
      <xdr:rowOff>92727</xdr:rowOff>
    </xdr:from>
    <xdr:ext cx="531299" cy="259045"/>
    <xdr:sp macro="" textlink="">
      <xdr:nvSpPr>
        <xdr:cNvPr id="892" name="テキスト ボックス 891"/>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87</xdr:row>
      <xdr:rowOff>54627</xdr:rowOff>
    </xdr:from>
    <xdr:ext cx="531299" cy="259045"/>
    <xdr:sp macro="" textlink="">
      <xdr:nvSpPr>
        <xdr:cNvPr id="894" name="テキスト ボックス 893"/>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91</xdr:row>
      <xdr:rowOff>111252</xdr:rowOff>
    </xdr:from>
    <xdr:to>
      <xdr:col>32</xdr:col>
      <xdr:colOff>186689</xdr:colOff>
      <xdr:row>99</xdr:row>
      <xdr:rowOff>44450</xdr:rowOff>
    </xdr:to>
    <xdr:cxnSp macro="">
      <xdr:nvCxnSpPr>
        <xdr:cNvPr id="896" name="直線コネクタ 895"/>
        <xdr:cNvCxnSpPr/>
      </xdr:nvCxnSpPr>
      <xdr:spPr>
        <a:xfrm flipV="1">
          <a:off x="22159595" y="15713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92092</xdr:rowOff>
    </xdr:from>
    <xdr:ext cx="249299" cy="259045"/>
    <xdr:sp macro="" textlink="">
      <xdr:nvSpPr>
        <xdr:cNvPr id="897" name="前年度繰上充用金最小値テキスト"/>
        <xdr:cNvSpPr txBox="1"/>
      </xdr:nvSpPr>
      <xdr:spPr>
        <a:xfrm>
          <a:off x="22212300" y="17065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98" name="直線コネクタ 897"/>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90</xdr:row>
      <xdr:rowOff>57929</xdr:rowOff>
    </xdr:from>
    <xdr:ext cx="534377" cy="259045"/>
    <xdr:sp macro="" textlink="">
      <xdr:nvSpPr>
        <xdr:cNvPr id="899" name="前年度繰上充用金最大値テキスト"/>
        <xdr:cNvSpPr txBox="1"/>
      </xdr:nvSpPr>
      <xdr:spPr>
        <a:xfrm>
          <a:off x="22212300" y="15488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91</xdr:row>
      <xdr:rowOff>111252</xdr:rowOff>
    </xdr:from>
    <xdr:to>
      <xdr:col>32</xdr:col>
      <xdr:colOff>276225</xdr:colOff>
      <xdr:row>91</xdr:row>
      <xdr:rowOff>111252</xdr:rowOff>
    </xdr:to>
    <xdr:cxnSp macro="">
      <xdr:nvCxnSpPr>
        <xdr:cNvPr id="900" name="直線コネクタ 899"/>
        <xdr:cNvCxnSpPr/>
      </xdr:nvCxnSpPr>
      <xdr:spPr>
        <a:xfrm>
          <a:off x="22072600" y="157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901" name="直線コネクタ 900"/>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9541</xdr:rowOff>
    </xdr:from>
    <xdr:ext cx="313932" cy="259045"/>
    <xdr:sp macro="" textlink="">
      <xdr:nvSpPr>
        <xdr:cNvPr id="902" name="前年度繰上充用金平均値テキスト"/>
        <xdr:cNvSpPr txBox="1"/>
      </xdr:nvSpPr>
      <xdr:spPr>
        <a:xfrm>
          <a:off x="22212300" y="1681164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158114</xdr:rowOff>
    </xdr:from>
    <xdr:to>
      <xdr:col>32</xdr:col>
      <xdr:colOff>238125</xdr:colOff>
      <xdr:row>99</xdr:row>
      <xdr:rowOff>88264</xdr:rowOff>
    </xdr:to>
    <xdr:sp macro="" textlink="">
      <xdr:nvSpPr>
        <xdr:cNvPr id="903" name="フローチャート : 判断 902"/>
        <xdr:cNvSpPr/>
      </xdr:nvSpPr>
      <xdr:spPr>
        <a:xfrm>
          <a:off x="221107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904" name="直線コネクタ 903"/>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157862</xdr:rowOff>
    </xdr:from>
    <xdr:to>
      <xdr:col>31</xdr:col>
      <xdr:colOff>85725</xdr:colOff>
      <xdr:row>99</xdr:row>
      <xdr:rowOff>88012</xdr:rowOff>
    </xdr:to>
    <xdr:sp macro="" textlink="">
      <xdr:nvSpPr>
        <xdr:cNvPr id="905" name="フローチャート : 判断 904"/>
        <xdr:cNvSpPr/>
      </xdr:nvSpPr>
      <xdr:spPr>
        <a:xfrm>
          <a:off x="21272500" y="1695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97</xdr:row>
      <xdr:rowOff>104539</xdr:rowOff>
    </xdr:from>
    <xdr:ext cx="313932" cy="259045"/>
    <xdr:sp macro="" textlink="">
      <xdr:nvSpPr>
        <xdr:cNvPr id="906" name="テキスト ボックス 905"/>
        <xdr:cNvSpPr txBox="1"/>
      </xdr:nvSpPr>
      <xdr:spPr>
        <a:xfrm>
          <a:off x="21166333" y="167351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907" name="直線コネクタ 906"/>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98</xdr:row>
      <xdr:rowOff>160910</xdr:rowOff>
    </xdr:from>
    <xdr:to>
      <xdr:col>29</xdr:col>
      <xdr:colOff>568325</xdr:colOff>
      <xdr:row>99</xdr:row>
      <xdr:rowOff>91060</xdr:rowOff>
    </xdr:to>
    <xdr:sp macro="" textlink="">
      <xdr:nvSpPr>
        <xdr:cNvPr id="908" name="フローチャート : 判断 907"/>
        <xdr:cNvSpPr/>
      </xdr:nvSpPr>
      <xdr:spPr>
        <a:xfrm>
          <a:off x="20383500" y="1696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97</xdr:row>
      <xdr:rowOff>107587</xdr:rowOff>
    </xdr:from>
    <xdr:ext cx="313932" cy="259045"/>
    <xdr:sp macro="" textlink="">
      <xdr:nvSpPr>
        <xdr:cNvPr id="909" name="テキスト ボックス 908"/>
        <xdr:cNvSpPr txBox="1"/>
      </xdr:nvSpPr>
      <xdr:spPr>
        <a:xfrm>
          <a:off x="20277333" y="167382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910" name="直線コネクタ 909"/>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161798</xdr:rowOff>
    </xdr:from>
    <xdr:to>
      <xdr:col>28</xdr:col>
      <xdr:colOff>365125</xdr:colOff>
      <xdr:row>99</xdr:row>
      <xdr:rowOff>91948</xdr:rowOff>
    </xdr:to>
    <xdr:sp macro="" textlink="">
      <xdr:nvSpPr>
        <xdr:cNvPr id="911" name="フローチャート : 判断 910"/>
        <xdr:cNvSpPr/>
      </xdr:nvSpPr>
      <xdr:spPr>
        <a:xfrm>
          <a:off x="19494500" y="1696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97</xdr:row>
      <xdr:rowOff>108475</xdr:rowOff>
    </xdr:from>
    <xdr:ext cx="313932" cy="259045"/>
    <xdr:sp macro="" textlink="">
      <xdr:nvSpPr>
        <xdr:cNvPr id="912" name="テキスト ボックス 911"/>
        <xdr:cNvSpPr txBox="1"/>
      </xdr:nvSpPr>
      <xdr:spPr>
        <a:xfrm>
          <a:off x="19388333" y="16739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163068</xdr:rowOff>
    </xdr:from>
    <xdr:to>
      <xdr:col>27</xdr:col>
      <xdr:colOff>161925</xdr:colOff>
      <xdr:row>99</xdr:row>
      <xdr:rowOff>93218</xdr:rowOff>
    </xdr:to>
    <xdr:sp macro="" textlink="">
      <xdr:nvSpPr>
        <xdr:cNvPr id="913" name="フローチャート : 判断 912"/>
        <xdr:cNvSpPr/>
      </xdr:nvSpPr>
      <xdr:spPr>
        <a:xfrm>
          <a:off x="18605500" y="1696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97</xdr:row>
      <xdr:rowOff>109745</xdr:rowOff>
    </xdr:from>
    <xdr:ext cx="313932" cy="259045"/>
    <xdr:sp macro="" textlink="">
      <xdr:nvSpPr>
        <xdr:cNvPr id="914" name="テキスト ボックス 913"/>
        <xdr:cNvSpPr txBox="1"/>
      </xdr:nvSpPr>
      <xdr:spPr>
        <a:xfrm>
          <a:off x="18499333" y="16740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920" name="円/楕円 919"/>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136542</xdr:rowOff>
    </xdr:from>
    <xdr:ext cx="249299" cy="259045"/>
    <xdr:sp macro="" textlink="">
      <xdr:nvSpPr>
        <xdr:cNvPr id="921" name="前年度繰上充用金該当値テキスト"/>
        <xdr:cNvSpPr txBox="1"/>
      </xdr:nvSpPr>
      <xdr:spPr>
        <a:xfrm>
          <a:off x="22212300" y="16938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22" name="円/楕円 921"/>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923" name="テキスト ボックス 922"/>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24" name="円/楕円 923"/>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25" name="テキスト ボックス 924"/>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26" name="円/楕円 925"/>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927" name="テキスト ボックス 926"/>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28" name="円/楕円 927"/>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929" name="テキスト ボックス 928"/>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性質別歳出の住民一人当たりコストについて、類似団体内平均額を上回っている経費は、人件費（類似団体との差額</a:t>
          </a:r>
          <a:r>
            <a:rPr kumimoji="1" lang="en-US" altLang="ja-JP" sz="1300">
              <a:latin typeface="ＭＳ Ｐゴシック"/>
            </a:rPr>
            <a:t>+23,918</a:t>
          </a:r>
          <a:r>
            <a:rPr kumimoji="1" lang="ja-JP" altLang="en-US" sz="1300">
              <a:latin typeface="ＭＳ Ｐゴシック"/>
            </a:rPr>
            <a:t>円、対類似団体比</a:t>
          </a:r>
          <a:r>
            <a:rPr kumimoji="1" lang="en-US" altLang="ja-JP" sz="1300">
              <a:latin typeface="ＭＳ Ｐゴシック"/>
            </a:rPr>
            <a:t>126.9</a:t>
          </a:r>
          <a:r>
            <a:rPr kumimoji="1" lang="ja-JP" altLang="en-US" sz="1300">
              <a:latin typeface="ＭＳ Ｐゴシック"/>
            </a:rPr>
            <a:t>％</a:t>
          </a:r>
          <a:r>
            <a:rPr kumimoji="1" lang="ja-JP" altLang="en-US" sz="1300">
              <a:latin typeface="+mn-ea"/>
              <a:ea typeface="+mn-ea"/>
            </a:rPr>
            <a:t>）、</a:t>
          </a:r>
          <a:r>
            <a:rPr kumimoji="1" lang="ja-JP" altLang="en-US" sz="1300">
              <a:solidFill>
                <a:schemeClr val="dk1"/>
              </a:solidFill>
              <a:effectLst/>
              <a:latin typeface="+mn-ea"/>
              <a:ea typeface="+mn-ea"/>
              <a:cs typeface="+mn-cs"/>
            </a:rPr>
            <a:t>扶助</a:t>
          </a:r>
          <a:r>
            <a:rPr kumimoji="1" lang="ja-JP" altLang="ja-JP" sz="1300">
              <a:solidFill>
                <a:schemeClr val="dk1"/>
              </a:solidFill>
              <a:effectLst/>
              <a:latin typeface="+mn-ea"/>
              <a:ea typeface="+mn-ea"/>
              <a:cs typeface="+mn-cs"/>
            </a:rPr>
            <a:t>費（類似団体との差額</a:t>
          </a:r>
          <a:r>
            <a:rPr kumimoji="1" lang="en-US" altLang="ja-JP" sz="1300">
              <a:solidFill>
                <a:schemeClr val="dk1"/>
              </a:solidFill>
              <a:effectLst/>
              <a:latin typeface="+mn-ea"/>
              <a:ea typeface="+mn-ea"/>
              <a:cs typeface="+mn-cs"/>
            </a:rPr>
            <a:t>+14,289</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114.7</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補助費等</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+3,811</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105.9</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普通建設事業費</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+10,167</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112.2</a:t>
          </a:r>
          <a:r>
            <a:rPr kumimoji="1" lang="ja-JP" altLang="ja-JP" sz="1300">
              <a:solidFill>
                <a:schemeClr val="dk1"/>
              </a:solidFill>
              <a:effectLst/>
              <a:latin typeface="+mn-ea"/>
              <a:ea typeface="+mn-ea"/>
              <a:cs typeface="+mn-cs"/>
            </a:rPr>
            <a:t>％）、災害復旧事業費（類似団体との差額</a:t>
          </a:r>
          <a:r>
            <a:rPr kumimoji="1" lang="en-US" altLang="ja-JP" sz="1300">
              <a:solidFill>
                <a:schemeClr val="dk1"/>
              </a:solidFill>
              <a:effectLst/>
              <a:latin typeface="+mn-ea"/>
              <a:ea typeface="+mn-ea"/>
              <a:cs typeface="+mn-cs"/>
            </a:rPr>
            <a:t>+57,483</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1469.3</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、積立金</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+39,751</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288.3</a:t>
          </a:r>
          <a:r>
            <a:rPr kumimoji="1" lang="ja-JP" altLang="en-US" sz="1300">
              <a:solidFill>
                <a:schemeClr val="dk1"/>
              </a:solidFill>
              <a:effectLst/>
              <a:latin typeface="+mn-ea"/>
              <a:ea typeface="+mn-ea"/>
              <a:cs typeface="+mn-cs"/>
            </a:rPr>
            <a:t>％</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貸付金</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+9,963</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272.2</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繰出金</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+9,066</a:t>
          </a:r>
          <a:r>
            <a:rPr kumimoji="1" lang="ja-JP" altLang="ja-JP" sz="1300">
              <a:solidFill>
                <a:schemeClr val="dk1"/>
              </a:solidFill>
              <a:effectLst/>
              <a:latin typeface="+mn-ea"/>
              <a:ea typeface="+mn-ea"/>
              <a:cs typeface="+mn-cs"/>
            </a:rPr>
            <a:t>円、対類似団体比</a:t>
          </a:r>
          <a:r>
            <a:rPr kumimoji="1" lang="en-US" altLang="ja-JP" sz="1300">
              <a:solidFill>
                <a:schemeClr val="dk1"/>
              </a:solidFill>
              <a:effectLst/>
              <a:latin typeface="+mn-ea"/>
              <a:ea typeface="+mn-ea"/>
              <a:cs typeface="+mn-cs"/>
            </a:rPr>
            <a:t>114.1</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です。類似団体内平均額を上回った理由については以下のとおりです。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r>
            <a:rPr kumimoji="1" lang="ja-JP" altLang="en-US" sz="1300">
              <a:solidFill>
                <a:schemeClr val="dk1"/>
              </a:solidFill>
              <a:effectLst/>
              <a:latin typeface="+mn-ea"/>
              <a:ea typeface="+mn-ea"/>
              <a:cs typeface="+mn-cs"/>
            </a:rPr>
            <a:t>　人件費については、単独消防であるため類似団体よりも職員数が多いことによるものです</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扶助費については、</a:t>
          </a:r>
          <a:r>
            <a:rPr kumimoji="1" lang="ja-JP" altLang="ja-JP" sz="1300">
              <a:solidFill>
                <a:schemeClr val="dk1"/>
              </a:solidFill>
              <a:effectLst/>
              <a:latin typeface="+mn-lt"/>
              <a:ea typeface="+mn-ea"/>
              <a:cs typeface="+mn-cs"/>
            </a:rPr>
            <a:t>市単独のこども医療費助成事業や保育料減免措置等の子育て支援事業によるものです。</a:t>
          </a:r>
          <a:r>
            <a:rPr kumimoji="1" lang="ja-JP" altLang="en-US" sz="1300">
              <a:solidFill>
                <a:schemeClr val="dk1"/>
              </a:solidFill>
              <a:effectLst/>
              <a:latin typeface="+mn-lt"/>
              <a:ea typeface="+mn-ea"/>
              <a:cs typeface="+mn-cs"/>
            </a:rPr>
            <a:t>補助費等については、</a:t>
          </a:r>
          <a:r>
            <a:rPr kumimoji="1" lang="ja-JP" altLang="ja-JP" sz="1300">
              <a:solidFill>
                <a:schemeClr val="dk1"/>
              </a:solidFill>
              <a:effectLst/>
              <a:latin typeface="+mn-lt"/>
              <a:ea typeface="+mn-ea"/>
              <a:cs typeface="+mn-cs"/>
            </a:rPr>
            <a:t>ふるさと応援寄附金の増加により返礼にかかる費用が増加した</a:t>
          </a:r>
          <a:r>
            <a:rPr kumimoji="1" lang="ja-JP" altLang="en-US" sz="1300">
              <a:solidFill>
                <a:schemeClr val="dk1"/>
              </a:solidFill>
              <a:effectLst/>
              <a:latin typeface="+mn-lt"/>
              <a:ea typeface="+mn-ea"/>
              <a:cs typeface="+mn-cs"/>
            </a:rPr>
            <a:t>ことによるものです。普通建設事業費については、垂水中央運動公園改修事業により増額となったためです。災害復旧事業費については、平成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年度に発生した台風</a:t>
          </a:r>
          <a:r>
            <a:rPr kumimoji="1" lang="en-US" altLang="ja-JP" sz="1300">
              <a:solidFill>
                <a:schemeClr val="dk1"/>
              </a:solidFill>
              <a:effectLst/>
              <a:latin typeface="+mn-ea"/>
              <a:ea typeface="+mn-ea"/>
              <a:cs typeface="+mn-cs"/>
            </a:rPr>
            <a:t>16</a:t>
          </a:r>
          <a:r>
            <a:rPr kumimoji="1" lang="ja-JP" altLang="en-US" sz="1300">
              <a:solidFill>
                <a:schemeClr val="dk1"/>
              </a:solidFill>
              <a:effectLst/>
              <a:latin typeface="+mn-ea"/>
              <a:ea typeface="+mn-ea"/>
              <a:cs typeface="+mn-cs"/>
            </a:rPr>
            <a:t>号による災害復旧事業が多額となったことによるものです。積立金については、</a:t>
          </a:r>
          <a:r>
            <a:rPr kumimoji="1" lang="ja-JP" altLang="ja-JP" sz="1300">
              <a:solidFill>
                <a:schemeClr val="dk1"/>
              </a:solidFill>
              <a:effectLst/>
              <a:latin typeface="+mn-lt"/>
              <a:ea typeface="+mn-ea"/>
              <a:cs typeface="+mn-cs"/>
            </a:rPr>
            <a:t>ふるさと応援寄附金</a:t>
          </a:r>
          <a:r>
            <a:rPr kumimoji="1" lang="ja-JP" altLang="en-US" sz="1300">
              <a:solidFill>
                <a:schemeClr val="dk1"/>
              </a:solidFill>
              <a:effectLst/>
              <a:latin typeface="+mn-lt"/>
              <a:ea typeface="+mn-ea"/>
              <a:cs typeface="+mn-cs"/>
            </a:rPr>
            <a:t>の増加によるものであり、貸付金については、市独自の水産振興資金貸付を行っていることによるものです。また、繰出金については、国民健康保険特別会計や老人保健施設特別会計への法定外繰出を行っていることによるものです。今後も引き続き歳出の適正化を図り、健全な財政運営に努めて参ります。</a:t>
          </a: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300">
            <a:effectLst/>
            <a:latin typeface="+mn-ea"/>
            <a:ea typeface="+mn-ea"/>
          </a:endParaRPr>
        </a:p>
        <a:p>
          <a:endParaRPr kumimoji="1" lang="ja-JP" altLang="en-US" sz="1300">
            <a:latin typeface="+mn-ea"/>
            <a:ea typeface="+mn-ea"/>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鹿児島県垂水市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15,620
15,460
162.12
11,991,611
11,555,917
287,452
5,418,349
9,150,143</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9.8
13.7</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－１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－１</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10/128</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3,892</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7303</xdr:rowOff>
    </xdr:from>
    <xdr:to>
      <xdr:col>6</xdr:col>
      <xdr:colOff>510540</xdr:colOff>
      <xdr:row>38</xdr:row>
      <xdr:rowOff>1588</xdr:rowOff>
    </xdr:to>
    <xdr:cxnSp macro="">
      <xdr:nvCxnSpPr>
        <xdr:cNvPr id="56" name="直線コネクタ 55"/>
        <xdr:cNvCxnSpPr/>
      </xdr:nvCxnSpPr>
      <xdr:spPr>
        <a:xfrm flipV="1">
          <a:off x="4633595" y="5322253"/>
          <a:ext cx="127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5415</xdr:rowOff>
    </xdr:from>
    <xdr:ext cx="469744" cy="259045"/>
    <xdr:sp macro="" textlink="">
      <xdr:nvSpPr>
        <xdr:cNvPr id="57" name="議会費最小値テキスト"/>
        <xdr:cNvSpPr txBox="1"/>
      </xdr:nvSpPr>
      <xdr:spPr>
        <a:xfrm>
          <a:off x="4686300" y="652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3,125</a:t>
          </a:r>
          <a:endParaRPr kumimoji="1" lang="ja-JP" altLang="en-US" sz="1000" b="1">
            <a:latin typeface="ＭＳ Ｐゴシック"/>
          </a:endParaRPr>
        </a:p>
      </xdr:txBody>
    </xdr:sp>
    <xdr:clientData/>
  </xdr:oneCellAnchor>
  <xdr:twoCellAnchor>
    <xdr:from>
      <xdr:col>6</xdr:col>
      <xdr:colOff>422275</xdr:colOff>
      <xdr:row>38</xdr:row>
      <xdr:rowOff>1588</xdr:rowOff>
    </xdr:from>
    <xdr:to>
      <xdr:col>6</xdr:col>
      <xdr:colOff>600075</xdr:colOff>
      <xdr:row>38</xdr:row>
      <xdr:rowOff>1588</xdr:rowOff>
    </xdr:to>
    <xdr:cxnSp macro="">
      <xdr:nvCxnSpPr>
        <xdr:cNvPr id="58" name="直線コネクタ 57"/>
        <xdr:cNvCxnSpPr/>
      </xdr:nvCxnSpPr>
      <xdr:spPr>
        <a:xfrm>
          <a:off x="4546600" y="6516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125430</xdr:rowOff>
    </xdr:from>
    <xdr:ext cx="469744" cy="259045"/>
    <xdr:sp macro="" textlink="">
      <xdr:nvSpPr>
        <xdr:cNvPr id="59" name="議会費最大値テキスト"/>
        <xdr:cNvSpPr txBox="1"/>
      </xdr:nvSpPr>
      <xdr:spPr>
        <a:xfrm>
          <a:off x="4686300" y="509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9,395</a:t>
          </a:r>
          <a:endParaRPr kumimoji="1" lang="ja-JP" altLang="en-US" sz="1000" b="1">
            <a:latin typeface="ＭＳ Ｐゴシック"/>
          </a:endParaRPr>
        </a:p>
      </xdr:txBody>
    </xdr:sp>
    <xdr:clientData/>
  </xdr:oneCellAnchor>
  <xdr:twoCellAnchor>
    <xdr:from>
      <xdr:col>6</xdr:col>
      <xdr:colOff>422275</xdr:colOff>
      <xdr:row>31</xdr:row>
      <xdr:rowOff>7303</xdr:rowOff>
    </xdr:from>
    <xdr:to>
      <xdr:col>6</xdr:col>
      <xdr:colOff>600075</xdr:colOff>
      <xdr:row>31</xdr:row>
      <xdr:rowOff>7303</xdr:rowOff>
    </xdr:to>
    <xdr:cxnSp macro="">
      <xdr:nvCxnSpPr>
        <xdr:cNvPr id="60" name="直線コネクタ 59"/>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40259</xdr:rowOff>
    </xdr:from>
    <xdr:to>
      <xdr:col>6</xdr:col>
      <xdr:colOff>511175</xdr:colOff>
      <xdr:row>33</xdr:row>
      <xdr:rowOff>2349</xdr:rowOff>
    </xdr:to>
    <xdr:cxnSp macro="">
      <xdr:nvCxnSpPr>
        <xdr:cNvPr id="61" name="直線コネクタ 60"/>
        <xdr:cNvCxnSpPr/>
      </xdr:nvCxnSpPr>
      <xdr:spPr>
        <a:xfrm>
          <a:off x="3797300" y="5526659"/>
          <a:ext cx="838200" cy="133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70947</xdr:rowOff>
    </xdr:from>
    <xdr:ext cx="469744" cy="259045"/>
    <xdr:sp macro="" textlink="">
      <xdr:nvSpPr>
        <xdr:cNvPr id="62" name="議会費平均値テキスト"/>
        <xdr:cNvSpPr txBox="1"/>
      </xdr:nvSpPr>
      <xdr:spPr>
        <a:xfrm>
          <a:off x="4686300" y="60716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5,081</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92520</xdr:rowOff>
    </xdr:from>
    <xdr:to>
      <xdr:col>6</xdr:col>
      <xdr:colOff>561975</xdr:colOff>
      <xdr:row>36</xdr:row>
      <xdr:rowOff>22670</xdr:rowOff>
    </xdr:to>
    <xdr:sp macro="" textlink="">
      <xdr:nvSpPr>
        <xdr:cNvPr id="63" name="フローチャート : 判断 62"/>
        <xdr:cNvSpPr/>
      </xdr:nvSpPr>
      <xdr:spPr>
        <a:xfrm>
          <a:off x="45847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40259</xdr:rowOff>
    </xdr:from>
    <xdr:to>
      <xdr:col>5</xdr:col>
      <xdr:colOff>358775</xdr:colOff>
      <xdr:row>32</xdr:row>
      <xdr:rowOff>98361</xdr:rowOff>
    </xdr:to>
    <xdr:cxnSp macro="">
      <xdr:nvCxnSpPr>
        <xdr:cNvPr id="64" name="直線コネクタ 63"/>
        <xdr:cNvCxnSpPr/>
      </xdr:nvCxnSpPr>
      <xdr:spPr>
        <a:xfrm flipV="1">
          <a:off x="2908300" y="5526659"/>
          <a:ext cx="889000" cy="5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6985</xdr:rowOff>
    </xdr:from>
    <xdr:to>
      <xdr:col>5</xdr:col>
      <xdr:colOff>409575</xdr:colOff>
      <xdr:row>35</xdr:row>
      <xdr:rowOff>108585</xdr:rowOff>
    </xdr:to>
    <xdr:sp macro="" textlink="">
      <xdr:nvSpPr>
        <xdr:cNvPr id="65" name="フローチャート : 判断 64"/>
        <xdr:cNvSpPr/>
      </xdr:nvSpPr>
      <xdr:spPr>
        <a:xfrm>
          <a:off x="3746500" y="600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99712</xdr:rowOff>
    </xdr:from>
    <xdr:ext cx="469744" cy="259045"/>
    <xdr:sp macro="" textlink="">
      <xdr:nvSpPr>
        <xdr:cNvPr id="66" name="テキスト ボックス 65"/>
        <xdr:cNvSpPr txBox="1"/>
      </xdr:nvSpPr>
      <xdr:spPr>
        <a:xfrm>
          <a:off x="3562427" y="6100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5,530</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98361</xdr:rowOff>
    </xdr:from>
    <xdr:to>
      <xdr:col>4</xdr:col>
      <xdr:colOff>155575</xdr:colOff>
      <xdr:row>32</xdr:row>
      <xdr:rowOff>128079</xdr:rowOff>
    </xdr:to>
    <xdr:cxnSp macro="">
      <xdr:nvCxnSpPr>
        <xdr:cNvPr id="67" name="直線コネクタ 66"/>
        <xdr:cNvCxnSpPr/>
      </xdr:nvCxnSpPr>
      <xdr:spPr>
        <a:xfrm flipV="1">
          <a:off x="2019300" y="5584761"/>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51943</xdr:rowOff>
    </xdr:from>
    <xdr:to>
      <xdr:col>4</xdr:col>
      <xdr:colOff>206375</xdr:colOff>
      <xdr:row>35</xdr:row>
      <xdr:rowOff>153543</xdr:rowOff>
    </xdr:to>
    <xdr:sp macro="" textlink="">
      <xdr:nvSpPr>
        <xdr:cNvPr id="68" name="フローチャート : 判断 67"/>
        <xdr:cNvSpPr/>
      </xdr:nvSpPr>
      <xdr:spPr>
        <a:xfrm>
          <a:off x="2857500" y="6052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144670</xdr:rowOff>
    </xdr:from>
    <xdr:ext cx="469744" cy="259045"/>
    <xdr:sp macro="" textlink="">
      <xdr:nvSpPr>
        <xdr:cNvPr id="69" name="テキスト ボックス 68"/>
        <xdr:cNvSpPr txBox="1"/>
      </xdr:nvSpPr>
      <xdr:spPr>
        <a:xfrm>
          <a:off x="2673427" y="6145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5,294</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117602</xdr:rowOff>
    </xdr:from>
    <xdr:to>
      <xdr:col>2</xdr:col>
      <xdr:colOff>638175</xdr:colOff>
      <xdr:row>32</xdr:row>
      <xdr:rowOff>128079</xdr:rowOff>
    </xdr:to>
    <xdr:cxnSp macro="">
      <xdr:nvCxnSpPr>
        <xdr:cNvPr id="70" name="直線コネクタ 69"/>
        <xdr:cNvCxnSpPr/>
      </xdr:nvCxnSpPr>
      <xdr:spPr>
        <a:xfrm>
          <a:off x="1130300" y="5604002"/>
          <a:ext cx="889000" cy="10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65659</xdr:rowOff>
    </xdr:from>
    <xdr:to>
      <xdr:col>3</xdr:col>
      <xdr:colOff>3175</xdr:colOff>
      <xdr:row>35</xdr:row>
      <xdr:rowOff>167259</xdr:rowOff>
    </xdr:to>
    <xdr:sp macro="" textlink="">
      <xdr:nvSpPr>
        <xdr:cNvPr id="71" name="フローチャート : 判断 70"/>
        <xdr:cNvSpPr/>
      </xdr:nvSpPr>
      <xdr:spPr>
        <a:xfrm>
          <a:off x="1968500" y="606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158386</xdr:rowOff>
    </xdr:from>
    <xdr:ext cx="469744" cy="259045"/>
    <xdr:sp macro="" textlink="">
      <xdr:nvSpPr>
        <xdr:cNvPr id="72" name="テキスト ボックス 71"/>
        <xdr:cNvSpPr txBox="1"/>
      </xdr:nvSpPr>
      <xdr:spPr>
        <a:xfrm>
          <a:off x="1784427" y="6159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5,222</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28702</xdr:rowOff>
    </xdr:from>
    <xdr:to>
      <xdr:col>1</xdr:col>
      <xdr:colOff>485775</xdr:colOff>
      <xdr:row>35</xdr:row>
      <xdr:rowOff>130302</xdr:rowOff>
    </xdr:to>
    <xdr:sp macro="" textlink="">
      <xdr:nvSpPr>
        <xdr:cNvPr id="73" name="フローチャート : 判断 72"/>
        <xdr:cNvSpPr/>
      </xdr:nvSpPr>
      <xdr:spPr>
        <a:xfrm>
          <a:off x="1079500" y="6029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121429</xdr:rowOff>
    </xdr:from>
    <xdr:ext cx="469744" cy="259045"/>
    <xdr:sp macro="" textlink="">
      <xdr:nvSpPr>
        <xdr:cNvPr id="74" name="テキスト ボックス 73"/>
        <xdr:cNvSpPr txBox="1"/>
      </xdr:nvSpPr>
      <xdr:spPr>
        <a:xfrm>
          <a:off x="895427" y="6122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5,416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122999</xdr:rowOff>
    </xdr:from>
    <xdr:to>
      <xdr:col>6</xdr:col>
      <xdr:colOff>561975</xdr:colOff>
      <xdr:row>33</xdr:row>
      <xdr:rowOff>53149</xdr:rowOff>
    </xdr:to>
    <xdr:sp macro="" textlink="">
      <xdr:nvSpPr>
        <xdr:cNvPr id="80" name="円/楕円 79"/>
        <xdr:cNvSpPr/>
      </xdr:nvSpPr>
      <xdr:spPr>
        <a:xfrm>
          <a:off x="4584700" y="5609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31</xdr:row>
      <xdr:rowOff>145876</xdr:rowOff>
    </xdr:from>
    <xdr:ext cx="469744" cy="259045"/>
    <xdr:sp macro="" textlink="">
      <xdr:nvSpPr>
        <xdr:cNvPr id="81" name="議会費該当値テキスト"/>
        <xdr:cNvSpPr txBox="1"/>
      </xdr:nvSpPr>
      <xdr:spPr>
        <a:xfrm>
          <a:off x="4686300" y="5460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7,621</a:t>
          </a:r>
          <a:endParaRPr kumimoji="1" lang="ja-JP" altLang="en-US" sz="1000" b="1">
            <a:solidFill>
              <a:srgbClr val="FF0000"/>
            </a:solidFill>
            <a:latin typeface="ＭＳ Ｐゴシック"/>
          </a:endParaRPr>
        </a:p>
      </xdr:txBody>
    </xdr:sp>
    <xdr:clientData/>
  </xdr:oneCellAnchor>
  <xdr:twoCellAnchor>
    <xdr:from>
      <xdr:col>5</xdr:col>
      <xdr:colOff>307975</xdr:colOff>
      <xdr:row>31</xdr:row>
      <xdr:rowOff>160909</xdr:rowOff>
    </xdr:from>
    <xdr:to>
      <xdr:col>5</xdr:col>
      <xdr:colOff>409575</xdr:colOff>
      <xdr:row>32</xdr:row>
      <xdr:rowOff>91059</xdr:rowOff>
    </xdr:to>
    <xdr:sp macro="" textlink="">
      <xdr:nvSpPr>
        <xdr:cNvPr id="82" name="円/楕円 81"/>
        <xdr:cNvSpPr/>
      </xdr:nvSpPr>
      <xdr:spPr>
        <a:xfrm>
          <a:off x="3746500" y="5475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107586</xdr:rowOff>
    </xdr:from>
    <xdr:ext cx="469744" cy="259045"/>
    <xdr:sp macro="" textlink="">
      <xdr:nvSpPr>
        <xdr:cNvPr id="83" name="テキスト ボックス 82"/>
        <xdr:cNvSpPr txBox="1"/>
      </xdr:nvSpPr>
      <xdr:spPr>
        <a:xfrm>
          <a:off x="3562427" y="525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8,322</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47561</xdr:rowOff>
    </xdr:from>
    <xdr:to>
      <xdr:col>4</xdr:col>
      <xdr:colOff>206375</xdr:colOff>
      <xdr:row>32</xdr:row>
      <xdr:rowOff>149161</xdr:rowOff>
    </xdr:to>
    <xdr:sp macro="" textlink="">
      <xdr:nvSpPr>
        <xdr:cNvPr id="84" name="円/楕円 83"/>
        <xdr:cNvSpPr/>
      </xdr:nvSpPr>
      <xdr:spPr>
        <a:xfrm>
          <a:off x="2857500" y="5533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30</xdr:row>
      <xdr:rowOff>165688</xdr:rowOff>
    </xdr:from>
    <xdr:ext cx="469744" cy="259045"/>
    <xdr:sp macro="" textlink="">
      <xdr:nvSpPr>
        <xdr:cNvPr id="85" name="テキスト ボックス 84"/>
        <xdr:cNvSpPr txBox="1"/>
      </xdr:nvSpPr>
      <xdr:spPr>
        <a:xfrm>
          <a:off x="2673427" y="5309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8,017</a:t>
          </a:r>
          <a:endParaRPr kumimoji="1" lang="ja-JP" altLang="en-US" sz="1000" b="1">
            <a:solidFill>
              <a:srgbClr val="FF0000"/>
            </a:solidFill>
            <a:latin typeface="ＭＳ Ｐゴシック"/>
          </a:endParaRPr>
        </a:p>
      </xdr:txBody>
    </xdr:sp>
    <xdr:clientData/>
  </xdr:oneCellAnchor>
  <xdr:twoCellAnchor>
    <xdr:from>
      <xdr:col>2</xdr:col>
      <xdr:colOff>587375</xdr:colOff>
      <xdr:row>32</xdr:row>
      <xdr:rowOff>77279</xdr:rowOff>
    </xdr:from>
    <xdr:to>
      <xdr:col>3</xdr:col>
      <xdr:colOff>3175</xdr:colOff>
      <xdr:row>33</xdr:row>
      <xdr:rowOff>7429</xdr:rowOff>
    </xdr:to>
    <xdr:sp macro="" textlink="">
      <xdr:nvSpPr>
        <xdr:cNvPr id="86" name="円/楕円 85"/>
        <xdr:cNvSpPr/>
      </xdr:nvSpPr>
      <xdr:spPr>
        <a:xfrm>
          <a:off x="1968500" y="5563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23956</xdr:rowOff>
    </xdr:from>
    <xdr:ext cx="469744" cy="259045"/>
    <xdr:sp macro="" textlink="">
      <xdr:nvSpPr>
        <xdr:cNvPr id="87" name="テキスト ボックス 86"/>
        <xdr:cNvSpPr txBox="1"/>
      </xdr:nvSpPr>
      <xdr:spPr>
        <a:xfrm>
          <a:off x="1784427" y="5338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7,861</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66802</xdr:rowOff>
    </xdr:from>
    <xdr:to>
      <xdr:col>1</xdr:col>
      <xdr:colOff>485775</xdr:colOff>
      <xdr:row>32</xdr:row>
      <xdr:rowOff>168402</xdr:rowOff>
    </xdr:to>
    <xdr:sp macro="" textlink="">
      <xdr:nvSpPr>
        <xdr:cNvPr id="88" name="円/楕円 87"/>
        <xdr:cNvSpPr/>
      </xdr:nvSpPr>
      <xdr:spPr>
        <a:xfrm>
          <a:off x="1079500" y="555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13479</xdr:rowOff>
    </xdr:from>
    <xdr:ext cx="469744" cy="259045"/>
    <xdr:sp macro="" textlink="">
      <xdr:nvSpPr>
        <xdr:cNvPr id="89" name="テキスト ボックス 88"/>
        <xdr:cNvSpPr txBox="1"/>
      </xdr:nvSpPr>
      <xdr:spPr>
        <a:xfrm>
          <a:off x="895427" y="532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7,916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4/128</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79,614</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48301</xdr:rowOff>
    </xdr:from>
    <xdr:to>
      <xdr:col>6</xdr:col>
      <xdr:colOff>510540</xdr:colOff>
      <xdr:row>57</xdr:row>
      <xdr:rowOff>149484</xdr:rowOff>
    </xdr:to>
    <xdr:cxnSp macro="">
      <xdr:nvCxnSpPr>
        <xdr:cNvPr id="111" name="直線コネクタ 110"/>
        <xdr:cNvCxnSpPr/>
      </xdr:nvCxnSpPr>
      <xdr:spPr>
        <a:xfrm flipV="1">
          <a:off x="4633595" y="8792251"/>
          <a:ext cx="1270" cy="1129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153311</xdr:rowOff>
    </xdr:from>
    <xdr:ext cx="534377" cy="259045"/>
    <xdr:sp macro="" textlink="">
      <xdr:nvSpPr>
        <xdr:cNvPr id="112" name="総務費最小値テキスト"/>
        <xdr:cNvSpPr txBox="1"/>
      </xdr:nvSpPr>
      <xdr:spPr>
        <a:xfrm>
          <a:off x="4686300" y="992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35,360</a:t>
          </a:r>
          <a:endParaRPr kumimoji="1" lang="ja-JP" altLang="en-US" sz="1000" b="1">
            <a:latin typeface="ＭＳ Ｐゴシック"/>
          </a:endParaRPr>
        </a:p>
      </xdr:txBody>
    </xdr:sp>
    <xdr:clientData/>
  </xdr:oneCellAnchor>
  <xdr:twoCellAnchor>
    <xdr:from>
      <xdr:col>6</xdr:col>
      <xdr:colOff>422275</xdr:colOff>
      <xdr:row>57</xdr:row>
      <xdr:rowOff>149484</xdr:rowOff>
    </xdr:from>
    <xdr:to>
      <xdr:col>6</xdr:col>
      <xdr:colOff>600075</xdr:colOff>
      <xdr:row>57</xdr:row>
      <xdr:rowOff>149484</xdr:rowOff>
    </xdr:to>
    <xdr:cxnSp macro="">
      <xdr:nvCxnSpPr>
        <xdr:cNvPr id="113" name="直線コネクタ 112"/>
        <xdr:cNvCxnSpPr/>
      </xdr:nvCxnSpPr>
      <xdr:spPr>
        <a:xfrm>
          <a:off x="4546600" y="9922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166428</xdr:rowOff>
    </xdr:from>
    <xdr:ext cx="599010" cy="259045"/>
    <xdr:sp macro="" textlink="">
      <xdr:nvSpPr>
        <xdr:cNvPr id="114" name="総務費最大値テキスト"/>
        <xdr:cNvSpPr txBox="1"/>
      </xdr:nvSpPr>
      <xdr:spPr>
        <a:xfrm>
          <a:off x="4686300" y="856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282,491</a:t>
          </a:r>
          <a:endParaRPr kumimoji="1" lang="ja-JP" altLang="en-US" sz="1000" b="1">
            <a:latin typeface="ＭＳ Ｐゴシック"/>
          </a:endParaRPr>
        </a:p>
      </xdr:txBody>
    </xdr:sp>
    <xdr:clientData/>
  </xdr:oneCellAnchor>
  <xdr:twoCellAnchor>
    <xdr:from>
      <xdr:col>6</xdr:col>
      <xdr:colOff>422275</xdr:colOff>
      <xdr:row>51</xdr:row>
      <xdr:rowOff>48301</xdr:rowOff>
    </xdr:from>
    <xdr:to>
      <xdr:col>6</xdr:col>
      <xdr:colOff>600075</xdr:colOff>
      <xdr:row>51</xdr:row>
      <xdr:rowOff>48301</xdr:rowOff>
    </xdr:to>
    <xdr:cxnSp macro="">
      <xdr:nvCxnSpPr>
        <xdr:cNvPr id="115" name="直線コネクタ 114"/>
        <xdr:cNvCxnSpPr/>
      </xdr:nvCxnSpPr>
      <xdr:spPr>
        <a:xfrm>
          <a:off x="4546600" y="8792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16247</xdr:rowOff>
    </xdr:from>
    <xdr:to>
      <xdr:col>6</xdr:col>
      <xdr:colOff>511175</xdr:colOff>
      <xdr:row>54</xdr:row>
      <xdr:rowOff>159817</xdr:rowOff>
    </xdr:to>
    <xdr:cxnSp macro="">
      <xdr:nvCxnSpPr>
        <xdr:cNvPr id="116" name="直線コネクタ 115"/>
        <xdr:cNvCxnSpPr/>
      </xdr:nvCxnSpPr>
      <xdr:spPr>
        <a:xfrm flipV="1">
          <a:off x="3797300" y="9274547"/>
          <a:ext cx="838200" cy="14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19513</xdr:rowOff>
    </xdr:from>
    <xdr:ext cx="534377" cy="259045"/>
    <xdr:sp macro="" textlink="">
      <xdr:nvSpPr>
        <xdr:cNvPr id="117" name="総務費平均値テキスト"/>
        <xdr:cNvSpPr txBox="1"/>
      </xdr:nvSpPr>
      <xdr:spPr>
        <a:xfrm>
          <a:off x="4686300" y="96207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85,458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41086</xdr:rowOff>
    </xdr:from>
    <xdr:to>
      <xdr:col>6</xdr:col>
      <xdr:colOff>561975</xdr:colOff>
      <xdr:row>56</xdr:row>
      <xdr:rowOff>142686</xdr:rowOff>
    </xdr:to>
    <xdr:sp macro="" textlink="">
      <xdr:nvSpPr>
        <xdr:cNvPr id="118" name="フローチャート : 判断 117"/>
        <xdr:cNvSpPr/>
      </xdr:nvSpPr>
      <xdr:spPr>
        <a:xfrm>
          <a:off x="4584700" y="9642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54</xdr:row>
      <xdr:rowOff>159817</xdr:rowOff>
    </xdr:from>
    <xdr:to>
      <xdr:col>5</xdr:col>
      <xdr:colOff>358775</xdr:colOff>
      <xdr:row>56</xdr:row>
      <xdr:rowOff>30415</xdr:rowOff>
    </xdr:to>
    <xdr:cxnSp macro="">
      <xdr:nvCxnSpPr>
        <xdr:cNvPr id="119" name="直線コネクタ 118"/>
        <xdr:cNvCxnSpPr/>
      </xdr:nvCxnSpPr>
      <xdr:spPr>
        <a:xfrm flipV="1">
          <a:off x="2908300" y="9418117"/>
          <a:ext cx="889000" cy="21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54487</xdr:rowOff>
    </xdr:from>
    <xdr:to>
      <xdr:col>5</xdr:col>
      <xdr:colOff>409575</xdr:colOff>
      <xdr:row>56</xdr:row>
      <xdr:rowOff>156087</xdr:rowOff>
    </xdr:to>
    <xdr:sp macro="" textlink="">
      <xdr:nvSpPr>
        <xdr:cNvPr id="120" name="フローチャート : 判断 119"/>
        <xdr:cNvSpPr/>
      </xdr:nvSpPr>
      <xdr:spPr>
        <a:xfrm>
          <a:off x="3746500" y="9655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147214</xdr:rowOff>
    </xdr:from>
    <xdr:ext cx="534377" cy="259045"/>
    <xdr:sp macro="" textlink="">
      <xdr:nvSpPr>
        <xdr:cNvPr id="121" name="テキスト ボックス 120"/>
        <xdr:cNvSpPr txBox="1"/>
      </xdr:nvSpPr>
      <xdr:spPr>
        <a:xfrm>
          <a:off x="3530111" y="974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82,527</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30415</xdr:rowOff>
    </xdr:from>
    <xdr:to>
      <xdr:col>4</xdr:col>
      <xdr:colOff>155575</xdr:colOff>
      <xdr:row>56</xdr:row>
      <xdr:rowOff>66443</xdr:rowOff>
    </xdr:to>
    <xdr:cxnSp macro="">
      <xdr:nvCxnSpPr>
        <xdr:cNvPr id="122" name="直線コネクタ 121"/>
        <xdr:cNvCxnSpPr/>
      </xdr:nvCxnSpPr>
      <xdr:spPr>
        <a:xfrm flipV="1">
          <a:off x="2019300" y="9631615"/>
          <a:ext cx="889000" cy="36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21646</xdr:rowOff>
    </xdr:from>
    <xdr:to>
      <xdr:col>4</xdr:col>
      <xdr:colOff>206375</xdr:colOff>
      <xdr:row>56</xdr:row>
      <xdr:rowOff>123246</xdr:rowOff>
    </xdr:to>
    <xdr:sp macro="" textlink="">
      <xdr:nvSpPr>
        <xdr:cNvPr id="123" name="フローチャート : 判断 122"/>
        <xdr:cNvSpPr/>
      </xdr:nvSpPr>
      <xdr:spPr>
        <a:xfrm>
          <a:off x="2857500" y="962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114373</xdr:rowOff>
    </xdr:from>
    <xdr:ext cx="534377" cy="259045"/>
    <xdr:sp macro="" textlink="">
      <xdr:nvSpPr>
        <xdr:cNvPr id="124" name="テキスト ボックス 123"/>
        <xdr:cNvSpPr txBox="1"/>
      </xdr:nvSpPr>
      <xdr:spPr>
        <a:xfrm>
          <a:off x="2641111" y="971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89,710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66443</xdr:rowOff>
    </xdr:from>
    <xdr:to>
      <xdr:col>2</xdr:col>
      <xdr:colOff>638175</xdr:colOff>
      <xdr:row>56</xdr:row>
      <xdr:rowOff>90633</xdr:rowOff>
    </xdr:to>
    <xdr:cxnSp macro="">
      <xdr:nvCxnSpPr>
        <xdr:cNvPr id="125" name="直線コネクタ 124"/>
        <xdr:cNvCxnSpPr/>
      </xdr:nvCxnSpPr>
      <xdr:spPr>
        <a:xfrm flipV="1">
          <a:off x="1130300" y="9667643"/>
          <a:ext cx="889000" cy="2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51579</xdr:rowOff>
    </xdr:from>
    <xdr:to>
      <xdr:col>3</xdr:col>
      <xdr:colOff>3175</xdr:colOff>
      <xdr:row>56</xdr:row>
      <xdr:rowOff>153179</xdr:rowOff>
    </xdr:to>
    <xdr:sp macro="" textlink="">
      <xdr:nvSpPr>
        <xdr:cNvPr id="126" name="フローチャート : 判断 125"/>
        <xdr:cNvSpPr/>
      </xdr:nvSpPr>
      <xdr:spPr>
        <a:xfrm>
          <a:off x="1968500" y="965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144306</xdr:rowOff>
    </xdr:from>
    <xdr:ext cx="534377" cy="259045"/>
    <xdr:sp macro="" textlink="">
      <xdr:nvSpPr>
        <xdr:cNvPr id="127" name="テキスト ボックス 126"/>
        <xdr:cNvSpPr txBox="1"/>
      </xdr:nvSpPr>
      <xdr:spPr>
        <a:xfrm>
          <a:off x="1752111" y="974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83,163</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98789</xdr:rowOff>
    </xdr:from>
    <xdr:to>
      <xdr:col>1</xdr:col>
      <xdr:colOff>485775</xdr:colOff>
      <xdr:row>56</xdr:row>
      <xdr:rowOff>28939</xdr:rowOff>
    </xdr:to>
    <xdr:sp macro="" textlink="">
      <xdr:nvSpPr>
        <xdr:cNvPr id="128" name="フローチャート : 判断 127"/>
        <xdr:cNvSpPr/>
      </xdr:nvSpPr>
      <xdr:spPr>
        <a:xfrm>
          <a:off x="1079500" y="952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54</xdr:row>
      <xdr:rowOff>45466</xdr:rowOff>
    </xdr:from>
    <xdr:ext cx="599010" cy="259045"/>
    <xdr:sp macro="" textlink="">
      <xdr:nvSpPr>
        <xdr:cNvPr id="129" name="テキスト ボックス 128"/>
        <xdr:cNvSpPr txBox="1"/>
      </xdr:nvSpPr>
      <xdr:spPr>
        <a:xfrm>
          <a:off x="830794" y="9303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110,337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53</xdr:row>
      <xdr:rowOff>136897</xdr:rowOff>
    </xdr:from>
    <xdr:to>
      <xdr:col>6</xdr:col>
      <xdr:colOff>561975</xdr:colOff>
      <xdr:row>54</xdr:row>
      <xdr:rowOff>67047</xdr:rowOff>
    </xdr:to>
    <xdr:sp macro="" textlink="">
      <xdr:nvSpPr>
        <xdr:cNvPr id="135" name="円/楕円 134"/>
        <xdr:cNvSpPr/>
      </xdr:nvSpPr>
      <xdr:spPr>
        <a:xfrm>
          <a:off x="4584700" y="922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52</xdr:row>
      <xdr:rowOff>159774</xdr:rowOff>
    </xdr:from>
    <xdr:ext cx="599010" cy="259045"/>
    <xdr:sp macro="" textlink="">
      <xdr:nvSpPr>
        <xdr:cNvPr id="136" name="総務費該当値テキスト"/>
        <xdr:cNvSpPr txBox="1"/>
      </xdr:nvSpPr>
      <xdr:spPr>
        <a:xfrm>
          <a:off x="4686300" y="9075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177,002</a:t>
          </a:r>
          <a:endParaRPr kumimoji="1" lang="ja-JP" altLang="en-US" sz="1000" b="1">
            <a:solidFill>
              <a:srgbClr val="FF0000"/>
            </a:solidFill>
            <a:latin typeface="ＭＳ Ｐゴシック"/>
          </a:endParaRPr>
        </a:p>
      </xdr:txBody>
    </xdr:sp>
    <xdr:clientData/>
  </xdr:oneCellAnchor>
  <xdr:twoCellAnchor>
    <xdr:from>
      <xdr:col>5</xdr:col>
      <xdr:colOff>307975</xdr:colOff>
      <xdr:row>54</xdr:row>
      <xdr:rowOff>109017</xdr:rowOff>
    </xdr:from>
    <xdr:to>
      <xdr:col>5</xdr:col>
      <xdr:colOff>409575</xdr:colOff>
      <xdr:row>55</xdr:row>
      <xdr:rowOff>39167</xdr:rowOff>
    </xdr:to>
    <xdr:sp macro="" textlink="">
      <xdr:nvSpPr>
        <xdr:cNvPr id="137" name="円/楕円 136"/>
        <xdr:cNvSpPr/>
      </xdr:nvSpPr>
      <xdr:spPr>
        <a:xfrm>
          <a:off x="3746500" y="9367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53</xdr:row>
      <xdr:rowOff>55694</xdr:rowOff>
    </xdr:from>
    <xdr:ext cx="599010" cy="259045"/>
    <xdr:sp macro="" textlink="">
      <xdr:nvSpPr>
        <xdr:cNvPr id="138" name="テキスト ボックス 137"/>
        <xdr:cNvSpPr txBox="1"/>
      </xdr:nvSpPr>
      <xdr:spPr>
        <a:xfrm>
          <a:off x="3497794" y="9142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145,600</a:t>
          </a:r>
          <a:endParaRPr kumimoji="1" lang="ja-JP" altLang="en-US" sz="1000" b="1">
            <a:solidFill>
              <a:srgbClr val="FF0000"/>
            </a:solidFill>
            <a:latin typeface="ＭＳ Ｐゴシック"/>
          </a:endParaRPr>
        </a:p>
      </xdr:txBody>
    </xdr:sp>
    <xdr:clientData/>
  </xdr:oneCellAnchor>
  <xdr:twoCellAnchor>
    <xdr:from>
      <xdr:col>4</xdr:col>
      <xdr:colOff>104775</xdr:colOff>
      <xdr:row>55</xdr:row>
      <xdr:rowOff>151065</xdr:rowOff>
    </xdr:from>
    <xdr:to>
      <xdr:col>4</xdr:col>
      <xdr:colOff>206375</xdr:colOff>
      <xdr:row>56</xdr:row>
      <xdr:rowOff>81215</xdr:rowOff>
    </xdr:to>
    <xdr:sp macro="" textlink="">
      <xdr:nvSpPr>
        <xdr:cNvPr id="139" name="円/楕円 138"/>
        <xdr:cNvSpPr/>
      </xdr:nvSpPr>
      <xdr:spPr>
        <a:xfrm>
          <a:off x="2857500" y="95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97742</xdr:rowOff>
    </xdr:from>
    <xdr:ext cx="534377" cy="259045"/>
    <xdr:sp macro="" textlink="">
      <xdr:nvSpPr>
        <xdr:cNvPr id="140" name="テキスト ボックス 139"/>
        <xdr:cNvSpPr txBox="1"/>
      </xdr:nvSpPr>
      <xdr:spPr>
        <a:xfrm>
          <a:off x="2641111" y="935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98,903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15643</xdr:rowOff>
    </xdr:from>
    <xdr:to>
      <xdr:col>3</xdr:col>
      <xdr:colOff>3175</xdr:colOff>
      <xdr:row>56</xdr:row>
      <xdr:rowOff>117243</xdr:rowOff>
    </xdr:to>
    <xdr:sp macro="" textlink="">
      <xdr:nvSpPr>
        <xdr:cNvPr id="141" name="円/楕円 140"/>
        <xdr:cNvSpPr/>
      </xdr:nvSpPr>
      <xdr:spPr>
        <a:xfrm>
          <a:off x="1968500" y="9616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54</xdr:row>
      <xdr:rowOff>133770</xdr:rowOff>
    </xdr:from>
    <xdr:ext cx="534377" cy="259045"/>
    <xdr:sp macro="" textlink="">
      <xdr:nvSpPr>
        <xdr:cNvPr id="142" name="テキスト ボックス 141"/>
        <xdr:cNvSpPr txBox="1"/>
      </xdr:nvSpPr>
      <xdr:spPr>
        <a:xfrm>
          <a:off x="1752111" y="9392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91,023</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39833</xdr:rowOff>
    </xdr:from>
    <xdr:to>
      <xdr:col>1</xdr:col>
      <xdr:colOff>485775</xdr:colOff>
      <xdr:row>56</xdr:row>
      <xdr:rowOff>141433</xdr:rowOff>
    </xdr:to>
    <xdr:sp macro="" textlink="">
      <xdr:nvSpPr>
        <xdr:cNvPr id="143" name="円/楕円 142"/>
        <xdr:cNvSpPr/>
      </xdr:nvSpPr>
      <xdr:spPr>
        <a:xfrm>
          <a:off x="1079500" y="964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132560</xdr:rowOff>
    </xdr:from>
    <xdr:ext cx="534377" cy="259045"/>
    <xdr:sp macro="" textlink="">
      <xdr:nvSpPr>
        <xdr:cNvPr id="144" name="テキスト ボックス 143"/>
        <xdr:cNvSpPr txBox="1"/>
      </xdr:nvSpPr>
      <xdr:spPr>
        <a:xfrm>
          <a:off x="863111" y="973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85,732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37/128</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193,350</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90720</xdr:rowOff>
    </xdr:from>
    <xdr:to>
      <xdr:col>6</xdr:col>
      <xdr:colOff>510540</xdr:colOff>
      <xdr:row>78</xdr:row>
      <xdr:rowOff>81708</xdr:rowOff>
    </xdr:to>
    <xdr:cxnSp macro="">
      <xdr:nvCxnSpPr>
        <xdr:cNvPr id="167" name="直線コネクタ 166"/>
        <xdr:cNvCxnSpPr/>
      </xdr:nvCxnSpPr>
      <xdr:spPr>
        <a:xfrm flipV="1">
          <a:off x="4633595" y="12435120"/>
          <a:ext cx="1270" cy="1019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85535</xdr:rowOff>
    </xdr:from>
    <xdr:ext cx="599010" cy="259045"/>
    <xdr:sp macro="" textlink="">
      <xdr:nvSpPr>
        <xdr:cNvPr id="168" name="民生費最小値テキスト"/>
        <xdr:cNvSpPr txBox="1"/>
      </xdr:nvSpPr>
      <xdr:spPr>
        <a:xfrm>
          <a:off x="4686300" y="13458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112,684</a:t>
          </a:r>
          <a:endParaRPr kumimoji="1" lang="ja-JP" altLang="en-US" sz="1000" b="1">
            <a:latin typeface="ＭＳ Ｐゴシック"/>
          </a:endParaRPr>
        </a:p>
      </xdr:txBody>
    </xdr:sp>
    <xdr:clientData/>
  </xdr:oneCellAnchor>
  <xdr:twoCellAnchor>
    <xdr:from>
      <xdr:col>6</xdr:col>
      <xdr:colOff>422275</xdr:colOff>
      <xdr:row>78</xdr:row>
      <xdr:rowOff>81708</xdr:rowOff>
    </xdr:from>
    <xdr:to>
      <xdr:col>6</xdr:col>
      <xdr:colOff>600075</xdr:colOff>
      <xdr:row>78</xdr:row>
      <xdr:rowOff>81708</xdr:rowOff>
    </xdr:to>
    <xdr:cxnSp macro="">
      <xdr:nvCxnSpPr>
        <xdr:cNvPr id="169" name="直線コネクタ 168"/>
        <xdr:cNvCxnSpPr/>
      </xdr:nvCxnSpPr>
      <xdr:spPr>
        <a:xfrm>
          <a:off x="4546600" y="13454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37397</xdr:rowOff>
    </xdr:from>
    <xdr:ext cx="599010" cy="259045"/>
    <xdr:sp macro="" textlink="">
      <xdr:nvSpPr>
        <xdr:cNvPr id="170" name="民生費最大値テキスト"/>
        <xdr:cNvSpPr txBox="1"/>
      </xdr:nvSpPr>
      <xdr:spPr>
        <a:xfrm>
          <a:off x="4686300" y="12210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335,713</a:t>
          </a:r>
          <a:endParaRPr kumimoji="1" lang="ja-JP" altLang="en-US" sz="1000" b="1">
            <a:latin typeface="ＭＳ Ｐゴシック"/>
          </a:endParaRPr>
        </a:p>
      </xdr:txBody>
    </xdr:sp>
    <xdr:clientData/>
  </xdr:oneCellAnchor>
  <xdr:twoCellAnchor>
    <xdr:from>
      <xdr:col>6</xdr:col>
      <xdr:colOff>422275</xdr:colOff>
      <xdr:row>72</xdr:row>
      <xdr:rowOff>90720</xdr:rowOff>
    </xdr:from>
    <xdr:to>
      <xdr:col>6</xdr:col>
      <xdr:colOff>600075</xdr:colOff>
      <xdr:row>72</xdr:row>
      <xdr:rowOff>90720</xdr:rowOff>
    </xdr:to>
    <xdr:cxnSp macro="">
      <xdr:nvCxnSpPr>
        <xdr:cNvPr id="171" name="直線コネクタ 170"/>
        <xdr:cNvCxnSpPr/>
      </xdr:nvCxnSpPr>
      <xdr:spPr>
        <a:xfrm>
          <a:off x="4546600" y="12435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21670</xdr:rowOff>
    </xdr:from>
    <xdr:to>
      <xdr:col>6</xdr:col>
      <xdr:colOff>511175</xdr:colOff>
      <xdr:row>76</xdr:row>
      <xdr:rowOff>114226</xdr:rowOff>
    </xdr:to>
    <xdr:cxnSp macro="">
      <xdr:nvCxnSpPr>
        <xdr:cNvPr id="172" name="直線コネクタ 171"/>
        <xdr:cNvCxnSpPr/>
      </xdr:nvCxnSpPr>
      <xdr:spPr>
        <a:xfrm flipV="1">
          <a:off x="3797300" y="13051870"/>
          <a:ext cx="838200" cy="9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58517</xdr:rowOff>
    </xdr:from>
    <xdr:ext cx="599010" cy="259045"/>
    <xdr:sp macro="" textlink="">
      <xdr:nvSpPr>
        <xdr:cNvPr id="173" name="民生費平均値テキスト"/>
        <xdr:cNvSpPr txBox="1"/>
      </xdr:nvSpPr>
      <xdr:spPr>
        <a:xfrm>
          <a:off x="4686300" y="130887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176,927</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80090</xdr:rowOff>
    </xdr:from>
    <xdr:to>
      <xdr:col>6</xdr:col>
      <xdr:colOff>561975</xdr:colOff>
      <xdr:row>77</xdr:row>
      <xdr:rowOff>10240</xdr:rowOff>
    </xdr:to>
    <xdr:sp macro="" textlink="">
      <xdr:nvSpPr>
        <xdr:cNvPr id="174" name="フローチャート : 判断 173"/>
        <xdr:cNvSpPr/>
      </xdr:nvSpPr>
      <xdr:spPr>
        <a:xfrm>
          <a:off x="45847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114226</xdr:rowOff>
    </xdr:from>
    <xdr:to>
      <xdr:col>5</xdr:col>
      <xdr:colOff>358775</xdr:colOff>
      <xdr:row>76</xdr:row>
      <xdr:rowOff>127657</xdr:rowOff>
    </xdr:to>
    <xdr:cxnSp macro="">
      <xdr:nvCxnSpPr>
        <xdr:cNvPr id="175" name="直線コネクタ 174"/>
        <xdr:cNvCxnSpPr/>
      </xdr:nvCxnSpPr>
      <xdr:spPr>
        <a:xfrm flipV="1">
          <a:off x="2908300" y="13144426"/>
          <a:ext cx="889000" cy="13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118838</xdr:rowOff>
    </xdr:from>
    <xdr:to>
      <xdr:col>5</xdr:col>
      <xdr:colOff>409575</xdr:colOff>
      <xdr:row>77</xdr:row>
      <xdr:rowOff>48988</xdr:rowOff>
    </xdr:to>
    <xdr:sp macro="" textlink="">
      <xdr:nvSpPr>
        <xdr:cNvPr id="176" name="フローチャート : 判断 175"/>
        <xdr:cNvSpPr/>
      </xdr:nvSpPr>
      <xdr:spPr>
        <a:xfrm>
          <a:off x="3746500" y="13149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40115</xdr:rowOff>
    </xdr:from>
    <xdr:ext cx="599010" cy="259045"/>
    <xdr:sp macro="" textlink="">
      <xdr:nvSpPr>
        <xdr:cNvPr id="177" name="テキスト ボックス 176"/>
        <xdr:cNvSpPr txBox="1"/>
      </xdr:nvSpPr>
      <xdr:spPr>
        <a:xfrm>
          <a:off x="3497794" y="13241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168,452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127657</xdr:rowOff>
    </xdr:from>
    <xdr:to>
      <xdr:col>4</xdr:col>
      <xdr:colOff>155575</xdr:colOff>
      <xdr:row>77</xdr:row>
      <xdr:rowOff>16791</xdr:rowOff>
    </xdr:to>
    <xdr:cxnSp macro="">
      <xdr:nvCxnSpPr>
        <xdr:cNvPr id="178" name="直線コネクタ 177"/>
        <xdr:cNvCxnSpPr/>
      </xdr:nvCxnSpPr>
      <xdr:spPr>
        <a:xfrm flipV="1">
          <a:off x="2019300" y="13157857"/>
          <a:ext cx="889000" cy="6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153064</xdr:rowOff>
    </xdr:from>
    <xdr:to>
      <xdr:col>4</xdr:col>
      <xdr:colOff>206375</xdr:colOff>
      <xdr:row>77</xdr:row>
      <xdr:rowOff>83214</xdr:rowOff>
    </xdr:to>
    <xdr:sp macro="" textlink="">
      <xdr:nvSpPr>
        <xdr:cNvPr id="179" name="フローチャート : 判断 178"/>
        <xdr:cNvSpPr/>
      </xdr:nvSpPr>
      <xdr:spPr>
        <a:xfrm>
          <a:off x="2857500" y="131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74341</xdr:rowOff>
    </xdr:from>
    <xdr:ext cx="599010" cy="259045"/>
    <xdr:sp macro="" textlink="">
      <xdr:nvSpPr>
        <xdr:cNvPr id="180" name="テキスト ボックス 179"/>
        <xdr:cNvSpPr txBox="1"/>
      </xdr:nvSpPr>
      <xdr:spPr>
        <a:xfrm>
          <a:off x="2608794" y="1327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160,966</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16791</xdr:rowOff>
    </xdr:from>
    <xdr:to>
      <xdr:col>2</xdr:col>
      <xdr:colOff>638175</xdr:colOff>
      <xdr:row>77</xdr:row>
      <xdr:rowOff>59511</xdr:rowOff>
    </xdr:to>
    <xdr:cxnSp macro="">
      <xdr:nvCxnSpPr>
        <xdr:cNvPr id="181" name="直線コネクタ 180"/>
        <xdr:cNvCxnSpPr/>
      </xdr:nvCxnSpPr>
      <xdr:spPr>
        <a:xfrm flipV="1">
          <a:off x="1130300" y="13218441"/>
          <a:ext cx="889000" cy="42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169326</xdr:rowOff>
    </xdr:from>
    <xdr:to>
      <xdr:col>3</xdr:col>
      <xdr:colOff>3175</xdr:colOff>
      <xdr:row>77</xdr:row>
      <xdr:rowOff>99476</xdr:rowOff>
    </xdr:to>
    <xdr:sp macro="" textlink="">
      <xdr:nvSpPr>
        <xdr:cNvPr id="182" name="フローチャート : 判断 181"/>
        <xdr:cNvSpPr/>
      </xdr:nvSpPr>
      <xdr:spPr>
        <a:xfrm>
          <a:off x="1968500" y="1319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90603</xdr:rowOff>
    </xdr:from>
    <xdr:ext cx="599010" cy="259045"/>
    <xdr:sp macro="" textlink="">
      <xdr:nvSpPr>
        <xdr:cNvPr id="183" name="テキスト ボックス 182"/>
        <xdr:cNvSpPr txBox="1"/>
      </xdr:nvSpPr>
      <xdr:spPr>
        <a:xfrm>
          <a:off x="1719794" y="13292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157,409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9968</xdr:rowOff>
    </xdr:from>
    <xdr:to>
      <xdr:col>1</xdr:col>
      <xdr:colOff>485775</xdr:colOff>
      <xdr:row>77</xdr:row>
      <xdr:rowOff>111568</xdr:rowOff>
    </xdr:to>
    <xdr:sp macro="" textlink="">
      <xdr:nvSpPr>
        <xdr:cNvPr id="184" name="フローチャート : 判断 183"/>
        <xdr:cNvSpPr/>
      </xdr:nvSpPr>
      <xdr:spPr>
        <a:xfrm>
          <a:off x="1079500" y="1321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102695</xdr:rowOff>
    </xdr:from>
    <xdr:ext cx="599010" cy="259045"/>
    <xdr:sp macro="" textlink="">
      <xdr:nvSpPr>
        <xdr:cNvPr id="185" name="テキスト ボックス 184"/>
        <xdr:cNvSpPr txBox="1"/>
      </xdr:nvSpPr>
      <xdr:spPr>
        <a:xfrm>
          <a:off x="830794" y="13304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154,764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75</xdr:row>
      <xdr:rowOff>142319</xdr:rowOff>
    </xdr:from>
    <xdr:to>
      <xdr:col>6</xdr:col>
      <xdr:colOff>561975</xdr:colOff>
      <xdr:row>76</xdr:row>
      <xdr:rowOff>72470</xdr:rowOff>
    </xdr:to>
    <xdr:sp macro="" textlink="">
      <xdr:nvSpPr>
        <xdr:cNvPr id="191" name="円/楕円 190"/>
        <xdr:cNvSpPr/>
      </xdr:nvSpPr>
      <xdr:spPr>
        <a:xfrm>
          <a:off x="4584700" y="130010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74</xdr:row>
      <xdr:rowOff>165196</xdr:rowOff>
    </xdr:from>
    <xdr:ext cx="599010" cy="259045"/>
    <xdr:sp macro="" textlink="">
      <xdr:nvSpPr>
        <xdr:cNvPr id="192" name="民生費該当値テキスト"/>
        <xdr:cNvSpPr txBox="1"/>
      </xdr:nvSpPr>
      <xdr:spPr>
        <a:xfrm>
          <a:off x="4686300" y="12852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200,816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63426</xdr:rowOff>
    </xdr:from>
    <xdr:to>
      <xdr:col>5</xdr:col>
      <xdr:colOff>409575</xdr:colOff>
      <xdr:row>76</xdr:row>
      <xdr:rowOff>165026</xdr:rowOff>
    </xdr:to>
    <xdr:sp macro="" textlink="">
      <xdr:nvSpPr>
        <xdr:cNvPr id="193" name="円/楕円 192"/>
        <xdr:cNvSpPr/>
      </xdr:nvSpPr>
      <xdr:spPr>
        <a:xfrm>
          <a:off x="3746500" y="13093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10102</xdr:rowOff>
    </xdr:from>
    <xdr:ext cx="599010" cy="259045"/>
    <xdr:sp macro="" textlink="">
      <xdr:nvSpPr>
        <xdr:cNvPr id="194" name="テキスト ボックス 193"/>
        <xdr:cNvSpPr txBox="1"/>
      </xdr:nvSpPr>
      <xdr:spPr>
        <a:xfrm>
          <a:off x="3497794" y="12868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180,572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76857</xdr:rowOff>
    </xdr:from>
    <xdr:to>
      <xdr:col>4</xdr:col>
      <xdr:colOff>206375</xdr:colOff>
      <xdr:row>77</xdr:row>
      <xdr:rowOff>7007</xdr:rowOff>
    </xdr:to>
    <xdr:sp macro="" textlink="">
      <xdr:nvSpPr>
        <xdr:cNvPr id="195" name="円/楕円 194"/>
        <xdr:cNvSpPr/>
      </xdr:nvSpPr>
      <xdr:spPr>
        <a:xfrm>
          <a:off x="2857500" y="1310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23534</xdr:rowOff>
    </xdr:from>
    <xdr:ext cx="599010" cy="259045"/>
    <xdr:sp macro="" textlink="">
      <xdr:nvSpPr>
        <xdr:cNvPr id="196" name="テキスト ボックス 195"/>
        <xdr:cNvSpPr txBox="1"/>
      </xdr:nvSpPr>
      <xdr:spPr>
        <a:xfrm>
          <a:off x="2608794" y="12882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177,634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137441</xdr:rowOff>
    </xdr:from>
    <xdr:to>
      <xdr:col>3</xdr:col>
      <xdr:colOff>3175</xdr:colOff>
      <xdr:row>77</xdr:row>
      <xdr:rowOff>67591</xdr:rowOff>
    </xdr:to>
    <xdr:sp macro="" textlink="">
      <xdr:nvSpPr>
        <xdr:cNvPr id="197" name="円/楕円 196"/>
        <xdr:cNvSpPr/>
      </xdr:nvSpPr>
      <xdr:spPr>
        <a:xfrm>
          <a:off x="1968500" y="13167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84118</xdr:rowOff>
    </xdr:from>
    <xdr:ext cx="599010" cy="259045"/>
    <xdr:sp macro="" textlink="">
      <xdr:nvSpPr>
        <xdr:cNvPr id="198" name="テキスト ボックス 197"/>
        <xdr:cNvSpPr txBox="1"/>
      </xdr:nvSpPr>
      <xdr:spPr>
        <a:xfrm>
          <a:off x="1719794" y="12942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164,383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8711</xdr:rowOff>
    </xdr:from>
    <xdr:to>
      <xdr:col>1</xdr:col>
      <xdr:colOff>485775</xdr:colOff>
      <xdr:row>77</xdr:row>
      <xdr:rowOff>110311</xdr:rowOff>
    </xdr:to>
    <xdr:sp macro="" textlink="">
      <xdr:nvSpPr>
        <xdr:cNvPr id="199" name="円/楕円 198"/>
        <xdr:cNvSpPr/>
      </xdr:nvSpPr>
      <xdr:spPr>
        <a:xfrm>
          <a:off x="1079500" y="1321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126838</xdr:rowOff>
    </xdr:from>
    <xdr:ext cx="599010" cy="259045"/>
    <xdr:sp macro="" textlink="">
      <xdr:nvSpPr>
        <xdr:cNvPr id="200" name="テキスト ボックス 199"/>
        <xdr:cNvSpPr txBox="1"/>
      </xdr:nvSpPr>
      <xdr:spPr>
        <a:xfrm>
          <a:off x="830794" y="12985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155,039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64/128</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36,776</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25400</xdr:rowOff>
    </xdr:from>
    <xdr:to>
      <xdr:col>7</xdr:col>
      <xdr:colOff>638175</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54627</xdr:rowOff>
    </xdr:from>
    <xdr:ext cx="248786" cy="259045"/>
    <xdr:sp macro="" textlink="">
      <xdr:nvSpPr>
        <xdr:cNvPr id="212" name="テキスト ボックス 211"/>
        <xdr:cNvSpPr txBox="1"/>
      </xdr:nvSpPr>
      <xdr:spPr>
        <a:xfrm>
          <a:off x="513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91</xdr:row>
      <xdr:rowOff>82550</xdr:rowOff>
    </xdr:from>
    <xdr:to>
      <xdr:col>7</xdr:col>
      <xdr:colOff>638175</xdr:colOff>
      <xdr:row>91</xdr:row>
      <xdr:rowOff>82550</xdr:rowOff>
    </xdr:to>
    <xdr:cxnSp macro="">
      <xdr:nvCxnSpPr>
        <xdr:cNvPr id="215" name="直線コネクタ 214"/>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16" name="テキスト ボックス 215"/>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1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136575</xdr:rowOff>
    </xdr:from>
    <xdr:to>
      <xdr:col>6</xdr:col>
      <xdr:colOff>510540</xdr:colOff>
      <xdr:row>97</xdr:row>
      <xdr:rowOff>91523</xdr:rowOff>
    </xdr:to>
    <xdr:cxnSp macro="">
      <xdr:nvCxnSpPr>
        <xdr:cNvPr id="220" name="直線コネクタ 219"/>
        <xdr:cNvCxnSpPr/>
      </xdr:nvCxnSpPr>
      <xdr:spPr>
        <a:xfrm flipV="1">
          <a:off x="4633595" y="15567075"/>
          <a:ext cx="1270" cy="1155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95350</xdr:rowOff>
    </xdr:from>
    <xdr:ext cx="534377" cy="259045"/>
    <xdr:sp macro="" textlink="">
      <xdr:nvSpPr>
        <xdr:cNvPr id="221" name="衛生費最小値テキスト"/>
        <xdr:cNvSpPr txBox="1"/>
      </xdr:nvSpPr>
      <xdr:spPr>
        <a:xfrm>
          <a:off x="4686300" y="167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18,430</a:t>
          </a:r>
          <a:endParaRPr kumimoji="1" lang="ja-JP" altLang="en-US" sz="1000" b="1">
            <a:latin typeface="ＭＳ Ｐゴシック"/>
          </a:endParaRPr>
        </a:p>
      </xdr:txBody>
    </xdr:sp>
    <xdr:clientData/>
  </xdr:oneCellAnchor>
  <xdr:twoCellAnchor>
    <xdr:from>
      <xdr:col>6</xdr:col>
      <xdr:colOff>422275</xdr:colOff>
      <xdr:row>97</xdr:row>
      <xdr:rowOff>91523</xdr:rowOff>
    </xdr:from>
    <xdr:to>
      <xdr:col>6</xdr:col>
      <xdr:colOff>600075</xdr:colOff>
      <xdr:row>97</xdr:row>
      <xdr:rowOff>91523</xdr:rowOff>
    </xdr:to>
    <xdr:cxnSp macro="">
      <xdr:nvCxnSpPr>
        <xdr:cNvPr id="222" name="直線コネクタ 221"/>
        <xdr:cNvCxnSpPr/>
      </xdr:nvCxnSpPr>
      <xdr:spPr>
        <a:xfrm>
          <a:off x="4546600" y="16722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83252</xdr:rowOff>
    </xdr:from>
    <xdr:ext cx="599010" cy="259045"/>
    <xdr:sp macro="" textlink="">
      <xdr:nvSpPr>
        <xdr:cNvPr id="223" name="衛生費最大値テキスト"/>
        <xdr:cNvSpPr txBox="1"/>
      </xdr:nvSpPr>
      <xdr:spPr>
        <a:xfrm>
          <a:off x="4686300" y="1534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220,547</a:t>
          </a:r>
          <a:endParaRPr kumimoji="1" lang="ja-JP" altLang="en-US" sz="1000" b="1">
            <a:latin typeface="ＭＳ Ｐゴシック"/>
          </a:endParaRPr>
        </a:p>
      </xdr:txBody>
    </xdr:sp>
    <xdr:clientData/>
  </xdr:oneCellAnchor>
  <xdr:twoCellAnchor>
    <xdr:from>
      <xdr:col>6</xdr:col>
      <xdr:colOff>422275</xdr:colOff>
      <xdr:row>90</xdr:row>
      <xdr:rowOff>136575</xdr:rowOff>
    </xdr:from>
    <xdr:to>
      <xdr:col>6</xdr:col>
      <xdr:colOff>600075</xdr:colOff>
      <xdr:row>90</xdr:row>
      <xdr:rowOff>136575</xdr:rowOff>
    </xdr:to>
    <xdr:cxnSp macro="">
      <xdr:nvCxnSpPr>
        <xdr:cNvPr id="224" name="直線コネクタ 223"/>
        <xdr:cNvCxnSpPr/>
      </xdr:nvCxnSpPr>
      <xdr:spPr>
        <a:xfrm>
          <a:off x="4546600" y="15567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81310</xdr:rowOff>
    </xdr:from>
    <xdr:to>
      <xdr:col>6</xdr:col>
      <xdr:colOff>511175</xdr:colOff>
      <xdr:row>96</xdr:row>
      <xdr:rowOff>89362</xdr:rowOff>
    </xdr:to>
    <xdr:cxnSp macro="">
      <xdr:nvCxnSpPr>
        <xdr:cNvPr id="225" name="直線コネクタ 224"/>
        <xdr:cNvCxnSpPr/>
      </xdr:nvCxnSpPr>
      <xdr:spPr>
        <a:xfrm flipV="1">
          <a:off x="3797300" y="16540510"/>
          <a:ext cx="838200" cy="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34247</xdr:rowOff>
    </xdr:from>
    <xdr:ext cx="534377" cy="259045"/>
    <xdr:sp macro="" textlink="">
      <xdr:nvSpPr>
        <xdr:cNvPr id="226" name="衛生費平均値テキスト"/>
        <xdr:cNvSpPr txBox="1"/>
      </xdr:nvSpPr>
      <xdr:spPr>
        <a:xfrm>
          <a:off x="4686300" y="163219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53,566</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11370</xdr:rowOff>
    </xdr:from>
    <xdr:to>
      <xdr:col>6</xdr:col>
      <xdr:colOff>561975</xdr:colOff>
      <xdr:row>96</xdr:row>
      <xdr:rowOff>112970</xdr:rowOff>
    </xdr:to>
    <xdr:sp macro="" textlink="">
      <xdr:nvSpPr>
        <xdr:cNvPr id="227" name="フローチャート : 判断 226"/>
        <xdr:cNvSpPr/>
      </xdr:nvSpPr>
      <xdr:spPr>
        <a:xfrm>
          <a:off x="4584700" y="1647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89362</xdr:rowOff>
    </xdr:from>
    <xdr:to>
      <xdr:col>5</xdr:col>
      <xdr:colOff>358775</xdr:colOff>
      <xdr:row>96</xdr:row>
      <xdr:rowOff>103296</xdr:rowOff>
    </xdr:to>
    <xdr:cxnSp macro="">
      <xdr:nvCxnSpPr>
        <xdr:cNvPr id="228" name="直線コネクタ 227"/>
        <xdr:cNvCxnSpPr/>
      </xdr:nvCxnSpPr>
      <xdr:spPr>
        <a:xfrm flipV="1">
          <a:off x="2908300" y="16548562"/>
          <a:ext cx="889000" cy="13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24423</xdr:rowOff>
    </xdr:from>
    <xdr:to>
      <xdr:col>5</xdr:col>
      <xdr:colOff>409575</xdr:colOff>
      <xdr:row>96</xdr:row>
      <xdr:rowOff>126023</xdr:rowOff>
    </xdr:to>
    <xdr:sp macro="" textlink="">
      <xdr:nvSpPr>
        <xdr:cNvPr id="229" name="フローチャート : 判断 228"/>
        <xdr:cNvSpPr/>
      </xdr:nvSpPr>
      <xdr:spPr>
        <a:xfrm>
          <a:off x="3746500" y="1648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142550</xdr:rowOff>
    </xdr:from>
    <xdr:ext cx="534377" cy="259045"/>
    <xdr:sp macro="" textlink="">
      <xdr:nvSpPr>
        <xdr:cNvPr id="230" name="テキスト ボックス 229"/>
        <xdr:cNvSpPr txBox="1"/>
      </xdr:nvSpPr>
      <xdr:spPr>
        <a:xfrm>
          <a:off x="3530111" y="1625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103296</xdr:rowOff>
    </xdr:from>
    <xdr:to>
      <xdr:col>4</xdr:col>
      <xdr:colOff>155575</xdr:colOff>
      <xdr:row>96</xdr:row>
      <xdr:rowOff>108583</xdr:rowOff>
    </xdr:to>
    <xdr:cxnSp macro="">
      <xdr:nvCxnSpPr>
        <xdr:cNvPr id="231" name="直線コネクタ 230"/>
        <xdr:cNvCxnSpPr/>
      </xdr:nvCxnSpPr>
      <xdr:spPr>
        <a:xfrm flipV="1">
          <a:off x="2019300" y="16562496"/>
          <a:ext cx="889000" cy="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30921</xdr:rowOff>
    </xdr:from>
    <xdr:to>
      <xdr:col>4</xdr:col>
      <xdr:colOff>206375</xdr:colOff>
      <xdr:row>96</xdr:row>
      <xdr:rowOff>132521</xdr:rowOff>
    </xdr:to>
    <xdr:sp macro="" textlink="">
      <xdr:nvSpPr>
        <xdr:cNvPr id="232" name="フローチャート : 判断 231"/>
        <xdr:cNvSpPr/>
      </xdr:nvSpPr>
      <xdr:spPr>
        <a:xfrm>
          <a:off x="2857500" y="16490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149048</xdr:rowOff>
    </xdr:from>
    <xdr:ext cx="534377" cy="259045"/>
    <xdr:sp macro="" textlink="">
      <xdr:nvSpPr>
        <xdr:cNvPr id="233" name="テキスト ボックス 232"/>
        <xdr:cNvSpPr txBox="1"/>
      </xdr:nvSpPr>
      <xdr:spPr>
        <a:xfrm>
          <a:off x="2641111" y="1626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50,145</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108583</xdr:rowOff>
    </xdr:from>
    <xdr:to>
      <xdr:col>2</xdr:col>
      <xdr:colOff>638175</xdr:colOff>
      <xdr:row>96</xdr:row>
      <xdr:rowOff>123961</xdr:rowOff>
    </xdr:to>
    <xdr:cxnSp macro="">
      <xdr:nvCxnSpPr>
        <xdr:cNvPr id="234" name="直線コネクタ 233"/>
        <xdr:cNvCxnSpPr/>
      </xdr:nvCxnSpPr>
      <xdr:spPr>
        <a:xfrm flipV="1">
          <a:off x="1130300" y="16567783"/>
          <a:ext cx="889000" cy="15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50278</xdr:rowOff>
    </xdr:from>
    <xdr:to>
      <xdr:col>3</xdr:col>
      <xdr:colOff>3175</xdr:colOff>
      <xdr:row>96</xdr:row>
      <xdr:rowOff>151878</xdr:rowOff>
    </xdr:to>
    <xdr:sp macro="" textlink="">
      <xdr:nvSpPr>
        <xdr:cNvPr id="235" name="フローチャート : 判断 234"/>
        <xdr:cNvSpPr/>
      </xdr:nvSpPr>
      <xdr:spPr>
        <a:xfrm>
          <a:off x="1968500" y="16509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168405</xdr:rowOff>
    </xdr:from>
    <xdr:ext cx="534377" cy="259045"/>
    <xdr:sp macro="" textlink="">
      <xdr:nvSpPr>
        <xdr:cNvPr id="236" name="テキスト ボックス 235"/>
        <xdr:cNvSpPr txBox="1"/>
      </xdr:nvSpPr>
      <xdr:spPr>
        <a:xfrm>
          <a:off x="1752111" y="16284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46,758</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53226</xdr:rowOff>
    </xdr:from>
    <xdr:to>
      <xdr:col>1</xdr:col>
      <xdr:colOff>485775</xdr:colOff>
      <xdr:row>96</xdr:row>
      <xdr:rowOff>154826</xdr:rowOff>
    </xdr:to>
    <xdr:sp macro="" textlink="">
      <xdr:nvSpPr>
        <xdr:cNvPr id="237" name="フローチャート : 判断 236"/>
        <xdr:cNvSpPr/>
      </xdr:nvSpPr>
      <xdr:spPr>
        <a:xfrm>
          <a:off x="1079500" y="1651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171353</xdr:rowOff>
    </xdr:from>
    <xdr:ext cx="534377" cy="259045"/>
    <xdr:sp macro="" textlink="">
      <xdr:nvSpPr>
        <xdr:cNvPr id="238" name="テキスト ボックス 237"/>
        <xdr:cNvSpPr txBox="1"/>
      </xdr:nvSpPr>
      <xdr:spPr>
        <a:xfrm>
          <a:off x="863111" y="16287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46,242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30510</xdr:rowOff>
    </xdr:from>
    <xdr:to>
      <xdr:col>6</xdr:col>
      <xdr:colOff>561975</xdr:colOff>
      <xdr:row>96</xdr:row>
      <xdr:rowOff>132110</xdr:rowOff>
    </xdr:to>
    <xdr:sp macro="" textlink="">
      <xdr:nvSpPr>
        <xdr:cNvPr id="244" name="円/楕円 243"/>
        <xdr:cNvSpPr/>
      </xdr:nvSpPr>
      <xdr:spPr>
        <a:xfrm>
          <a:off x="4584700" y="1648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8937</xdr:rowOff>
    </xdr:from>
    <xdr:ext cx="534377" cy="259045"/>
    <xdr:sp macro="" textlink="">
      <xdr:nvSpPr>
        <xdr:cNvPr id="245" name="衛生費該当値テキスト"/>
        <xdr:cNvSpPr txBox="1"/>
      </xdr:nvSpPr>
      <xdr:spPr>
        <a:xfrm>
          <a:off x="4686300" y="1646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50,217</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38562</xdr:rowOff>
    </xdr:from>
    <xdr:to>
      <xdr:col>5</xdr:col>
      <xdr:colOff>409575</xdr:colOff>
      <xdr:row>96</xdr:row>
      <xdr:rowOff>140162</xdr:rowOff>
    </xdr:to>
    <xdr:sp macro="" textlink="">
      <xdr:nvSpPr>
        <xdr:cNvPr id="246" name="円/楕円 245"/>
        <xdr:cNvSpPr/>
      </xdr:nvSpPr>
      <xdr:spPr>
        <a:xfrm>
          <a:off x="3746500" y="1649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131289</xdr:rowOff>
    </xdr:from>
    <xdr:ext cx="534377" cy="259045"/>
    <xdr:sp macro="" textlink="">
      <xdr:nvSpPr>
        <xdr:cNvPr id="247" name="テキスト ボックス 246"/>
        <xdr:cNvSpPr txBox="1"/>
      </xdr:nvSpPr>
      <xdr:spPr>
        <a:xfrm>
          <a:off x="3530111" y="1659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48,808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52496</xdr:rowOff>
    </xdr:from>
    <xdr:to>
      <xdr:col>4</xdr:col>
      <xdr:colOff>206375</xdr:colOff>
      <xdr:row>96</xdr:row>
      <xdr:rowOff>154096</xdr:rowOff>
    </xdr:to>
    <xdr:sp macro="" textlink="">
      <xdr:nvSpPr>
        <xdr:cNvPr id="248" name="円/楕円 247"/>
        <xdr:cNvSpPr/>
      </xdr:nvSpPr>
      <xdr:spPr>
        <a:xfrm>
          <a:off x="2857500" y="1651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145223</xdr:rowOff>
    </xdr:from>
    <xdr:ext cx="534377" cy="259045"/>
    <xdr:sp macro="" textlink="">
      <xdr:nvSpPr>
        <xdr:cNvPr id="249" name="テキスト ボックス 248"/>
        <xdr:cNvSpPr txBox="1"/>
      </xdr:nvSpPr>
      <xdr:spPr>
        <a:xfrm>
          <a:off x="2641111" y="16604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46,370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57783</xdr:rowOff>
    </xdr:from>
    <xdr:to>
      <xdr:col>3</xdr:col>
      <xdr:colOff>3175</xdr:colOff>
      <xdr:row>96</xdr:row>
      <xdr:rowOff>159383</xdr:rowOff>
    </xdr:to>
    <xdr:sp macro="" textlink="">
      <xdr:nvSpPr>
        <xdr:cNvPr id="250" name="円/楕円 249"/>
        <xdr:cNvSpPr/>
      </xdr:nvSpPr>
      <xdr:spPr>
        <a:xfrm>
          <a:off x="1968500" y="1651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150510</xdr:rowOff>
    </xdr:from>
    <xdr:ext cx="534377" cy="259045"/>
    <xdr:sp macro="" textlink="">
      <xdr:nvSpPr>
        <xdr:cNvPr id="251" name="テキスト ボックス 250"/>
        <xdr:cNvSpPr txBox="1"/>
      </xdr:nvSpPr>
      <xdr:spPr>
        <a:xfrm>
          <a:off x="1752111" y="1660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45,445</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73161</xdr:rowOff>
    </xdr:from>
    <xdr:to>
      <xdr:col>1</xdr:col>
      <xdr:colOff>485775</xdr:colOff>
      <xdr:row>97</xdr:row>
      <xdr:rowOff>3311</xdr:rowOff>
    </xdr:to>
    <xdr:sp macro="" textlink="">
      <xdr:nvSpPr>
        <xdr:cNvPr id="252" name="円/楕円 251"/>
        <xdr:cNvSpPr/>
      </xdr:nvSpPr>
      <xdr:spPr>
        <a:xfrm>
          <a:off x="1079500" y="1653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165888</xdr:rowOff>
    </xdr:from>
    <xdr:ext cx="534377" cy="259045"/>
    <xdr:sp macro="" textlink="">
      <xdr:nvSpPr>
        <xdr:cNvPr id="253" name="テキスト ボックス 252"/>
        <xdr:cNvSpPr txBox="1"/>
      </xdr:nvSpPr>
      <xdr:spPr>
        <a:xfrm>
          <a:off x="863111" y="16625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42,754</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5" name="正方形/長方形 25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6" name="正方形/長方形 25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101/128</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7" name="正方形/長方形 25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58" name="正方形/長方形 25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59" name="正方形/長方形 25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0" name="正方形/長方形 25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1" name="正方形/長方形 26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2" name="テキスト ボックス 26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3" name="直線コネクタ 26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4" name="直線コネクタ 26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5" name="テキスト ボックス 26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6" name="直線コネクタ 26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54627</xdr:rowOff>
    </xdr:from>
    <xdr:ext cx="467179" cy="259045"/>
    <xdr:sp macro="" textlink="">
      <xdr:nvSpPr>
        <xdr:cNvPr id="267" name="テキスト ボックス 26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68" name="直線コネクタ 26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111777</xdr:rowOff>
    </xdr:from>
    <xdr:ext cx="467179" cy="259045"/>
    <xdr:sp macro="" textlink="">
      <xdr:nvSpPr>
        <xdr:cNvPr id="269" name="テキスト ボックス 268"/>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0" name="直線コネクタ 26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168927</xdr:rowOff>
    </xdr:from>
    <xdr:ext cx="467179" cy="259045"/>
    <xdr:sp macro="" textlink="">
      <xdr:nvSpPr>
        <xdr:cNvPr id="271" name="テキスト ボックス 270"/>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2" name="直線コネクタ 27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3" name="テキスト ボックス 27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165532</xdr:rowOff>
    </xdr:from>
    <xdr:to>
      <xdr:col>15</xdr:col>
      <xdr:colOff>180340</xdr:colOff>
      <xdr:row>38</xdr:row>
      <xdr:rowOff>139700</xdr:rowOff>
    </xdr:to>
    <xdr:cxnSp macro="">
      <xdr:nvCxnSpPr>
        <xdr:cNvPr id="275" name="直線コネクタ 274"/>
        <xdr:cNvCxnSpPr/>
      </xdr:nvCxnSpPr>
      <xdr:spPr>
        <a:xfrm flipV="1">
          <a:off x="10475595" y="5651932"/>
          <a:ext cx="1270" cy="1002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143527</xdr:rowOff>
    </xdr:from>
    <xdr:ext cx="249299" cy="259045"/>
    <xdr:sp macro="" textlink="">
      <xdr:nvSpPr>
        <xdr:cNvPr id="276" name="労働費最小値テキスト"/>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38</xdr:row>
      <xdr:rowOff>139700</xdr:rowOff>
    </xdr:from>
    <xdr:to>
      <xdr:col>15</xdr:col>
      <xdr:colOff>269875</xdr:colOff>
      <xdr:row>38</xdr:row>
      <xdr:rowOff>139700</xdr:rowOff>
    </xdr:to>
    <xdr:cxnSp macro="">
      <xdr:nvCxnSpPr>
        <xdr:cNvPr id="277" name="直線コネクタ 276"/>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112209</xdr:rowOff>
    </xdr:from>
    <xdr:ext cx="469744" cy="259045"/>
    <xdr:sp macro="" textlink="">
      <xdr:nvSpPr>
        <xdr:cNvPr id="278" name="労働費最大値テキスト"/>
        <xdr:cNvSpPr txBox="1"/>
      </xdr:nvSpPr>
      <xdr:spPr>
        <a:xfrm>
          <a:off x="10528300" y="5427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4,387</a:t>
          </a:r>
          <a:endParaRPr kumimoji="1" lang="ja-JP" altLang="en-US" sz="1000" b="1">
            <a:latin typeface="ＭＳ Ｐゴシック"/>
          </a:endParaRPr>
        </a:p>
      </xdr:txBody>
    </xdr:sp>
    <xdr:clientData/>
  </xdr:oneCellAnchor>
  <xdr:twoCellAnchor>
    <xdr:from>
      <xdr:col>15</xdr:col>
      <xdr:colOff>92075</xdr:colOff>
      <xdr:row>32</xdr:row>
      <xdr:rowOff>165532</xdr:rowOff>
    </xdr:from>
    <xdr:to>
      <xdr:col>15</xdr:col>
      <xdr:colOff>269875</xdr:colOff>
      <xdr:row>32</xdr:row>
      <xdr:rowOff>165532</xdr:rowOff>
    </xdr:to>
    <xdr:cxnSp macro="">
      <xdr:nvCxnSpPr>
        <xdr:cNvPr id="279" name="直線コネクタ 278"/>
        <xdr:cNvCxnSpPr/>
      </xdr:nvCxnSpPr>
      <xdr:spPr>
        <a:xfrm>
          <a:off x="10388600" y="5651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139700</xdr:rowOff>
    </xdr:from>
    <xdr:to>
      <xdr:col>15</xdr:col>
      <xdr:colOff>180975</xdr:colOff>
      <xdr:row>38</xdr:row>
      <xdr:rowOff>139700</xdr:rowOff>
    </xdr:to>
    <xdr:cxnSp macro="">
      <xdr:nvCxnSpPr>
        <xdr:cNvPr id="280" name="直線コネクタ 279"/>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109034</xdr:rowOff>
    </xdr:from>
    <xdr:ext cx="378565" cy="259045"/>
    <xdr:sp macro="" textlink="">
      <xdr:nvSpPr>
        <xdr:cNvPr id="281" name="労働費平均値テキスト"/>
        <xdr:cNvSpPr txBox="1"/>
      </xdr:nvSpPr>
      <xdr:spPr>
        <a:xfrm>
          <a:off x="10528300" y="62812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762</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86157</xdr:rowOff>
    </xdr:from>
    <xdr:to>
      <xdr:col>15</xdr:col>
      <xdr:colOff>231775</xdr:colOff>
      <xdr:row>38</xdr:row>
      <xdr:rowOff>16307</xdr:rowOff>
    </xdr:to>
    <xdr:sp macro="" textlink="">
      <xdr:nvSpPr>
        <xdr:cNvPr id="282" name="フローチャート : 判断 281"/>
        <xdr:cNvSpPr/>
      </xdr:nvSpPr>
      <xdr:spPr>
        <a:xfrm>
          <a:off x="10426700" y="642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33</xdr:row>
      <xdr:rowOff>62890</xdr:rowOff>
    </xdr:from>
    <xdr:to>
      <xdr:col>14</xdr:col>
      <xdr:colOff>28575</xdr:colOff>
      <xdr:row>38</xdr:row>
      <xdr:rowOff>139700</xdr:rowOff>
    </xdr:to>
    <xdr:cxnSp macro="">
      <xdr:nvCxnSpPr>
        <xdr:cNvPr id="283" name="直線コネクタ 282"/>
        <xdr:cNvCxnSpPr/>
      </xdr:nvCxnSpPr>
      <xdr:spPr>
        <a:xfrm>
          <a:off x="8750300" y="5720740"/>
          <a:ext cx="889000" cy="934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61697</xdr:rowOff>
    </xdr:from>
    <xdr:to>
      <xdr:col>14</xdr:col>
      <xdr:colOff>79375</xdr:colOff>
      <xdr:row>37</xdr:row>
      <xdr:rowOff>163297</xdr:rowOff>
    </xdr:to>
    <xdr:sp macro="" textlink="">
      <xdr:nvSpPr>
        <xdr:cNvPr id="284" name="フローチャート : 判断 283"/>
        <xdr:cNvSpPr/>
      </xdr:nvSpPr>
      <xdr:spPr>
        <a:xfrm>
          <a:off x="9588500" y="6405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8374</xdr:rowOff>
    </xdr:from>
    <xdr:ext cx="378565" cy="259045"/>
    <xdr:sp macro="" textlink="">
      <xdr:nvSpPr>
        <xdr:cNvPr id="285" name="テキスト ボックス 284"/>
        <xdr:cNvSpPr txBox="1"/>
      </xdr:nvSpPr>
      <xdr:spPr>
        <a:xfrm>
          <a:off x="9450017" y="61805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145415</xdr:rowOff>
    </xdr:from>
    <xdr:to>
      <xdr:col>12</xdr:col>
      <xdr:colOff>511175</xdr:colOff>
      <xdr:row>33</xdr:row>
      <xdr:rowOff>62890</xdr:rowOff>
    </xdr:to>
    <xdr:cxnSp macro="">
      <xdr:nvCxnSpPr>
        <xdr:cNvPr id="286" name="直線コネクタ 285"/>
        <xdr:cNvCxnSpPr/>
      </xdr:nvCxnSpPr>
      <xdr:spPr>
        <a:xfrm>
          <a:off x="7861300" y="5288915"/>
          <a:ext cx="889000" cy="43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37236</xdr:rowOff>
    </xdr:from>
    <xdr:to>
      <xdr:col>12</xdr:col>
      <xdr:colOff>561975</xdr:colOff>
      <xdr:row>36</xdr:row>
      <xdr:rowOff>138836</xdr:rowOff>
    </xdr:to>
    <xdr:sp macro="" textlink="">
      <xdr:nvSpPr>
        <xdr:cNvPr id="287" name="フローチャート : 判断 286"/>
        <xdr:cNvSpPr/>
      </xdr:nvSpPr>
      <xdr:spPr>
        <a:xfrm>
          <a:off x="8699500" y="620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129963</xdr:rowOff>
    </xdr:from>
    <xdr:ext cx="469744" cy="259045"/>
    <xdr:sp macro="" textlink="">
      <xdr:nvSpPr>
        <xdr:cNvPr id="288" name="テキスト ボックス 287"/>
        <xdr:cNvSpPr txBox="1"/>
      </xdr:nvSpPr>
      <xdr:spPr>
        <a:xfrm>
          <a:off x="8515427" y="6302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1,726</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145415</xdr:rowOff>
    </xdr:from>
    <xdr:to>
      <xdr:col>11</xdr:col>
      <xdr:colOff>307975</xdr:colOff>
      <xdr:row>36</xdr:row>
      <xdr:rowOff>13513</xdr:rowOff>
    </xdr:to>
    <xdr:cxnSp macro="">
      <xdr:nvCxnSpPr>
        <xdr:cNvPr id="289" name="直線コネクタ 288"/>
        <xdr:cNvCxnSpPr/>
      </xdr:nvCxnSpPr>
      <xdr:spPr>
        <a:xfrm flipV="1">
          <a:off x="6972300" y="5288915"/>
          <a:ext cx="889000" cy="89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60096</xdr:rowOff>
    </xdr:from>
    <xdr:to>
      <xdr:col>11</xdr:col>
      <xdr:colOff>358775</xdr:colOff>
      <xdr:row>35</xdr:row>
      <xdr:rowOff>161696</xdr:rowOff>
    </xdr:to>
    <xdr:sp macro="" textlink="">
      <xdr:nvSpPr>
        <xdr:cNvPr id="290" name="フローチャート : 判断 289"/>
        <xdr:cNvSpPr/>
      </xdr:nvSpPr>
      <xdr:spPr>
        <a:xfrm>
          <a:off x="7810500" y="60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152823</xdr:rowOff>
    </xdr:from>
    <xdr:ext cx="469744" cy="259045"/>
    <xdr:sp macro="" textlink="">
      <xdr:nvSpPr>
        <xdr:cNvPr id="291" name="テキスト ボックス 290"/>
        <xdr:cNvSpPr txBox="1"/>
      </xdr:nvSpPr>
      <xdr:spPr>
        <a:xfrm>
          <a:off x="7626427" y="61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2,376</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133248</xdr:rowOff>
    </xdr:from>
    <xdr:to>
      <xdr:col>10</xdr:col>
      <xdr:colOff>155575</xdr:colOff>
      <xdr:row>35</xdr:row>
      <xdr:rowOff>63398</xdr:rowOff>
    </xdr:to>
    <xdr:sp macro="" textlink="">
      <xdr:nvSpPr>
        <xdr:cNvPr id="292" name="フローチャート : 判断 291"/>
        <xdr:cNvSpPr/>
      </xdr:nvSpPr>
      <xdr:spPr>
        <a:xfrm>
          <a:off x="6921500" y="5962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79925</xdr:rowOff>
    </xdr:from>
    <xdr:ext cx="469744" cy="259045"/>
    <xdr:sp macro="" textlink="">
      <xdr:nvSpPr>
        <xdr:cNvPr id="293" name="テキスト ボックス 292"/>
        <xdr:cNvSpPr txBox="1"/>
      </xdr:nvSpPr>
      <xdr:spPr>
        <a:xfrm>
          <a:off x="6737427" y="573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4" name="テキスト ボックス 29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5" name="テキスト ボックス 29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6" name="テキスト ボックス 29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7" name="テキスト ボックス 29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298" name="テキスト ボックス 29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88900</xdr:rowOff>
    </xdr:from>
    <xdr:to>
      <xdr:col>15</xdr:col>
      <xdr:colOff>231775</xdr:colOff>
      <xdr:row>39</xdr:row>
      <xdr:rowOff>19050</xdr:rowOff>
    </xdr:to>
    <xdr:sp macro="" textlink="">
      <xdr:nvSpPr>
        <xdr:cNvPr id="299" name="円/楕円 298"/>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3827</xdr:rowOff>
    </xdr:from>
    <xdr:ext cx="249299" cy="259045"/>
    <xdr:sp macro="" textlink="">
      <xdr:nvSpPr>
        <xdr:cNvPr id="300" name="労働費該当値テキスト"/>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88900</xdr:rowOff>
    </xdr:from>
    <xdr:to>
      <xdr:col>14</xdr:col>
      <xdr:colOff>79375</xdr:colOff>
      <xdr:row>39</xdr:row>
      <xdr:rowOff>19050</xdr:rowOff>
    </xdr:to>
    <xdr:sp macro="" textlink="">
      <xdr:nvSpPr>
        <xdr:cNvPr id="301" name="円/楕円 300"/>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10177</xdr:rowOff>
    </xdr:from>
    <xdr:ext cx="249299" cy="259045"/>
    <xdr:sp macro="" textlink="">
      <xdr:nvSpPr>
        <xdr:cNvPr id="302" name="テキスト ボックス 301"/>
        <xdr:cNvSpPr txBox="1"/>
      </xdr:nvSpPr>
      <xdr:spPr>
        <a:xfrm>
          <a:off x="9514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12090</xdr:rowOff>
    </xdr:from>
    <xdr:to>
      <xdr:col>12</xdr:col>
      <xdr:colOff>561975</xdr:colOff>
      <xdr:row>33</xdr:row>
      <xdr:rowOff>113690</xdr:rowOff>
    </xdr:to>
    <xdr:sp macro="" textlink="">
      <xdr:nvSpPr>
        <xdr:cNvPr id="303" name="円/楕円 302"/>
        <xdr:cNvSpPr/>
      </xdr:nvSpPr>
      <xdr:spPr>
        <a:xfrm>
          <a:off x="8699500" y="56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31</xdr:row>
      <xdr:rowOff>130217</xdr:rowOff>
    </xdr:from>
    <xdr:ext cx="469744" cy="259045"/>
    <xdr:sp macro="" textlink="">
      <xdr:nvSpPr>
        <xdr:cNvPr id="304" name="テキスト ボックス 303"/>
        <xdr:cNvSpPr txBox="1"/>
      </xdr:nvSpPr>
      <xdr:spPr>
        <a:xfrm>
          <a:off x="8515427" y="544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4,086</a:t>
          </a:r>
          <a:endParaRPr kumimoji="1" lang="ja-JP" altLang="en-US" sz="1000" b="1">
            <a:solidFill>
              <a:srgbClr val="FF0000"/>
            </a:solidFill>
            <a:latin typeface="ＭＳ Ｐゴシック"/>
          </a:endParaRPr>
        </a:p>
      </xdr:txBody>
    </xdr:sp>
    <xdr:clientData/>
  </xdr:oneCellAnchor>
  <xdr:twoCellAnchor>
    <xdr:from>
      <xdr:col>11</xdr:col>
      <xdr:colOff>257175</xdr:colOff>
      <xdr:row>30</xdr:row>
      <xdr:rowOff>94615</xdr:rowOff>
    </xdr:from>
    <xdr:to>
      <xdr:col>11</xdr:col>
      <xdr:colOff>358775</xdr:colOff>
      <xdr:row>31</xdr:row>
      <xdr:rowOff>24765</xdr:rowOff>
    </xdr:to>
    <xdr:sp macro="" textlink="">
      <xdr:nvSpPr>
        <xdr:cNvPr id="305" name="円/楕円 304"/>
        <xdr:cNvSpPr/>
      </xdr:nvSpPr>
      <xdr:spPr>
        <a:xfrm>
          <a:off x="7810500" y="523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29</xdr:row>
      <xdr:rowOff>41292</xdr:rowOff>
    </xdr:from>
    <xdr:ext cx="469744" cy="259045"/>
    <xdr:sp macro="" textlink="">
      <xdr:nvSpPr>
        <xdr:cNvPr id="306" name="テキスト ボックス 305"/>
        <xdr:cNvSpPr txBox="1"/>
      </xdr:nvSpPr>
      <xdr:spPr>
        <a:xfrm>
          <a:off x="7626427" y="501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134163</xdr:rowOff>
    </xdr:from>
    <xdr:to>
      <xdr:col>10</xdr:col>
      <xdr:colOff>155575</xdr:colOff>
      <xdr:row>36</xdr:row>
      <xdr:rowOff>64313</xdr:rowOff>
    </xdr:to>
    <xdr:sp macro="" textlink="">
      <xdr:nvSpPr>
        <xdr:cNvPr id="307" name="円/楕円 306"/>
        <xdr:cNvSpPr/>
      </xdr:nvSpPr>
      <xdr:spPr>
        <a:xfrm>
          <a:off x="6921500" y="613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55440</xdr:rowOff>
    </xdr:from>
    <xdr:ext cx="469744" cy="259045"/>
    <xdr:sp macro="" textlink="">
      <xdr:nvSpPr>
        <xdr:cNvPr id="308" name="テキスト ボックス 307"/>
        <xdr:cNvSpPr txBox="1"/>
      </xdr:nvSpPr>
      <xdr:spPr>
        <a:xfrm>
          <a:off x="6737427" y="622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2,052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09" name="正方形/長方形 30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0" name="正方形/長方形 30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1" name="正方形/長方形 31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28/128</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2" name="正方形/長方形 31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3" name="正方形/長方形 31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4" name="正方形/長方形 31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5" name="正方形/長方形 31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26,660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6" name="正方形/長方形 31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7" name="テキスト ボックス 31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18" name="直線コネクタ 31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19" name="直線コネクタ 31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0" name="テキスト ボックス 31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1" name="直線コネクタ 32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2" name="テキスト ボックス 321"/>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3" name="直線コネクタ 32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24" name="テキスト ボックス 323"/>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5" name="直線コネクタ 32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26" name="テキスト ボックス 325"/>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7" name="直線コネクタ 32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28" name="テキスト ボックス 32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0" name="テキスト ボックス 329"/>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85484</xdr:rowOff>
    </xdr:from>
    <xdr:to>
      <xdr:col>15</xdr:col>
      <xdr:colOff>180340</xdr:colOff>
      <xdr:row>58</xdr:row>
      <xdr:rowOff>141186</xdr:rowOff>
    </xdr:to>
    <xdr:cxnSp macro="">
      <xdr:nvCxnSpPr>
        <xdr:cNvPr id="332" name="直線コネクタ 331"/>
        <xdr:cNvCxnSpPr/>
      </xdr:nvCxnSpPr>
      <xdr:spPr>
        <a:xfrm flipV="1">
          <a:off x="10475595" y="8657984"/>
          <a:ext cx="1270" cy="14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145013</xdr:rowOff>
    </xdr:from>
    <xdr:ext cx="469744" cy="259045"/>
    <xdr:sp macro="" textlink="">
      <xdr:nvSpPr>
        <xdr:cNvPr id="333" name="農林水産業費最小値テキスト"/>
        <xdr:cNvSpPr txBox="1"/>
      </xdr:nvSpPr>
      <xdr:spPr>
        <a:xfrm>
          <a:off x="10528300" y="10089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5,883</a:t>
          </a:r>
          <a:endParaRPr kumimoji="1" lang="ja-JP" altLang="en-US" sz="1000" b="1">
            <a:latin typeface="ＭＳ Ｐゴシック"/>
          </a:endParaRPr>
        </a:p>
      </xdr:txBody>
    </xdr:sp>
    <xdr:clientData/>
  </xdr:oneCellAnchor>
  <xdr:twoCellAnchor>
    <xdr:from>
      <xdr:col>15</xdr:col>
      <xdr:colOff>92075</xdr:colOff>
      <xdr:row>58</xdr:row>
      <xdr:rowOff>141186</xdr:rowOff>
    </xdr:from>
    <xdr:to>
      <xdr:col>15</xdr:col>
      <xdr:colOff>269875</xdr:colOff>
      <xdr:row>58</xdr:row>
      <xdr:rowOff>141186</xdr:rowOff>
    </xdr:to>
    <xdr:cxnSp macro="">
      <xdr:nvCxnSpPr>
        <xdr:cNvPr id="334" name="直線コネクタ 333"/>
        <xdr:cNvCxnSpPr/>
      </xdr:nvCxnSpPr>
      <xdr:spPr>
        <a:xfrm>
          <a:off x="10388600" y="1008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32161</xdr:rowOff>
    </xdr:from>
    <xdr:ext cx="599010" cy="259045"/>
    <xdr:sp macro="" textlink="">
      <xdr:nvSpPr>
        <xdr:cNvPr id="335" name="農林水産業費最大値テキスト"/>
        <xdr:cNvSpPr txBox="1"/>
      </xdr:nvSpPr>
      <xdr:spPr>
        <a:xfrm>
          <a:off x="10528300" y="8433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118,269</a:t>
          </a:r>
          <a:endParaRPr kumimoji="1" lang="ja-JP" altLang="en-US" sz="1000" b="1">
            <a:latin typeface="ＭＳ Ｐゴシック"/>
          </a:endParaRPr>
        </a:p>
      </xdr:txBody>
    </xdr:sp>
    <xdr:clientData/>
  </xdr:oneCellAnchor>
  <xdr:twoCellAnchor>
    <xdr:from>
      <xdr:col>15</xdr:col>
      <xdr:colOff>92075</xdr:colOff>
      <xdr:row>50</xdr:row>
      <xdr:rowOff>85484</xdr:rowOff>
    </xdr:from>
    <xdr:to>
      <xdr:col>15</xdr:col>
      <xdr:colOff>269875</xdr:colOff>
      <xdr:row>50</xdr:row>
      <xdr:rowOff>85484</xdr:rowOff>
    </xdr:to>
    <xdr:cxnSp macro="">
      <xdr:nvCxnSpPr>
        <xdr:cNvPr id="336" name="直線コネクタ 335"/>
        <xdr:cNvCxnSpPr/>
      </xdr:nvCxnSpPr>
      <xdr:spPr>
        <a:xfrm>
          <a:off x="10388600" y="865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116954</xdr:rowOff>
    </xdr:from>
    <xdr:to>
      <xdr:col>15</xdr:col>
      <xdr:colOff>180975</xdr:colOff>
      <xdr:row>55</xdr:row>
      <xdr:rowOff>169393</xdr:rowOff>
    </xdr:to>
    <xdr:cxnSp macro="">
      <xdr:nvCxnSpPr>
        <xdr:cNvPr id="337" name="直線コネクタ 336"/>
        <xdr:cNvCxnSpPr/>
      </xdr:nvCxnSpPr>
      <xdr:spPr>
        <a:xfrm flipV="1">
          <a:off x="9639300" y="9546704"/>
          <a:ext cx="838200" cy="5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67619</xdr:rowOff>
    </xdr:from>
    <xdr:ext cx="534377" cy="259045"/>
    <xdr:sp macro="" textlink="">
      <xdr:nvSpPr>
        <xdr:cNvPr id="338" name="農林水産業費平均値テキスト"/>
        <xdr:cNvSpPr txBox="1"/>
      </xdr:nvSpPr>
      <xdr:spPr>
        <a:xfrm>
          <a:off x="10528300" y="96688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32,977</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89192</xdr:rowOff>
    </xdr:from>
    <xdr:to>
      <xdr:col>15</xdr:col>
      <xdr:colOff>231775</xdr:colOff>
      <xdr:row>57</xdr:row>
      <xdr:rowOff>19342</xdr:rowOff>
    </xdr:to>
    <xdr:sp macro="" textlink="">
      <xdr:nvSpPr>
        <xdr:cNvPr id="339" name="フローチャート : 判断 338"/>
        <xdr:cNvSpPr/>
      </xdr:nvSpPr>
      <xdr:spPr>
        <a:xfrm>
          <a:off x="10426700" y="969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131039</xdr:rowOff>
    </xdr:from>
    <xdr:to>
      <xdr:col>14</xdr:col>
      <xdr:colOff>28575</xdr:colOff>
      <xdr:row>55</xdr:row>
      <xdr:rowOff>169393</xdr:rowOff>
    </xdr:to>
    <xdr:cxnSp macro="">
      <xdr:nvCxnSpPr>
        <xdr:cNvPr id="340" name="直線コネクタ 339"/>
        <xdr:cNvCxnSpPr/>
      </xdr:nvCxnSpPr>
      <xdr:spPr>
        <a:xfrm>
          <a:off x="8750300" y="9389339"/>
          <a:ext cx="889000" cy="209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97536</xdr:rowOff>
    </xdr:from>
    <xdr:to>
      <xdr:col>14</xdr:col>
      <xdr:colOff>79375</xdr:colOff>
      <xdr:row>57</xdr:row>
      <xdr:rowOff>27686</xdr:rowOff>
    </xdr:to>
    <xdr:sp macro="" textlink="">
      <xdr:nvSpPr>
        <xdr:cNvPr id="341" name="フローチャート : 判断 340"/>
        <xdr:cNvSpPr/>
      </xdr:nvSpPr>
      <xdr:spPr>
        <a:xfrm>
          <a:off x="9588500" y="969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57</xdr:row>
      <xdr:rowOff>18813</xdr:rowOff>
    </xdr:from>
    <xdr:ext cx="534377" cy="259045"/>
    <xdr:sp macro="" textlink="">
      <xdr:nvSpPr>
        <xdr:cNvPr id="342" name="テキスト ボックス 341"/>
        <xdr:cNvSpPr txBox="1"/>
      </xdr:nvSpPr>
      <xdr:spPr>
        <a:xfrm>
          <a:off x="9372111" y="9791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32,320</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24867</xdr:rowOff>
    </xdr:from>
    <xdr:to>
      <xdr:col>12</xdr:col>
      <xdr:colOff>511175</xdr:colOff>
      <xdr:row>54</xdr:row>
      <xdr:rowOff>131039</xdr:rowOff>
    </xdr:to>
    <xdr:cxnSp macro="">
      <xdr:nvCxnSpPr>
        <xdr:cNvPr id="343" name="直線コネクタ 342"/>
        <xdr:cNvCxnSpPr/>
      </xdr:nvCxnSpPr>
      <xdr:spPr>
        <a:xfrm>
          <a:off x="7861300" y="9283167"/>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137744</xdr:rowOff>
    </xdr:from>
    <xdr:to>
      <xdr:col>12</xdr:col>
      <xdr:colOff>561975</xdr:colOff>
      <xdr:row>57</xdr:row>
      <xdr:rowOff>67894</xdr:rowOff>
    </xdr:to>
    <xdr:sp macro="" textlink="">
      <xdr:nvSpPr>
        <xdr:cNvPr id="344" name="フローチャート : 判断 343"/>
        <xdr:cNvSpPr/>
      </xdr:nvSpPr>
      <xdr:spPr>
        <a:xfrm>
          <a:off x="8699500" y="9738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59021</xdr:rowOff>
    </xdr:from>
    <xdr:ext cx="534377" cy="259045"/>
    <xdr:sp macro="" textlink="">
      <xdr:nvSpPr>
        <xdr:cNvPr id="345" name="テキスト ボックス 344"/>
        <xdr:cNvSpPr txBox="1"/>
      </xdr:nvSpPr>
      <xdr:spPr>
        <a:xfrm>
          <a:off x="8483111" y="983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29,154</a:t>
          </a:r>
          <a:endParaRPr kumimoji="1" lang="ja-JP" altLang="en-US" sz="1000" b="1">
            <a:solidFill>
              <a:srgbClr val="000080"/>
            </a:solidFill>
            <a:latin typeface="ＭＳ Ｐゴシック"/>
          </a:endParaRPr>
        </a:p>
      </xdr:txBody>
    </xdr:sp>
    <xdr:clientData/>
  </xdr:oneCellAnchor>
  <xdr:twoCellAnchor>
    <xdr:from>
      <xdr:col>10</xdr:col>
      <xdr:colOff>104775</xdr:colOff>
      <xdr:row>54</xdr:row>
      <xdr:rowOff>24867</xdr:rowOff>
    </xdr:from>
    <xdr:to>
      <xdr:col>11</xdr:col>
      <xdr:colOff>307975</xdr:colOff>
      <xdr:row>55</xdr:row>
      <xdr:rowOff>125082</xdr:rowOff>
    </xdr:to>
    <xdr:cxnSp macro="">
      <xdr:nvCxnSpPr>
        <xdr:cNvPr id="346" name="直線コネクタ 345"/>
        <xdr:cNvCxnSpPr/>
      </xdr:nvCxnSpPr>
      <xdr:spPr>
        <a:xfrm flipV="1">
          <a:off x="6972300" y="9283167"/>
          <a:ext cx="889000" cy="27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140259</xdr:rowOff>
    </xdr:from>
    <xdr:to>
      <xdr:col>11</xdr:col>
      <xdr:colOff>358775</xdr:colOff>
      <xdr:row>57</xdr:row>
      <xdr:rowOff>70409</xdr:rowOff>
    </xdr:to>
    <xdr:sp macro="" textlink="">
      <xdr:nvSpPr>
        <xdr:cNvPr id="347" name="フローチャート : 判断 346"/>
        <xdr:cNvSpPr/>
      </xdr:nvSpPr>
      <xdr:spPr>
        <a:xfrm>
          <a:off x="7810500" y="9741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61536</xdr:rowOff>
    </xdr:from>
    <xdr:ext cx="534377" cy="259045"/>
    <xdr:sp macro="" textlink="">
      <xdr:nvSpPr>
        <xdr:cNvPr id="348" name="テキスト ボックス 347"/>
        <xdr:cNvSpPr txBox="1"/>
      </xdr:nvSpPr>
      <xdr:spPr>
        <a:xfrm>
          <a:off x="7594111" y="983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28,956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4343</xdr:rowOff>
    </xdr:from>
    <xdr:to>
      <xdr:col>10</xdr:col>
      <xdr:colOff>155575</xdr:colOff>
      <xdr:row>57</xdr:row>
      <xdr:rowOff>105943</xdr:rowOff>
    </xdr:to>
    <xdr:sp macro="" textlink="">
      <xdr:nvSpPr>
        <xdr:cNvPr id="349" name="フローチャート : 判断 348"/>
        <xdr:cNvSpPr/>
      </xdr:nvSpPr>
      <xdr:spPr>
        <a:xfrm>
          <a:off x="6921500" y="9776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97070</xdr:rowOff>
    </xdr:from>
    <xdr:ext cx="534377" cy="259045"/>
    <xdr:sp macro="" textlink="">
      <xdr:nvSpPr>
        <xdr:cNvPr id="350" name="テキスト ボックス 349"/>
        <xdr:cNvSpPr txBox="1"/>
      </xdr:nvSpPr>
      <xdr:spPr>
        <a:xfrm>
          <a:off x="6705111" y="986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26,158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66154</xdr:rowOff>
    </xdr:from>
    <xdr:to>
      <xdr:col>15</xdr:col>
      <xdr:colOff>231775</xdr:colOff>
      <xdr:row>55</xdr:row>
      <xdr:rowOff>167754</xdr:rowOff>
    </xdr:to>
    <xdr:sp macro="" textlink="">
      <xdr:nvSpPr>
        <xdr:cNvPr id="356" name="円/楕円 355"/>
        <xdr:cNvSpPr/>
      </xdr:nvSpPr>
      <xdr:spPr>
        <a:xfrm>
          <a:off x="10426700" y="949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89031</xdr:rowOff>
    </xdr:from>
    <xdr:ext cx="534377" cy="259045"/>
    <xdr:sp macro="" textlink="">
      <xdr:nvSpPr>
        <xdr:cNvPr id="357" name="農林水産業費該当値テキスト"/>
        <xdr:cNvSpPr txBox="1"/>
      </xdr:nvSpPr>
      <xdr:spPr>
        <a:xfrm>
          <a:off x="10528300" y="9347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48,291</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118593</xdr:rowOff>
    </xdr:from>
    <xdr:to>
      <xdr:col>14</xdr:col>
      <xdr:colOff>79375</xdr:colOff>
      <xdr:row>56</xdr:row>
      <xdr:rowOff>48743</xdr:rowOff>
    </xdr:to>
    <xdr:sp macro="" textlink="">
      <xdr:nvSpPr>
        <xdr:cNvPr id="358" name="円/楕円 357"/>
        <xdr:cNvSpPr/>
      </xdr:nvSpPr>
      <xdr:spPr>
        <a:xfrm>
          <a:off x="9588500" y="954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65270</xdr:rowOff>
    </xdr:from>
    <xdr:ext cx="534377" cy="259045"/>
    <xdr:sp macro="" textlink="">
      <xdr:nvSpPr>
        <xdr:cNvPr id="359" name="テキスト ボックス 358"/>
        <xdr:cNvSpPr txBox="1"/>
      </xdr:nvSpPr>
      <xdr:spPr>
        <a:xfrm>
          <a:off x="9372111" y="9323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44,162</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80239</xdr:rowOff>
    </xdr:from>
    <xdr:to>
      <xdr:col>12</xdr:col>
      <xdr:colOff>561975</xdr:colOff>
      <xdr:row>55</xdr:row>
      <xdr:rowOff>10389</xdr:rowOff>
    </xdr:to>
    <xdr:sp macro="" textlink="">
      <xdr:nvSpPr>
        <xdr:cNvPr id="360" name="円/楕円 359"/>
        <xdr:cNvSpPr/>
      </xdr:nvSpPr>
      <xdr:spPr>
        <a:xfrm>
          <a:off x="8699500" y="933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26916</xdr:rowOff>
    </xdr:from>
    <xdr:ext cx="534377" cy="259045"/>
    <xdr:sp macro="" textlink="">
      <xdr:nvSpPr>
        <xdr:cNvPr id="361" name="テキスト ボックス 360"/>
        <xdr:cNvSpPr txBox="1"/>
      </xdr:nvSpPr>
      <xdr:spPr>
        <a:xfrm>
          <a:off x="8483111" y="911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60,682</a:t>
          </a:r>
          <a:endParaRPr kumimoji="1" lang="ja-JP" altLang="en-US" sz="1000" b="1">
            <a:solidFill>
              <a:srgbClr val="FF0000"/>
            </a:solidFill>
            <a:latin typeface="ＭＳ Ｐゴシック"/>
          </a:endParaRPr>
        </a:p>
      </xdr:txBody>
    </xdr:sp>
    <xdr:clientData/>
  </xdr:oneCellAnchor>
  <xdr:twoCellAnchor>
    <xdr:from>
      <xdr:col>11</xdr:col>
      <xdr:colOff>257175</xdr:colOff>
      <xdr:row>53</xdr:row>
      <xdr:rowOff>145517</xdr:rowOff>
    </xdr:from>
    <xdr:to>
      <xdr:col>11</xdr:col>
      <xdr:colOff>358775</xdr:colOff>
      <xdr:row>54</xdr:row>
      <xdr:rowOff>75667</xdr:rowOff>
    </xdr:to>
    <xdr:sp macro="" textlink="">
      <xdr:nvSpPr>
        <xdr:cNvPr id="362" name="円/楕円 361"/>
        <xdr:cNvSpPr/>
      </xdr:nvSpPr>
      <xdr:spPr>
        <a:xfrm>
          <a:off x="7810500" y="92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52</xdr:row>
      <xdr:rowOff>92194</xdr:rowOff>
    </xdr:from>
    <xdr:ext cx="534377" cy="259045"/>
    <xdr:sp macro="" textlink="">
      <xdr:nvSpPr>
        <xdr:cNvPr id="363" name="テキスト ボックス 362"/>
        <xdr:cNvSpPr txBox="1"/>
      </xdr:nvSpPr>
      <xdr:spPr>
        <a:xfrm>
          <a:off x="7594111" y="900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69,042</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74282</xdr:rowOff>
    </xdr:from>
    <xdr:to>
      <xdr:col>10</xdr:col>
      <xdr:colOff>155575</xdr:colOff>
      <xdr:row>56</xdr:row>
      <xdr:rowOff>4432</xdr:rowOff>
    </xdr:to>
    <xdr:sp macro="" textlink="">
      <xdr:nvSpPr>
        <xdr:cNvPr id="364" name="円/楕円 363"/>
        <xdr:cNvSpPr/>
      </xdr:nvSpPr>
      <xdr:spPr>
        <a:xfrm>
          <a:off x="6921500" y="950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20959</xdr:rowOff>
    </xdr:from>
    <xdr:ext cx="534377" cy="259045"/>
    <xdr:sp macro="" textlink="">
      <xdr:nvSpPr>
        <xdr:cNvPr id="365" name="テキスト ボックス 364"/>
        <xdr:cNvSpPr txBox="1"/>
      </xdr:nvSpPr>
      <xdr:spPr>
        <a:xfrm>
          <a:off x="6705111" y="927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47,651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7" name="正方形/長方形 36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68" name="正方形/長方形 36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94/128</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69" name="正方形/長方形 36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0" name="正方形/長方形 36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1" name="正方形/長方形 37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2" name="正方形/長方形 37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3" name="正方形/長方形 37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4" name="テキスト ボックス 37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5" name="直線コネクタ 37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76" name="直線コネクタ 37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77" name="テキスト ボックス 37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78" name="直線コネクタ 37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79" name="テキスト ボックス 37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0" name="直線コネクタ 37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1" name="テキスト ボックス 380"/>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2" name="直線コネクタ 38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3" name="テキスト ボックス 382"/>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84" name="直線コネクタ 38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85" name="テキスト ボックス 38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56109</xdr:rowOff>
    </xdr:from>
    <xdr:to>
      <xdr:col>15</xdr:col>
      <xdr:colOff>180340</xdr:colOff>
      <xdr:row>79</xdr:row>
      <xdr:rowOff>13894</xdr:rowOff>
    </xdr:to>
    <xdr:cxnSp macro="">
      <xdr:nvCxnSpPr>
        <xdr:cNvPr id="389" name="直線コネクタ 388"/>
        <xdr:cNvCxnSpPr/>
      </xdr:nvCxnSpPr>
      <xdr:spPr>
        <a:xfrm flipV="1">
          <a:off x="10475595" y="12057609"/>
          <a:ext cx="1270" cy="1500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17721</xdr:rowOff>
    </xdr:from>
    <xdr:ext cx="469744" cy="259045"/>
    <xdr:sp macro="" textlink="">
      <xdr:nvSpPr>
        <xdr:cNvPr id="390" name="商工費最小値テキスト"/>
        <xdr:cNvSpPr txBox="1"/>
      </xdr:nvSpPr>
      <xdr:spPr>
        <a:xfrm>
          <a:off x="10528300" y="13562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2,406</a:t>
          </a:r>
          <a:endParaRPr kumimoji="1" lang="ja-JP" altLang="en-US" sz="1000" b="1">
            <a:latin typeface="ＭＳ Ｐゴシック"/>
          </a:endParaRPr>
        </a:p>
      </xdr:txBody>
    </xdr:sp>
    <xdr:clientData/>
  </xdr:oneCellAnchor>
  <xdr:twoCellAnchor>
    <xdr:from>
      <xdr:col>15</xdr:col>
      <xdr:colOff>92075</xdr:colOff>
      <xdr:row>79</xdr:row>
      <xdr:rowOff>13894</xdr:rowOff>
    </xdr:from>
    <xdr:to>
      <xdr:col>15</xdr:col>
      <xdr:colOff>269875</xdr:colOff>
      <xdr:row>79</xdr:row>
      <xdr:rowOff>13894</xdr:rowOff>
    </xdr:to>
    <xdr:cxnSp macro="">
      <xdr:nvCxnSpPr>
        <xdr:cNvPr id="391" name="直線コネクタ 390"/>
        <xdr:cNvCxnSpPr/>
      </xdr:nvCxnSpPr>
      <xdr:spPr>
        <a:xfrm>
          <a:off x="10388600" y="13558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2786</xdr:rowOff>
    </xdr:from>
    <xdr:ext cx="599010" cy="259045"/>
    <xdr:sp macro="" textlink="">
      <xdr:nvSpPr>
        <xdr:cNvPr id="392" name="商工費最大値テキスト"/>
        <xdr:cNvSpPr txBox="1"/>
      </xdr:nvSpPr>
      <xdr:spPr>
        <a:xfrm>
          <a:off x="10528300" y="11832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120,582</a:t>
          </a:r>
          <a:endParaRPr kumimoji="1" lang="ja-JP" altLang="en-US" sz="1000" b="1">
            <a:latin typeface="ＭＳ Ｐゴシック"/>
          </a:endParaRPr>
        </a:p>
      </xdr:txBody>
    </xdr:sp>
    <xdr:clientData/>
  </xdr:oneCellAnchor>
  <xdr:twoCellAnchor>
    <xdr:from>
      <xdr:col>15</xdr:col>
      <xdr:colOff>92075</xdr:colOff>
      <xdr:row>70</xdr:row>
      <xdr:rowOff>56109</xdr:rowOff>
    </xdr:from>
    <xdr:to>
      <xdr:col>15</xdr:col>
      <xdr:colOff>269875</xdr:colOff>
      <xdr:row>70</xdr:row>
      <xdr:rowOff>56109</xdr:rowOff>
    </xdr:to>
    <xdr:cxnSp macro="">
      <xdr:nvCxnSpPr>
        <xdr:cNvPr id="393" name="直線コネクタ 392"/>
        <xdr:cNvCxnSpPr/>
      </xdr:nvCxnSpPr>
      <xdr:spPr>
        <a:xfrm>
          <a:off x="10388600" y="1205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73825</xdr:rowOff>
    </xdr:from>
    <xdr:to>
      <xdr:col>15</xdr:col>
      <xdr:colOff>180975</xdr:colOff>
      <xdr:row>78</xdr:row>
      <xdr:rowOff>106668</xdr:rowOff>
    </xdr:to>
    <xdr:cxnSp macro="">
      <xdr:nvCxnSpPr>
        <xdr:cNvPr id="394" name="直線コネクタ 393"/>
        <xdr:cNvCxnSpPr/>
      </xdr:nvCxnSpPr>
      <xdr:spPr>
        <a:xfrm>
          <a:off x="9639300" y="13446925"/>
          <a:ext cx="838200" cy="32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139476</xdr:rowOff>
    </xdr:from>
    <xdr:ext cx="534377" cy="259045"/>
    <xdr:sp macro="" textlink="">
      <xdr:nvSpPr>
        <xdr:cNvPr id="395" name="商工費平均値テキスト"/>
        <xdr:cNvSpPr txBox="1"/>
      </xdr:nvSpPr>
      <xdr:spPr>
        <a:xfrm>
          <a:off x="10528300" y="13169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17,319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116599</xdr:rowOff>
    </xdr:from>
    <xdr:to>
      <xdr:col>15</xdr:col>
      <xdr:colOff>231775</xdr:colOff>
      <xdr:row>78</xdr:row>
      <xdr:rowOff>46749</xdr:rowOff>
    </xdr:to>
    <xdr:sp macro="" textlink="">
      <xdr:nvSpPr>
        <xdr:cNvPr id="396" name="フローチャート : 判断 395"/>
        <xdr:cNvSpPr/>
      </xdr:nvSpPr>
      <xdr:spPr>
        <a:xfrm>
          <a:off x="10426700" y="1331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73825</xdr:rowOff>
    </xdr:from>
    <xdr:to>
      <xdr:col>14</xdr:col>
      <xdr:colOff>28575</xdr:colOff>
      <xdr:row>78</xdr:row>
      <xdr:rowOff>116179</xdr:rowOff>
    </xdr:to>
    <xdr:cxnSp macro="">
      <xdr:nvCxnSpPr>
        <xdr:cNvPr id="397" name="直線コネクタ 396"/>
        <xdr:cNvCxnSpPr/>
      </xdr:nvCxnSpPr>
      <xdr:spPr>
        <a:xfrm flipV="1">
          <a:off x="8750300" y="13446925"/>
          <a:ext cx="889000" cy="42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102781</xdr:rowOff>
    </xdr:from>
    <xdr:to>
      <xdr:col>14</xdr:col>
      <xdr:colOff>79375</xdr:colOff>
      <xdr:row>78</xdr:row>
      <xdr:rowOff>32931</xdr:rowOff>
    </xdr:to>
    <xdr:sp macro="" textlink="">
      <xdr:nvSpPr>
        <xdr:cNvPr id="398" name="フローチャート : 判断 397"/>
        <xdr:cNvSpPr/>
      </xdr:nvSpPr>
      <xdr:spPr>
        <a:xfrm>
          <a:off x="9588500" y="1330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49458</xdr:rowOff>
    </xdr:from>
    <xdr:ext cx="534377" cy="259045"/>
    <xdr:sp macro="" textlink="">
      <xdr:nvSpPr>
        <xdr:cNvPr id="399" name="テキスト ボックス 398"/>
        <xdr:cNvSpPr txBox="1"/>
      </xdr:nvSpPr>
      <xdr:spPr>
        <a:xfrm>
          <a:off x="9372111" y="13079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18,407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116027</xdr:rowOff>
    </xdr:from>
    <xdr:to>
      <xdr:col>12</xdr:col>
      <xdr:colOff>511175</xdr:colOff>
      <xdr:row>78</xdr:row>
      <xdr:rowOff>116179</xdr:rowOff>
    </xdr:to>
    <xdr:cxnSp macro="">
      <xdr:nvCxnSpPr>
        <xdr:cNvPr id="400" name="直線コネクタ 399"/>
        <xdr:cNvCxnSpPr/>
      </xdr:nvCxnSpPr>
      <xdr:spPr>
        <a:xfrm>
          <a:off x="7861300" y="13489127"/>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138037</xdr:rowOff>
    </xdr:from>
    <xdr:to>
      <xdr:col>12</xdr:col>
      <xdr:colOff>561975</xdr:colOff>
      <xdr:row>78</xdr:row>
      <xdr:rowOff>68187</xdr:rowOff>
    </xdr:to>
    <xdr:sp macro="" textlink="">
      <xdr:nvSpPr>
        <xdr:cNvPr id="401" name="フローチャート : 判断 400"/>
        <xdr:cNvSpPr/>
      </xdr:nvSpPr>
      <xdr:spPr>
        <a:xfrm>
          <a:off x="8699500" y="133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84714</xdr:rowOff>
    </xdr:from>
    <xdr:ext cx="534377" cy="259045"/>
    <xdr:sp macro="" textlink="">
      <xdr:nvSpPr>
        <xdr:cNvPr id="402" name="テキスト ボックス 401"/>
        <xdr:cNvSpPr txBox="1"/>
      </xdr:nvSpPr>
      <xdr:spPr>
        <a:xfrm>
          <a:off x="8483111" y="13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15,631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116027</xdr:rowOff>
    </xdr:from>
    <xdr:to>
      <xdr:col>11</xdr:col>
      <xdr:colOff>307975</xdr:colOff>
      <xdr:row>78</xdr:row>
      <xdr:rowOff>138328</xdr:rowOff>
    </xdr:to>
    <xdr:cxnSp macro="">
      <xdr:nvCxnSpPr>
        <xdr:cNvPr id="403" name="直線コネクタ 402"/>
        <xdr:cNvCxnSpPr/>
      </xdr:nvCxnSpPr>
      <xdr:spPr>
        <a:xfrm flipV="1">
          <a:off x="6972300" y="13489127"/>
          <a:ext cx="889000" cy="22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152845</xdr:rowOff>
    </xdr:from>
    <xdr:to>
      <xdr:col>11</xdr:col>
      <xdr:colOff>358775</xdr:colOff>
      <xdr:row>78</xdr:row>
      <xdr:rowOff>82995</xdr:rowOff>
    </xdr:to>
    <xdr:sp macro="" textlink="">
      <xdr:nvSpPr>
        <xdr:cNvPr id="404" name="フローチャート : 判断 403"/>
        <xdr:cNvSpPr/>
      </xdr:nvSpPr>
      <xdr:spPr>
        <a:xfrm>
          <a:off x="7810500" y="1335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99522</xdr:rowOff>
    </xdr:from>
    <xdr:ext cx="534377" cy="259045"/>
    <xdr:sp macro="" textlink="">
      <xdr:nvSpPr>
        <xdr:cNvPr id="405" name="テキスト ボックス 404"/>
        <xdr:cNvSpPr txBox="1"/>
      </xdr:nvSpPr>
      <xdr:spPr>
        <a:xfrm>
          <a:off x="7594111" y="131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14,465</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166954</xdr:rowOff>
    </xdr:from>
    <xdr:to>
      <xdr:col>10</xdr:col>
      <xdr:colOff>155575</xdr:colOff>
      <xdr:row>78</xdr:row>
      <xdr:rowOff>97104</xdr:rowOff>
    </xdr:to>
    <xdr:sp macro="" textlink="">
      <xdr:nvSpPr>
        <xdr:cNvPr id="406" name="フローチャート : 判断 405"/>
        <xdr:cNvSpPr/>
      </xdr:nvSpPr>
      <xdr:spPr>
        <a:xfrm>
          <a:off x="6921500" y="1336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76</xdr:row>
      <xdr:rowOff>113631</xdr:rowOff>
    </xdr:from>
    <xdr:ext cx="534377" cy="259045"/>
    <xdr:sp macro="" textlink="">
      <xdr:nvSpPr>
        <xdr:cNvPr id="407" name="テキスト ボックス 406"/>
        <xdr:cNvSpPr txBox="1"/>
      </xdr:nvSpPr>
      <xdr:spPr>
        <a:xfrm>
          <a:off x="6705111" y="1314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55868</xdr:rowOff>
    </xdr:from>
    <xdr:to>
      <xdr:col>15</xdr:col>
      <xdr:colOff>231775</xdr:colOff>
      <xdr:row>78</xdr:row>
      <xdr:rowOff>157468</xdr:rowOff>
    </xdr:to>
    <xdr:sp macro="" textlink="">
      <xdr:nvSpPr>
        <xdr:cNvPr id="413" name="円/楕円 412"/>
        <xdr:cNvSpPr/>
      </xdr:nvSpPr>
      <xdr:spPr>
        <a:xfrm>
          <a:off x="10426700" y="1342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142245</xdr:rowOff>
    </xdr:from>
    <xdr:ext cx="469744" cy="259045"/>
    <xdr:sp macro="" textlink="">
      <xdr:nvSpPr>
        <xdr:cNvPr id="414" name="商工費該当値テキスト"/>
        <xdr:cNvSpPr txBox="1"/>
      </xdr:nvSpPr>
      <xdr:spPr>
        <a:xfrm>
          <a:off x="10528300" y="13343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8,601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23025</xdr:rowOff>
    </xdr:from>
    <xdr:to>
      <xdr:col>14</xdr:col>
      <xdr:colOff>79375</xdr:colOff>
      <xdr:row>78</xdr:row>
      <xdr:rowOff>124625</xdr:rowOff>
    </xdr:to>
    <xdr:sp macro="" textlink="">
      <xdr:nvSpPr>
        <xdr:cNvPr id="415" name="円/楕円 414"/>
        <xdr:cNvSpPr/>
      </xdr:nvSpPr>
      <xdr:spPr>
        <a:xfrm>
          <a:off x="9588500" y="1339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115752</xdr:rowOff>
    </xdr:from>
    <xdr:ext cx="534377" cy="259045"/>
    <xdr:sp macro="" textlink="">
      <xdr:nvSpPr>
        <xdr:cNvPr id="416" name="テキスト ボックス 415"/>
        <xdr:cNvSpPr txBox="1"/>
      </xdr:nvSpPr>
      <xdr:spPr>
        <a:xfrm>
          <a:off x="9372111" y="13488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11,187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65379</xdr:rowOff>
    </xdr:from>
    <xdr:to>
      <xdr:col>12</xdr:col>
      <xdr:colOff>561975</xdr:colOff>
      <xdr:row>78</xdr:row>
      <xdr:rowOff>166979</xdr:rowOff>
    </xdr:to>
    <xdr:sp macro="" textlink="">
      <xdr:nvSpPr>
        <xdr:cNvPr id="417" name="円/楕円 416"/>
        <xdr:cNvSpPr/>
      </xdr:nvSpPr>
      <xdr:spPr>
        <a:xfrm>
          <a:off x="8699500" y="1343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158106</xdr:rowOff>
    </xdr:from>
    <xdr:ext cx="469744" cy="259045"/>
    <xdr:sp macro="" textlink="">
      <xdr:nvSpPr>
        <xdr:cNvPr id="418" name="テキスト ボックス 417"/>
        <xdr:cNvSpPr txBox="1"/>
      </xdr:nvSpPr>
      <xdr:spPr>
        <a:xfrm>
          <a:off x="8515427" y="1353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7,852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65227</xdr:rowOff>
    </xdr:from>
    <xdr:to>
      <xdr:col>11</xdr:col>
      <xdr:colOff>358775</xdr:colOff>
      <xdr:row>78</xdr:row>
      <xdr:rowOff>166827</xdr:rowOff>
    </xdr:to>
    <xdr:sp macro="" textlink="">
      <xdr:nvSpPr>
        <xdr:cNvPr id="419" name="円/楕円 418"/>
        <xdr:cNvSpPr/>
      </xdr:nvSpPr>
      <xdr:spPr>
        <a:xfrm>
          <a:off x="7810500" y="1343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157954</xdr:rowOff>
    </xdr:from>
    <xdr:ext cx="469744" cy="259045"/>
    <xdr:sp macro="" textlink="">
      <xdr:nvSpPr>
        <xdr:cNvPr id="420" name="テキスト ボックス 419"/>
        <xdr:cNvSpPr txBox="1"/>
      </xdr:nvSpPr>
      <xdr:spPr>
        <a:xfrm>
          <a:off x="7626427" y="1353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7,864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87528</xdr:rowOff>
    </xdr:from>
    <xdr:to>
      <xdr:col>10</xdr:col>
      <xdr:colOff>155575</xdr:colOff>
      <xdr:row>79</xdr:row>
      <xdr:rowOff>17678</xdr:rowOff>
    </xdr:to>
    <xdr:sp macro="" textlink="">
      <xdr:nvSpPr>
        <xdr:cNvPr id="421" name="円/楕円 420"/>
        <xdr:cNvSpPr/>
      </xdr:nvSpPr>
      <xdr:spPr>
        <a:xfrm>
          <a:off x="6921500" y="13460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8805</xdr:rowOff>
    </xdr:from>
    <xdr:ext cx="469744" cy="259045"/>
    <xdr:sp macro="" textlink="">
      <xdr:nvSpPr>
        <xdr:cNvPr id="422" name="テキスト ボックス 421"/>
        <xdr:cNvSpPr txBox="1"/>
      </xdr:nvSpPr>
      <xdr:spPr>
        <a:xfrm>
          <a:off x="6737427" y="13553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6,108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84/128</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49,038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33" name="直線コネクタ 432"/>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34" name="テキスト ボックス 433"/>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35" name="直線コネクタ 434"/>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36" name="テキスト ボックス 435"/>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37" name="直線コネクタ 436"/>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38" name="テキスト ボックス 437"/>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9" name="直線コネクタ 438"/>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40" name="テキスト ボックス 439"/>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41" name="直線コネクタ 440"/>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42" name="テキスト ボックス 441"/>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43" name="直線コネクタ 442"/>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44" name="テキスト ボックス 443"/>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45" name="直線コネクタ 444"/>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46" name="テキスト ボックス 445"/>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7" name="直線コネクタ 44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8" name="テキスト ボックス 44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155702</xdr:rowOff>
    </xdr:from>
    <xdr:to>
      <xdr:col>15</xdr:col>
      <xdr:colOff>180340</xdr:colOff>
      <xdr:row>99</xdr:row>
      <xdr:rowOff>32829</xdr:rowOff>
    </xdr:to>
    <xdr:cxnSp macro="">
      <xdr:nvCxnSpPr>
        <xdr:cNvPr id="450" name="直線コネクタ 449"/>
        <xdr:cNvCxnSpPr/>
      </xdr:nvCxnSpPr>
      <xdr:spPr>
        <a:xfrm flipV="1">
          <a:off x="10475595" y="15586202"/>
          <a:ext cx="1270" cy="1420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36656</xdr:rowOff>
    </xdr:from>
    <xdr:ext cx="534377" cy="259045"/>
    <xdr:sp macro="" textlink="">
      <xdr:nvSpPr>
        <xdr:cNvPr id="451" name="土木費最小値テキスト"/>
        <xdr:cNvSpPr txBox="1"/>
      </xdr:nvSpPr>
      <xdr:spPr>
        <a:xfrm>
          <a:off x="10528300" y="1701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11,220</a:t>
          </a:r>
          <a:endParaRPr kumimoji="1" lang="ja-JP" altLang="en-US" sz="1000" b="1">
            <a:latin typeface="ＭＳ Ｐゴシック"/>
          </a:endParaRPr>
        </a:p>
      </xdr:txBody>
    </xdr:sp>
    <xdr:clientData/>
  </xdr:oneCellAnchor>
  <xdr:twoCellAnchor>
    <xdr:from>
      <xdr:col>15</xdr:col>
      <xdr:colOff>92075</xdr:colOff>
      <xdr:row>99</xdr:row>
      <xdr:rowOff>32829</xdr:rowOff>
    </xdr:from>
    <xdr:to>
      <xdr:col>15</xdr:col>
      <xdr:colOff>269875</xdr:colOff>
      <xdr:row>99</xdr:row>
      <xdr:rowOff>32829</xdr:rowOff>
    </xdr:to>
    <xdr:cxnSp macro="">
      <xdr:nvCxnSpPr>
        <xdr:cNvPr id="452" name="直線コネクタ 451"/>
        <xdr:cNvCxnSpPr/>
      </xdr:nvCxnSpPr>
      <xdr:spPr>
        <a:xfrm>
          <a:off x="10388600" y="17006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102379</xdr:rowOff>
    </xdr:from>
    <xdr:ext cx="599010" cy="259045"/>
    <xdr:sp macro="" textlink="">
      <xdr:nvSpPr>
        <xdr:cNvPr id="453" name="土木費最大値テキスト"/>
        <xdr:cNvSpPr txBox="1"/>
      </xdr:nvSpPr>
      <xdr:spPr>
        <a:xfrm>
          <a:off x="10528300" y="1536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160,320</a:t>
          </a:r>
          <a:endParaRPr kumimoji="1" lang="ja-JP" altLang="en-US" sz="1000" b="1">
            <a:latin typeface="ＭＳ Ｐゴシック"/>
          </a:endParaRPr>
        </a:p>
      </xdr:txBody>
    </xdr:sp>
    <xdr:clientData/>
  </xdr:oneCellAnchor>
  <xdr:twoCellAnchor>
    <xdr:from>
      <xdr:col>15</xdr:col>
      <xdr:colOff>92075</xdr:colOff>
      <xdr:row>90</xdr:row>
      <xdr:rowOff>155702</xdr:rowOff>
    </xdr:from>
    <xdr:to>
      <xdr:col>15</xdr:col>
      <xdr:colOff>269875</xdr:colOff>
      <xdr:row>90</xdr:row>
      <xdr:rowOff>155702</xdr:rowOff>
    </xdr:to>
    <xdr:cxnSp macro="">
      <xdr:nvCxnSpPr>
        <xdr:cNvPr id="454" name="直線コネクタ 453"/>
        <xdr:cNvCxnSpPr/>
      </xdr:nvCxnSpPr>
      <xdr:spPr>
        <a:xfrm>
          <a:off x="10388600" y="1558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66853</xdr:rowOff>
    </xdr:from>
    <xdr:to>
      <xdr:col>15</xdr:col>
      <xdr:colOff>180975</xdr:colOff>
      <xdr:row>98</xdr:row>
      <xdr:rowOff>38839</xdr:rowOff>
    </xdr:to>
    <xdr:cxnSp macro="">
      <xdr:nvCxnSpPr>
        <xdr:cNvPr id="455" name="直線コネクタ 454"/>
        <xdr:cNvCxnSpPr/>
      </xdr:nvCxnSpPr>
      <xdr:spPr>
        <a:xfrm flipV="1">
          <a:off x="9639300" y="16697503"/>
          <a:ext cx="838200" cy="14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115978</xdr:rowOff>
    </xdr:from>
    <xdr:ext cx="534377" cy="259045"/>
    <xdr:sp macro="" textlink="">
      <xdr:nvSpPr>
        <xdr:cNvPr id="456" name="土木費平均値テキスト"/>
        <xdr:cNvSpPr txBox="1"/>
      </xdr:nvSpPr>
      <xdr:spPr>
        <a:xfrm>
          <a:off x="10528300" y="16403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53,559</a:t>
          </a:r>
          <a:endParaRPr kumimoji="1" lang="ja-JP" altLang="en-US" sz="1000" b="1">
            <a:solidFill>
              <a:srgbClr val="000080"/>
            </a:solidFill>
            <a:latin typeface="ＭＳ Ｐゴシック"/>
          </a:endParaRPr>
        </a:p>
      </xdr:txBody>
    </xdr:sp>
    <xdr:clientData/>
  </xdr:oneCellAnchor>
  <xdr:twoCellAnchor>
    <xdr:from>
      <xdr:col>15</xdr:col>
      <xdr:colOff>130175</xdr:colOff>
      <xdr:row>96</xdr:row>
      <xdr:rowOff>93101</xdr:rowOff>
    </xdr:from>
    <xdr:to>
      <xdr:col>15</xdr:col>
      <xdr:colOff>231775</xdr:colOff>
      <xdr:row>97</xdr:row>
      <xdr:rowOff>23251</xdr:rowOff>
    </xdr:to>
    <xdr:sp macro="" textlink="">
      <xdr:nvSpPr>
        <xdr:cNvPr id="457" name="フローチャート : 判断 456"/>
        <xdr:cNvSpPr/>
      </xdr:nvSpPr>
      <xdr:spPr>
        <a:xfrm>
          <a:off x="10426700" y="16552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14675</xdr:rowOff>
    </xdr:from>
    <xdr:to>
      <xdr:col>14</xdr:col>
      <xdr:colOff>28575</xdr:colOff>
      <xdr:row>98</xdr:row>
      <xdr:rowOff>38839</xdr:rowOff>
    </xdr:to>
    <xdr:cxnSp macro="">
      <xdr:nvCxnSpPr>
        <xdr:cNvPr id="458" name="直線コネクタ 457"/>
        <xdr:cNvCxnSpPr/>
      </xdr:nvCxnSpPr>
      <xdr:spPr>
        <a:xfrm>
          <a:off x="8750300" y="16816775"/>
          <a:ext cx="889000" cy="2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108435</xdr:rowOff>
    </xdr:from>
    <xdr:to>
      <xdr:col>14</xdr:col>
      <xdr:colOff>79375</xdr:colOff>
      <xdr:row>97</xdr:row>
      <xdr:rowOff>38585</xdr:rowOff>
    </xdr:to>
    <xdr:sp macro="" textlink="">
      <xdr:nvSpPr>
        <xdr:cNvPr id="459" name="フローチャート : 判断 458"/>
        <xdr:cNvSpPr/>
      </xdr:nvSpPr>
      <xdr:spPr>
        <a:xfrm>
          <a:off x="9588500" y="1656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55112</xdr:rowOff>
    </xdr:from>
    <xdr:ext cx="534377" cy="259045"/>
    <xdr:sp macro="" textlink="">
      <xdr:nvSpPr>
        <xdr:cNvPr id="460" name="テキスト ボックス 459"/>
        <xdr:cNvSpPr txBox="1"/>
      </xdr:nvSpPr>
      <xdr:spPr>
        <a:xfrm>
          <a:off x="9372111" y="1634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51,949</a:t>
          </a:r>
          <a:endParaRPr kumimoji="1" lang="ja-JP" altLang="en-US" sz="1000" b="1">
            <a:solidFill>
              <a:srgbClr val="000080"/>
            </a:solidFill>
            <a:latin typeface="ＭＳ Ｐゴシック"/>
          </a:endParaRPr>
        </a:p>
      </xdr:txBody>
    </xdr:sp>
    <xdr:clientData/>
  </xdr:oneCellAnchor>
  <xdr:twoCellAnchor>
    <xdr:from>
      <xdr:col>11</xdr:col>
      <xdr:colOff>307975</xdr:colOff>
      <xdr:row>97</xdr:row>
      <xdr:rowOff>139805</xdr:rowOff>
    </xdr:from>
    <xdr:to>
      <xdr:col>12</xdr:col>
      <xdr:colOff>511175</xdr:colOff>
      <xdr:row>98</xdr:row>
      <xdr:rowOff>14675</xdr:rowOff>
    </xdr:to>
    <xdr:cxnSp macro="">
      <xdr:nvCxnSpPr>
        <xdr:cNvPr id="461" name="直線コネクタ 460"/>
        <xdr:cNvCxnSpPr/>
      </xdr:nvCxnSpPr>
      <xdr:spPr>
        <a:xfrm>
          <a:off x="7861300" y="16770455"/>
          <a:ext cx="889000" cy="4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95</xdr:row>
      <xdr:rowOff>97101</xdr:rowOff>
    </xdr:from>
    <xdr:to>
      <xdr:col>12</xdr:col>
      <xdr:colOff>561975</xdr:colOff>
      <xdr:row>96</xdr:row>
      <xdr:rowOff>27251</xdr:rowOff>
    </xdr:to>
    <xdr:sp macro="" textlink="">
      <xdr:nvSpPr>
        <xdr:cNvPr id="462" name="フローチャート : 判断 461"/>
        <xdr:cNvSpPr/>
      </xdr:nvSpPr>
      <xdr:spPr>
        <a:xfrm>
          <a:off x="8699500" y="1638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94</xdr:row>
      <xdr:rowOff>43778</xdr:rowOff>
    </xdr:from>
    <xdr:ext cx="534377" cy="259045"/>
    <xdr:sp macro="" textlink="">
      <xdr:nvSpPr>
        <xdr:cNvPr id="463" name="テキスト ボックス 462"/>
        <xdr:cNvSpPr txBox="1"/>
      </xdr:nvSpPr>
      <xdr:spPr>
        <a:xfrm>
          <a:off x="8483111" y="1616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71,139</a:t>
          </a:r>
          <a:endParaRPr kumimoji="1" lang="ja-JP" altLang="en-US" sz="1000" b="1">
            <a:solidFill>
              <a:srgbClr val="000080"/>
            </a:solidFill>
            <a:latin typeface="ＭＳ Ｐゴシック"/>
          </a:endParaRPr>
        </a:p>
      </xdr:txBody>
    </xdr:sp>
    <xdr:clientData/>
  </xdr:oneCellAnchor>
  <xdr:twoCellAnchor>
    <xdr:from>
      <xdr:col>10</xdr:col>
      <xdr:colOff>104775</xdr:colOff>
      <xdr:row>97</xdr:row>
      <xdr:rowOff>139805</xdr:rowOff>
    </xdr:from>
    <xdr:to>
      <xdr:col>11</xdr:col>
      <xdr:colOff>307975</xdr:colOff>
      <xdr:row>98</xdr:row>
      <xdr:rowOff>117239</xdr:rowOff>
    </xdr:to>
    <xdr:cxnSp macro="">
      <xdr:nvCxnSpPr>
        <xdr:cNvPr id="464" name="直線コネクタ 463"/>
        <xdr:cNvCxnSpPr/>
      </xdr:nvCxnSpPr>
      <xdr:spPr>
        <a:xfrm flipV="1">
          <a:off x="6972300" y="16770455"/>
          <a:ext cx="889000" cy="14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96</xdr:row>
      <xdr:rowOff>26426</xdr:rowOff>
    </xdr:from>
    <xdr:to>
      <xdr:col>11</xdr:col>
      <xdr:colOff>358775</xdr:colOff>
      <xdr:row>96</xdr:row>
      <xdr:rowOff>128026</xdr:rowOff>
    </xdr:to>
    <xdr:sp macro="" textlink="">
      <xdr:nvSpPr>
        <xdr:cNvPr id="465" name="フローチャート : 判断 464"/>
        <xdr:cNvSpPr/>
      </xdr:nvSpPr>
      <xdr:spPr>
        <a:xfrm>
          <a:off x="7810500" y="1648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144553</xdr:rowOff>
    </xdr:from>
    <xdr:ext cx="534377" cy="259045"/>
    <xdr:sp macro="" textlink="">
      <xdr:nvSpPr>
        <xdr:cNvPr id="466" name="テキスト ボックス 465"/>
        <xdr:cNvSpPr txBox="1"/>
      </xdr:nvSpPr>
      <xdr:spPr>
        <a:xfrm>
          <a:off x="7594111" y="1626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60,559</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92053</xdr:rowOff>
    </xdr:from>
    <xdr:to>
      <xdr:col>10</xdr:col>
      <xdr:colOff>155575</xdr:colOff>
      <xdr:row>97</xdr:row>
      <xdr:rowOff>22203</xdr:rowOff>
    </xdr:to>
    <xdr:sp macro="" textlink="">
      <xdr:nvSpPr>
        <xdr:cNvPr id="467" name="フローチャート : 判断 466"/>
        <xdr:cNvSpPr/>
      </xdr:nvSpPr>
      <xdr:spPr>
        <a:xfrm>
          <a:off x="6921500" y="16551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38730</xdr:rowOff>
    </xdr:from>
    <xdr:ext cx="534377" cy="259045"/>
    <xdr:sp macro="" textlink="">
      <xdr:nvSpPr>
        <xdr:cNvPr id="468" name="テキスト ボックス 467"/>
        <xdr:cNvSpPr txBox="1"/>
      </xdr:nvSpPr>
      <xdr:spPr>
        <a:xfrm>
          <a:off x="6705111" y="1632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53,669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9" name="テキスト ボックス 46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0" name="テキスト ボックス 46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1" name="テキスト ボックス 47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2" name="テキスト ボックス 47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3" name="テキスト ボックス 47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16053</xdr:rowOff>
    </xdr:from>
    <xdr:to>
      <xdr:col>15</xdr:col>
      <xdr:colOff>231775</xdr:colOff>
      <xdr:row>97</xdr:row>
      <xdr:rowOff>117653</xdr:rowOff>
    </xdr:to>
    <xdr:sp macro="" textlink="">
      <xdr:nvSpPr>
        <xdr:cNvPr id="474" name="円/楕円 473"/>
        <xdr:cNvSpPr/>
      </xdr:nvSpPr>
      <xdr:spPr>
        <a:xfrm>
          <a:off x="10426700" y="16646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165930</xdr:rowOff>
    </xdr:from>
    <xdr:ext cx="534377" cy="259045"/>
    <xdr:sp macro="" textlink="">
      <xdr:nvSpPr>
        <xdr:cNvPr id="475" name="土木費該当値テキスト"/>
        <xdr:cNvSpPr txBox="1"/>
      </xdr:nvSpPr>
      <xdr:spPr>
        <a:xfrm>
          <a:off x="10528300" y="1662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43,648</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159489</xdr:rowOff>
    </xdr:from>
    <xdr:to>
      <xdr:col>14</xdr:col>
      <xdr:colOff>79375</xdr:colOff>
      <xdr:row>98</xdr:row>
      <xdr:rowOff>89639</xdr:rowOff>
    </xdr:to>
    <xdr:sp macro="" textlink="">
      <xdr:nvSpPr>
        <xdr:cNvPr id="476" name="円/楕円 475"/>
        <xdr:cNvSpPr/>
      </xdr:nvSpPr>
      <xdr:spPr>
        <a:xfrm>
          <a:off x="9588500" y="16790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80766</xdr:rowOff>
    </xdr:from>
    <xdr:ext cx="534377" cy="259045"/>
    <xdr:sp macro="" textlink="">
      <xdr:nvSpPr>
        <xdr:cNvPr id="477" name="テキスト ボックス 476"/>
        <xdr:cNvSpPr txBox="1"/>
      </xdr:nvSpPr>
      <xdr:spPr>
        <a:xfrm>
          <a:off x="9372111" y="16882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28,589</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135325</xdr:rowOff>
    </xdr:from>
    <xdr:to>
      <xdr:col>12</xdr:col>
      <xdr:colOff>561975</xdr:colOff>
      <xdr:row>98</xdr:row>
      <xdr:rowOff>65475</xdr:rowOff>
    </xdr:to>
    <xdr:sp macro="" textlink="">
      <xdr:nvSpPr>
        <xdr:cNvPr id="478" name="円/楕円 477"/>
        <xdr:cNvSpPr/>
      </xdr:nvSpPr>
      <xdr:spPr>
        <a:xfrm>
          <a:off x="8699500" y="167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56602</xdr:rowOff>
    </xdr:from>
    <xdr:ext cx="534377" cy="259045"/>
    <xdr:sp macro="" textlink="">
      <xdr:nvSpPr>
        <xdr:cNvPr id="479" name="テキスト ボックス 478"/>
        <xdr:cNvSpPr txBox="1"/>
      </xdr:nvSpPr>
      <xdr:spPr>
        <a:xfrm>
          <a:off x="8483111" y="1685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31,126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89005</xdr:rowOff>
    </xdr:from>
    <xdr:to>
      <xdr:col>11</xdr:col>
      <xdr:colOff>358775</xdr:colOff>
      <xdr:row>98</xdr:row>
      <xdr:rowOff>19155</xdr:rowOff>
    </xdr:to>
    <xdr:sp macro="" textlink="">
      <xdr:nvSpPr>
        <xdr:cNvPr id="480" name="円/楕円 479"/>
        <xdr:cNvSpPr/>
      </xdr:nvSpPr>
      <xdr:spPr>
        <a:xfrm>
          <a:off x="7810500" y="1671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10282</xdr:rowOff>
    </xdr:from>
    <xdr:ext cx="534377" cy="259045"/>
    <xdr:sp macro="" textlink="">
      <xdr:nvSpPr>
        <xdr:cNvPr id="481" name="テキスト ボックス 480"/>
        <xdr:cNvSpPr txBox="1"/>
      </xdr:nvSpPr>
      <xdr:spPr>
        <a:xfrm>
          <a:off x="7594111" y="16812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35,989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66439</xdr:rowOff>
    </xdr:from>
    <xdr:to>
      <xdr:col>10</xdr:col>
      <xdr:colOff>155575</xdr:colOff>
      <xdr:row>98</xdr:row>
      <xdr:rowOff>168039</xdr:rowOff>
    </xdr:to>
    <xdr:sp macro="" textlink="">
      <xdr:nvSpPr>
        <xdr:cNvPr id="482" name="円/楕円 481"/>
        <xdr:cNvSpPr/>
      </xdr:nvSpPr>
      <xdr:spPr>
        <a:xfrm>
          <a:off x="6921500" y="168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159166</xdr:rowOff>
    </xdr:from>
    <xdr:ext cx="534377" cy="259045"/>
    <xdr:sp macro="" textlink="">
      <xdr:nvSpPr>
        <xdr:cNvPr id="483" name="テキスト ボックス 482"/>
        <xdr:cNvSpPr txBox="1"/>
      </xdr:nvSpPr>
      <xdr:spPr>
        <a:xfrm>
          <a:off x="6705111" y="1696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20,358</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32/128</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17,871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2" name="テキスト ボックス 49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3" name="直線コネクタ 49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139700</xdr:rowOff>
    </xdr:from>
    <xdr:to>
      <xdr:col>24</xdr:col>
      <xdr:colOff>644525</xdr:colOff>
      <xdr:row>39</xdr:row>
      <xdr:rowOff>139700</xdr:rowOff>
    </xdr:to>
    <xdr:cxnSp macro="">
      <xdr:nvCxnSpPr>
        <xdr:cNvPr id="494" name="直線コネクタ 493"/>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168927</xdr:rowOff>
    </xdr:from>
    <xdr:ext cx="248786" cy="259045"/>
    <xdr:sp macro="" textlink="">
      <xdr:nvSpPr>
        <xdr:cNvPr id="495" name="テキスト ボックス 494"/>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25400</xdr:rowOff>
    </xdr:from>
    <xdr:to>
      <xdr:col>24</xdr:col>
      <xdr:colOff>644525</xdr:colOff>
      <xdr:row>38</xdr:row>
      <xdr:rowOff>25400</xdr:rowOff>
    </xdr:to>
    <xdr:cxnSp macro="">
      <xdr:nvCxnSpPr>
        <xdr:cNvPr id="496" name="直線コネクタ 495"/>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54627</xdr:rowOff>
    </xdr:from>
    <xdr:ext cx="531299" cy="259045"/>
    <xdr:sp macro="" textlink="">
      <xdr:nvSpPr>
        <xdr:cNvPr id="497" name="テキスト ボックス 496"/>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36</xdr:row>
      <xdr:rowOff>82550</xdr:rowOff>
    </xdr:from>
    <xdr:to>
      <xdr:col>24</xdr:col>
      <xdr:colOff>644525</xdr:colOff>
      <xdr:row>36</xdr:row>
      <xdr:rowOff>82550</xdr:rowOff>
    </xdr:to>
    <xdr:cxnSp macro="">
      <xdr:nvCxnSpPr>
        <xdr:cNvPr id="498" name="直線コネクタ 497"/>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111777</xdr:rowOff>
    </xdr:from>
    <xdr:ext cx="531299" cy="259045"/>
    <xdr:sp macro="" textlink="">
      <xdr:nvSpPr>
        <xdr:cNvPr id="499" name="テキスト ボックス 498"/>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00" name="直線コネクタ 49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01" name="テキスト ボックス 50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25400</xdr:rowOff>
    </xdr:from>
    <xdr:to>
      <xdr:col>24</xdr:col>
      <xdr:colOff>644525</xdr:colOff>
      <xdr:row>33</xdr:row>
      <xdr:rowOff>25400</xdr:rowOff>
    </xdr:to>
    <xdr:cxnSp macro="">
      <xdr:nvCxnSpPr>
        <xdr:cNvPr id="502" name="直線コネクタ 501"/>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54627</xdr:rowOff>
    </xdr:from>
    <xdr:ext cx="531299" cy="259045"/>
    <xdr:sp macro="" textlink="">
      <xdr:nvSpPr>
        <xdr:cNvPr id="503" name="テキスト ボックス 502"/>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504" name="直線コネクタ 503"/>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505" name="テキスト ボックス 504"/>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29</xdr:row>
      <xdr:rowOff>139700</xdr:rowOff>
    </xdr:from>
    <xdr:to>
      <xdr:col>24</xdr:col>
      <xdr:colOff>644525</xdr:colOff>
      <xdr:row>29</xdr:row>
      <xdr:rowOff>139700</xdr:rowOff>
    </xdr:to>
    <xdr:cxnSp macro="">
      <xdr:nvCxnSpPr>
        <xdr:cNvPr id="506" name="直線コネクタ 505"/>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28</xdr:row>
      <xdr:rowOff>168927</xdr:rowOff>
    </xdr:from>
    <xdr:ext cx="595419" cy="259045"/>
    <xdr:sp macro="" textlink="">
      <xdr:nvSpPr>
        <xdr:cNvPr id="507" name="テキスト ボックス 506"/>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152845</xdr:rowOff>
    </xdr:from>
    <xdr:to>
      <xdr:col>23</xdr:col>
      <xdr:colOff>516889</xdr:colOff>
      <xdr:row>38</xdr:row>
      <xdr:rowOff>170247</xdr:rowOff>
    </xdr:to>
    <xdr:cxnSp macro="">
      <xdr:nvCxnSpPr>
        <xdr:cNvPr id="511" name="直線コネクタ 510"/>
        <xdr:cNvCxnSpPr/>
      </xdr:nvCxnSpPr>
      <xdr:spPr>
        <a:xfrm flipV="1">
          <a:off x="16317595" y="5296345"/>
          <a:ext cx="1269" cy="1389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2624</xdr:rowOff>
    </xdr:from>
    <xdr:ext cx="469744" cy="259045"/>
    <xdr:sp macro="" textlink="">
      <xdr:nvSpPr>
        <xdr:cNvPr id="512" name="消防費最小値テキスト"/>
        <xdr:cNvSpPr txBox="1"/>
      </xdr:nvSpPr>
      <xdr:spPr>
        <a:xfrm>
          <a:off x="16370300" y="6689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9,862</a:t>
          </a:r>
          <a:endParaRPr kumimoji="1" lang="ja-JP" altLang="en-US" sz="1000" b="1">
            <a:latin typeface="ＭＳ Ｐゴシック"/>
          </a:endParaRPr>
        </a:p>
      </xdr:txBody>
    </xdr:sp>
    <xdr:clientData/>
  </xdr:oneCellAnchor>
  <xdr:twoCellAnchor>
    <xdr:from>
      <xdr:col>23</xdr:col>
      <xdr:colOff>428625</xdr:colOff>
      <xdr:row>38</xdr:row>
      <xdr:rowOff>170247</xdr:rowOff>
    </xdr:from>
    <xdr:to>
      <xdr:col>23</xdr:col>
      <xdr:colOff>606425</xdr:colOff>
      <xdr:row>38</xdr:row>
      <xdr:rowOff>170247</xdr:rowOff>
    </xdr:to>
    <xdr:cxnSp macro="">
      <xdr:nvCxnSpPr>
        <xdr:cNvPr id="513" name="直線コネクタ 512"/>
        <xdr:cNvCxnSpPr/>
      </xdr:nvCxnSpPr>
      <xdr:spPr>
        <a:xfrm>
          <a:off x="16230600" y="668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99522</xdr:rowOff>
    </xdr:from>
    <xdr:ext cx="599010" cy="259045"/>
    <xdr:sp macro="" textlink="">
      <xdr:nvSpPr>
        <xdr:cNvPr id="514" name="消防費最大値テキスト"/>
        <xdr:cNvSpPr txBox="1"/>
      </xdr:nvSpPr>
      <xdr:spPr>
        <a:xfrm>
          <a:off x="16370300" y="507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107,080</a:t>
          </a:r>
          <a:endParaRPr kumimoji="1" lang="ja-JP" altLang="en-US" sz="1000" b="1">
            <a:latin typeface="ＭＳ Ｐゴシック"/>
          </a:endParaRPr>
        </a:p>
      </xdr:txBody>
    </xdr:sp>
    <xdr:clientData/>
  </xdr:oneCellAnchor>
  <xdr:twoCellAnchor>
    <xdr:from>
      <xdr:col>23</xdr:col>
      <xdr:colOff>428625</xdr:colOff>
      <xdr:row>30</xdr:row>
      <xdr:rowOff>152845</xdr:rowOff>
    </xdr:from>
    <xdr:to>
      <xdr:col>23</xdr:col>
      <xdr:colOff>606425</xdr:colOff>
      <xdr:row>30</xdr:row>
      <xdr:rowOff>152845</xdr:rowOff>
    </xdr:to>
    <xdr:cxnSp macro="">
      <xdr:nvCxnSpPr>
        <xdr:cNvPr id="515" name="直線コネクタ 514"/>
        <xdr:cNvCxnSpPr/>
      </xdr:nvCxnSpPr>
      <xdr:spPr>
        <a:xfrm>
          <a:off x="16230600" y="529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29301</xdr:rowOff>
    </xdr:from>
    <xdr:to>
      <xdr:col>23</xdr:col>
      <xdr:colOff>517525</xdr:colOff>
      <xdr:row>37</xdr:row>
      <xdr:rowOff>87379</xdr:rowOff>
    </xdr:to>
    <xdr:cxnSp macro="">
      <xdr:nvCxnSpPr>
        <xdr:cNvPr id="516" name="直線コネクタ 515"/>
        <xdr:cNvCxnSpPr/>
      </xdr:nvCxnSpPr>
      <xdr:spPr>
        <a:xfrm>
          <a:off x="15481300" y="6372951"/>
          <a:ext cx="838200" cy="58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66641</xdr:rowOff>
    </xdr:from>
    <xdr:ext cx="534377" cy="259045"/>
    <xdr:sp macro="" textlink="">
      <xdr:nvSpPr>
        <xdr:cNvPr id="517" name="消防費平均値テキスト"/>
        <xdr:cNvSpPr txBox="1"/>
      </xdr:nvSpPr>
      <xdr:spPr>
        <a:xfrm>
          <a:off x="16370300" y="641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24,048</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88214</xdr:rowOff>
    </xdr:from>
    <xdr:to>
      <xdr:col>23</xdr:col>
      <xdr:colOff>568325</xdr:colOff>
      <xdr:row>38</xdr:row>
      <xdr:rowOff>18365</xdr:rowOff>
    </xdr:to>
    <xdr:sp macro="" textlink="">
      <xdr:nvSpPr>
        <xdr:cNvPr id="518" name="フローチャート : 判断 517"/>
        <xdr:cNvSpPr/>
      </xdr:nvSpPr>
      <xdr:spPr>
        <a:xfrm>
          <a:off x="16268700" y="643186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34</xdr:row>
      <xdr:rowOff>96952</xdr:rowOff>
    </xdr:from>
    <xdr:to>
      <xdr:col>22</xdr:col>
      <xdr:colOff>365125</xdr:colOff>
      <xdr:row>37</xdr:row>
      <xdr:rowOff>29301</xdr:rowOff>
    </xdr:to>
    <xdr:cxnSp macro="">
      <xdr:nvCxnSpPr>
        <xdr:cNvPr id="519" name="直線コネクタ 518"/>
        <xdr:cNvCxnSpPr/>
      </xdr:nvCxnSpPr>
      <xdr:spPr>
        <a:xfrm>
          <a:off x="14592300" y="5926252"/>
          <a:ext cx="889000" cy="4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80870</xdr:rowOff>
    </xdr:from>
    <xdr:to>
      <xdr:col>22</xdr:col>
      <xdr:colOff>415925</xdr:colOff>
      <xdr:row>38</xdr:row>
      <xdr:rowOff>11020</xdr:rowOff>
    </xdr:to>
    <xdr:sp macro="" textlink="">
      <xdr:nvSpPr>
        <xdr:cNvPr id="520" name="フローチャート : 判断 519"/>
        <xdr:cNvSpPr/>
      </xdr:nvSpPr>
      <xdr:spPr>
        <a:xfrm>
          <a:off x="15430500" y="64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2147</xdr:rowOff>
    </xdr:from>
    <xdr:ext cx="534377" cy="259045"/>
    <xdr:sp macro="" textlink="">
      <xdr:nvSpPr>
        <xdr:cNvPr id="521" name="テキスト ボックス 520"/>
        <xdr:cNvSpPr txBox="1"/>
      </xdr:nvSpPr>
      <xdr:spPr>
        <a:xfrm>
          <a:off x="15214111" y="651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24,562</a:t>
          </a:r>
          <a:endParaRPr kumimoji="1" lang="ja-JP" altLang="en-US" sz="1000" b="1">
            <a:solidFill>
              <a:srgbClr val="000080"/>
            </a:solidFill>
            <a:latin typeface="ＭＳ Ｐゴシック"/>
          </a:endParaRPr>
        </a:p>
      </xdr:txBody>
    </xdr:sp>
    <xdr:clientData/>
  </xdr:oneCellAnchor>
  <xdr:twoCellAnchor>
    <xdr:from>
      <xdr:col>19</xdr:col>
      <xdr:colOff>644525</xdr:colOff>
      <xdr:row>34</xdr:row>
      <xdr:rowOff>96952</xdr:rowOff>
    </xdr:from>
    <xdr:to>
      <xdr:col>21</xdr:col>
      <xdr:colOff>161925</xdr:colOff>
      <xdr:row>37</xdr:row>
      <xdr:rowOff>137028</xdr:rowOff>
    </xdr:to>
    <xdr:cxnSp macro="">
      <xdr:nvCxnSpPr>
        <xdr:cNvPr id="522" name="直線コネクタ 521"/>
        <xdr:cNvCxnSpPr/>
      </xdr:nvCxnSpPr>
      <xdr:spPr>
        <a:xfrm flipV="1">
          <a:off x="13703300" y="5926252"/>
          <a:ext cx="889000" cy="554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75684</xdr:rowOff>
    </xdr:from>
    <xdr:to>
      <xdr:col>21</xdr:col>
      <xdr:colOff>212725</xdr:colOff>
      <xdr:row>38</xdr:row>
      <xdr:rowOff>5834</xdr:rowOff>
    </xdr:to>
    <xdr:sp macro="" textlink="">
      <xdr:nvSpPr>
        <xdr:cNvPr id="523" name="フローチャート : 判断 522"/>
        <xdr:cNvSpPr/>
      </xdr:nvSpPr>
      <xdr:spPr>
        <a:xfrm>
          <a:off x="14541500" y="641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168411</xdr:rowOff>
    </xdr:from>
    <xdr:ext cx="534377" cy="259045"/>
    <xdr:sp macro="" textlink="">
      <xdr:nvSpPr>
        <xdr:cNvPr id="524" name="テキスト ボックス 523"/>
        <xdr:cNvSpPr txBox="1"/>
      </xdr:nvSpPr>
      <xdr:spPr>
        <a:xfrm>
          <a:off x="14325111" y="651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24,925</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137028</xdr:rowOff>
    </xdr:from>
    <xdr:to>
      <xdr:col>19</xdr:col>
      <xdr:colOff>644525</xdr:colOff>
      <xdr:row>37</xdr:row>
      <xdr:rowOff>147415</xdr:rowOff>
    </xdr:to>
    <xdr:cxnSp macro="">
      <xdr:nvCxnSpPr>
        <xdr:cNvPr id="525" name="直線コネクタ 524"/>
        <xdr:cNvCxnSpPr/>
      </xdr:nvCxnSpPr>
      <xdr:spPr>
        <a:xfrm flipV="1">
          <a:off x="12814300" y="6480678"/>
          <a:ext cx="889000" cy="1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88243</xdr:rowOff>
    </xdr:from>
    <xdr:to>
      <xdr:col>20</xdr:col>
      <xdr:colOff>9525</xdr:colOff>
      <xdr:row>38</xdr:row>
      <xdr:rowOff>18393</xdr:rowOff>
    </xdr:to>
    <xdr:sp macro="" textlink="">
      <xdr:nvSpPr>
        <xdr:cNvPr id="526" name="フローチャート : 判断 525"/>
        <xdr:cNvSpPr/>
      </xdr:nvSpPr>
      <xdr:spPr>
        <a:xfrm>
          <a:off x="13652500" y="643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9520</xdr:rowOff>
    </xdr:from>
    <xdr:ext cx="534377" cy="259045"/>
    <xdr:sp macro="" textlink="">
      <xdr:nvSpPr>
        <xdr:cNvPr id="527" name="テキスト ボックス 526"/>
        <xdr:cNvSpPr txBox="1"/>
      </xdr:nvSpPr>
      <xdr:spPr>
        <a:xfrm>
          <a:off x="13436111" y="652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24,046</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118861</xdr:rowOff>
    </xdr:from>
    <xdr:to>
      <xdr:col>18</xdr:col>
      <xdr:colOff>492125</xdr:colOff>
      <xdr:row>38</xdr:row>
      <xdr:rowOff>49011</xdr:rowOff>
    </xdr:to>
    <xdr:sp macro="" textlink="">
      <xdr:nvSpPr>
        <xdr:cNvPr id="528" name="フローチャート : 判断 527"/>
        <xdr:cNvSpPr/>
      </xdr:nvSpPr>
      <xdr:spPr>
        <a:xfrm>
          <a:off x="12763500" y="6462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40138</xdr:rowOff>
    </xdr:from>
    <xdr:ext cx="534377" cy="259045"/>
    <xdr:sp macro="" textlink="">
      <xdr:nvSpPr>
        <xdr:cNvPr id="529" name="テキスト ボックス 528"/>
        <xdr:cNvSpPr txBox="1"/>
      </xdr:nvSpPr>
      <xdr:spPr>
        <a:xfrm>
          <a:off x="12547111" y="6555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21,903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36579</xdr:rowOff>
    </xdr:from>
    <xdr:to>
      <xdr:col>23</xdr:col>
      <xdr:colOff>568325</xdr:colOff>
      <xdr:row>37</xdr:row>
      <xdr:rowOff>138179</xdr:rowOff>
    </xdr:to>
    <xdr:sp macro="" textlink="">
      <xdr:nvSpPr>
        <xdr:cNvPr id="535" name="円/楕円 534"/>
        <xdr:cNvSpPr/>
      </xdr:nvSpPr>
      <xdr:spPr>
        <a:xfrm>
          <a:off x="16268700" y="63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36</xdr:row>
      <xdr:rowOff>59456</xdr:rowOff>
    </xdr:from>
    <xdr:ext cx="534377" cy="259045"/>
    <xdr:sp macro="" textlink="">
      <xdr:nvSpPr>
        <xdr:cNvPr id="536" name="消防費該当値テキスト"/>
        <xdr:cNvSpPr txBox="1"/>
      </xdr:nvSpPr>
      <xdr:spPr>
        <a:xfrm>
          <a:off x="16370300" y="6231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27,662</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149951</xdr:rowOff>
    </xdr:from>
    <xdr:to>
      <xdr:col>22</xdr:col>
      <xdr:colOff>415925</xdr:colOff>
      <xdr:row>37</xdr:row>
      <xdr:rowOff>80101</xdr:rowOff>
    </xdr:to>
    <xdr:sp macro="" textlink="">
      <xdr:nvSpPr>
        <xdr:cNvPr id="537" name="円/楕円 536"/>
        <xdr:cNvSpPr/>
      </xdr:nvSpPr>
      <xdr:spPr>
        <a:xfrm>
          <a:off x="15430500" y="632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96628</xdr:rowOff>
    </xdr:from>
    <xdr:ext cx="534377" cy="259045"/>
    <xdr:sp macro="" textlink="">
      <xdr:nvSpPr>
        <xdr:cNvPr id="538" name="テキスト ボックス 537"/>
        <xdr:cNvSpPr txBox="1"/>
      </xdr:nvSpPr>
      <xdr:spPr>
        <a:xfrm>
          <a:off x="15214111" y="609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31,727</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46152</xdr:rowOff>
    </xdr:from>
    <xdr:to>
      <xdr:col>21</xdr:col>
      <xdr:colOff>212725</xdr:colOff>
      <xdr:row>34</xdr:row>
      <xdr:rowOff>147752</xdr:rowOff>
    </xdr:to>
    <xdr:sp macro="" textlink="">
      <xdr:nvSpPr>
        <xdr:cNvPr id="539" name="円/楕円 538"/>
        <xdr:cNvSpPr/>
      </xdr:nvSpPr>
      <xdr:spPr>
        <a:xfrm>
          <a:off x="14541500" y="587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32</xdr:row>
      <xdr:rowOff>164279</xdr:rowOff>
    </xdr:from>
    <xdr:ext cx="534377" cy="259045"/>
    <xdr:sp macro="" textlink="">
      <xdr:nvSpPr>
        <xdr:cNvPr id="540" name="テキスト ボックス 539"/>
        <xdr:cNvSpPr txBox="1"/>
      </xdr:nvSpPr>
      <xdr:spPr>
        <a:xfrm>
          <a:off x="14325111" y="565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62,992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86228</xdr:rowOff>
    </xdr:from>
    <xdr:to>
      <xdr:col>20</xdr:col>
      <xdr:colOff>9525</xdr:colOff>
      <xdr:row>38</xdr:row>
      <xdr:rowOff>16378</xdr:rowOff>
    </xdr:to>
    <xdr:sp macro="" textlink="">
      <xdr:nvSpPr>
        <xdr:cNvPr id="541" name="円/楕円 540"/>
        <xdr:cNvSpPr/>
      </xdr:nvSpPr>
      <xdr:spPr>
        <a:xfrm>
          <a:off x="13652500" y="6429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32905</xdr:rowOff>
    </xdr:from>
    <xdr:ext cx="534377" cy="259045"/>
    <xdr:sp macro="" textlink="">
      <xdr:nvSpPr>
        <xdr:cNvPr id="542" name="テキスト ボックス 541"/>
        <xdr:cNvSpPr txBox="1"/>
      </xdr:nvSpPr>
      <xdr:spPr>
        <a:xfrm>
          <a:off x="13436111" y="62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24,187</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96615</xdr:rowOff>
    </xdr:from>
    <xdr:to>
      <xdr:col>18</xdr:col>
      <xdr:colOff>492125</xdr:colOff>
      <xdr:row>38</xdr:row>
      <xdr:rowOff>26766</xdr:rowOff>
    </xdr:to>
    <xdr:sp macro="" textlink="">
      <xdr:nvSpPr>
        <xdr:cNvPr id="543" name="円/楕円 542"/>
        <xdr:cNvSpPr/>
      </xdr:nvSpPr>
      <xdr:spPr>
        <a:xfrm>
          <a:off x="12763500" y="644026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43292</xdr:rowOff>
    </xdr:from>
    <xdr:ext cx="534377" cy="259045"/>
    <xdr:sp macro="" textlink="">
      <xdr:nvSpPr>
        <xdr:cNvPr id="544" name="テキスト ボックス 543"/>
        <xdr:cNvSpPr txBox="1"/>
      </xdr:nvSpPr>
      <xdr:spPr>
        <a:xfrm>
          <a:off x="12547111" y="621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23,460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87/128</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44,364</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55" name="直線コネクタ 55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56" name="テキスト ボックス 555"/>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57" name="直線コネクタ 55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35577</xdr:rowOff>
    </xdr:from>
    <xdr:ext cx="531299" cy="259045"/>
    <xdr:sp macro="" textlink="">
      <xdr:nvSpPr>
        <xdr:cNvPr id="558" name="テキスト ボックス 55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59" name="直線コネクタ 55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168927</xdr:rowOff>
    </xdr:from>
    <xdr:ext cx="595419" cy="259045"/>
    <xdr:sp macro="" textlink="">
      <xdr:nvSpPr>
        <xdr:cNvPr id="560" name="テキスト ボックス 559"/>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61" name="直線コネクタ 56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130827</xdr:rowOff>
    </xdr:from>
    <xdr:ext cx="595419" cy="259045"/>
    <xdr:sp macro="" textlink="">
      <xdr:nvSpPr>
        <xdr:cNvPr id="562" name="テキスト ボックス 56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63" name="直線コネクタ 56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92727</xdr:rowOff>
    </xdr:from>
    <xdr:ext cx="595419" cy="259045"/>
    <xdr:sp macro="" textlink="">
      <xdr:nvSpPr>
        <xdr:cNvPr id="564" name="テキスト ボックス 56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6" name="テキスト ボックス 56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128758</xdr:rowOff>
    </xdr:from>
    <xdr:to>
      <xdr:col>23</xdr:col>
      <xdr:colOff>516889</xdr:colOff>
      <xdr:row>58</xdr:row>
      <xdr:rowOff>88562</xdr:rowOff>
    </xdr:to>
    <xdr:cxnSp macro="">
      <xdr:nvCxnSpPr>
        <xdr:cNvPr id="568" name="直線コネクタ 567"/>
        <xdr:cNvCxnSpPr/>
      </xdr:nvCxnSpPr>
      <xdr:spPr>
        <a:xfrm flipV="1">
          <a:off x="16317595" y="8529808"/>
          <a:ext cx="1269" cy="15028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92389</xdr:rowOff>
    </xdr:from>
    <xdr:ext cx="534377" cy="259045"/>
    <xdr:sp macro="" textlink="">
      <xdr:nvSpPr>
        <xdr:cNvPr id="569" name="教育費最小値テキスト"/>
        <xdr:cNvSpPr txBox="1"/>
      </xdr:nvSpPr>
      <xdr:spPr>
        <a:xfrm>
          <a:off x="16370300" y="10036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16,711</a:t>
          </a:r>
          <a:endParaRPr kumimoji="1" lang="ja-JP" altLang="en-US" sz="1000" b="1">
            <a:latin typeface="ＭＳ Ｐゴシック"/>
          </a:endParaRPr>
        </a:p>
      </xdr:txBody>
    </xdr:sp>
    <xdr:clientData/>
  </xdr:oneCellAnchor>
  <xdr:twoCellAnchor>
    <xdr:from>
      <xdr:col>23</xdr:col>
      <xdr:colOff>428625</xdr:colOff>
      <xdr:row>58</xdr:row>
      <xdr:rowOff>88562</xdr:rowOff>
    </xdr:from>
    <xdr:to>
      <xdr:col>23</xdr:col>
      <xdr:colOff>606425</xdr:colOff>
      <xdr:row>58</xdr:row>
      <xdr:rowOff>88562</xdr:rowOff>
    </xdr:to>
    <xdr:cxnSp macro="">
      <xdr:nvCxnSpPr>
        <xdr:cNvPr id="570" name="直線コネクタ 569"/>
        <xdr:cNvCxnSpPr/>
      </xdr:nvCxnSpPr>
      <xdr:spPr>
        <a:xfrm>
          <a:off x="16230600" y="1003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75435</xdr:rowOff>
    </xdr:from>
    <xdr:ext cx="599010" cy="259045"/>
    <xdr:sp macro="" textlink="">
      <xdr:nvSpPr>
        <xdr:cNvPr id="571" name="教育費最大値テキスト"/>
        <xdr:cNvSpPr txBox="1"/>
      </xdr:nvSpPr>
      <xdr:spPr>
        <a:xfrm>
          <a:off x="16370300" y="830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213,936</a:t>
          </a:r>
          <a:endParaRPr kumimoji="1" lang="ja-JP" altLang="en-US" sz="1000" b="1">
            <a:latin typeface="ＭＳ Ｐゴシック"/>
          </a:endParaRPr>
        </a:p>
      </xdr:txBody>
    </xdr:sp>
    <xdr:clientData/>
  </xdr:oneCellAnchor>
  <xdr:twoCellAnchor>
    <xdr:from>
      <xdr:col>23</xdr:col>
      <xdr:colOff>428625</xdr:colOff>
      <xdr:row>49</xdr:row>
      <xdr:rowOff>128758</xdr:rowOff>
    </xdr:from>
    <xdr:to>
      <xdr:col>23</xdr:col>
      <xdr:colOff>606425</xdr:colOff>
      <xdr:row>49</xdr:row>
      <xdr:rowOff>128758</xdr:rowOff>
    </xdr:to>
    <xdr:cxnSp macro="">
      <xdr:nvCxnSpPr>
        <xdr:cNvPr id="572" name="直線コネクタ 571"/>
        <xdr:cNvCxnSpPr/>
      </xdr:nvCxnSpPr>
      <xdr:spPr>
        <a:xfrm>
          <a:off x="16230600" y="8529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60269</xdr:rowOff>
    </xdr:from>
    <xdr:to>
      <xdr:col>23</xdr:col>
      <xdr:colOff>517525</xdr:colOff>
      <xdr:row>57</xdr:row>
      <xdr:rowOff>37919</xdr:rowOff>
    </xdr:to>
    <xdr:cxnSp macro="">
      <xdr:nvCxnSpPr>
        <xdr:cNvPr id="573" name="直線コネクタ 572"/>
        <xdr:cNvCxnSpPr/>
      </xdr:nvCxnSpPr>
      <xdr:spPr>
        <a:xfrm>
          <a:off x="15481300" y="9661469"/>
          <a:ext cx="838200" cy="14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73890</xdr:rowOff>
    </xdr:from>
    <xdr:ext cx="534377" cy="259045"/>
    <xdr:sp macro="" textlink="">
      <xdr:nvSpPr>
        <xdr:cNvPr id="574" name="教育費平均値テキスト"/>
        <xdr:cNvSpPr txBox="1"/>
      </xdr:nvSpPr>
      <xdr:spPr>
        <a:xfrm>
          <a:off x="16370300" y="9503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59,972</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51013</xdr:rowOff>
    </xdr:from>
    <xdr:to>
      <xdr:col>23</xdr:col>
      <xdr:colOff>568325</xdr:colOff>
      <xdr:row>56</xdr:row>
      <xdr:rowOff>152613</xdr:rowOff>
    </xdr:to>
    <xdr:sp macro="" textlink="">
      <xdr:nvSpPr>
        <xdr:cNvPr id="575" name="フローチャート : 判断 574"/>
        <xdr:cNvSpPr/>
      </xdr:nvSpPr>
      <xdr:spPr>
        <a:xfrm>
          <a:off x="162687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60269</xdr:rowOff>
    </xdr:from>
    <xdr:to>
      <xdr:col>22</xdr:col>
      <xdr:colOff>365125</xdr:colOff>
      <xdr:row>56</xdr:row>
      <xdr:rowOff>142070</xdr:rowOff>
    </xdr:to>
    <xdr:cxnSp macro="">
      <xdr:nvCxnSpPr>
        <xdr:cNvPr id="576" name="直線コネクタ 575"/>
        <xdr:cNvCxnSpPr/>
      </xdr:nvCxnSpPr>
      <xdr:spPr>
        <a:xfrm flipV="1">
          <a:off x="14592300" y="9661469"/>
          <a:ext cx="889000" cy="81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49292</xdr:rowOff>
    </xdr:from>
    <xdr:to>
      <xdr:col>22</xdr:col>
      <xdr:colOff>415925</xdr:colOff>
      <xdr:row>56</xdr:row>
      <xdr:rowOff>150892</xdr:rowOff>
    </xdr:to>
    <xdr:sp macro="" textlink="">
      <xdr:nvSpPr>
        <xdr:cNvPr id="577" name="フローチャート : 判断 576"/>
        <xdr:cNvSpPr/>
      </xdr:nvSpPr>
      <xdr:spPr>
        <a:xfrm>
          <a:off x="15430500" y="965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142019</xdr:rowOff>
    </xdr:from>
    <xdr:ext cx="534377" cy="259045"/>
    <xdr:sp macro="" textlink="">
      <xdr:nvSpPr>
        <xdr:cNvPr id="578" name="テキスト ボックス 577"/>
        <xdr:cNvSpPr txBox="1"/>
      </xdr:nvSpPr>
      <xdr:spPr>
        <a:xfrm>
          <a:off x="15214111" y="974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60,198</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62624</xdr:rowOff>
    </xdr:from>
    <xdr:to>
      <xdr:col>21</xdr:col>
      <xdr:colOff>161925</xdr:colOff>
      <xdr:row>56</xdr:row>
      <xdr:rowOff>142070</xdr:rowOff>
    </xdr:to>
    <xdr:cxnSp macro="">
      <xdr:nvCxnSpPr>
        <xdr:cNvPr id="579" name="直線コネクタ 578"/>
        <xdr:cNvCxnSpPr/>
      </xdr:nvCxnSpPr>
      <xdr:spPr>
        <a:xfrm>
          <a:off x="13703300" y="9663824"/>
          <a:ext cx="889000" cy="7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45283</xdr:rowOff>
    </xdr:from>
    <xdr:to>
      <xdr:col>21</xdr:col>
      <xdr:colOff>212725</xdr:colOff>
      <xdr:row>56</xdr:row>
      <xdr:rowOff>146883</xdr:rowOff>
    </xdr:to>
    <xdr:sp macro="" textlink="">
      <xdr:nvSpPr>
        <xdr:cNvPr id="580" name="フローチャート : 判断 579"/>
        <xdr:cNvSpPr/>
      </xdr:nvSpPr>
      <xdr:spPr>
        <a:xfrm>
          <a:off x="14541500" y="96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163410</xdr:rowOff>
    </xdr:from>
    <xdr:ext cx="534377" cy="259045"/>
    <xdr:sp macro="" textlink="">
      <xdr:nvSpPr>
        <xdr:cNvPr id="581" name="テキスト ボックス 580"/>
        <xdr:cNvSpPr txBox="1"/>
      </xdr:nvSpPr>
      <xdr:spPr>
        <a:xfrm>
          <a:off x="14325111" y="942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60,724</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62624</xdr:rowOff>
    </xdr:from>
    <xdr:to>
      <xdr:col>19</xdr:col>
      <xdr:colOff>644525</xdr:colOff>
      <xdr:row>56</xdr:row>
      <xdr:rowOff>80599</xdr:rowOff>
    </xdr:to>
    <xdr:cxnSp macro="">
      <xdr:nvCxnSpPr>
        <xdr:cNvPr id="582" name="直線コネクタ 581"/>
        <xdr:cNvCxnSpPr/>
      </xdr:nvCxnSpPr>
      <xdr:spPr>
        <a:xfrm flipV="1">
          <a:off x="12814300" y="9663824"/>
          <a:ext cx="889000" cy="17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85783</xdr:rowOff>
    </xdr:from>
    <xdr:to>
      <xdr:col>20</xdr:col>
      <xdr:colOff>9525</xdr:colOff>
      <xdr:row>57</xdr:row>
      <xdr:rowOff>15933</xdr:rowOff>
    </xdr:to>
    <xdr:sp macro="" textlink="">
      <xdr:nvSpPr>
        <xdr:cNvPr id="583" name="フローチャート : 判断 582"/>
        <xdr:cNvSpPr/>
      </xdr:nvSpPr>
      <xdr:spPr>
        <a:xfrm>
          <a:off x="13652500" y="96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7060</xdr:rowOff>
    </xdr:from>
    <xdr:ext cx="534377" cy="259045"/>
    <xdr:sp macro="" textlink="">
      <xdr:nvSpPr>
        <xdr:cNvPr id="584" name="テキスト ボックス 583"/>
        <xdr:cNvSpPr txBox="1"/>
      </xdr:nvSpPr>
      <xdr:spPr>
        <a:xfrm>
          <a:off x="13436111" y="97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55,409</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99392</xdr:rowOff>
    </xdr:from>
    <xdr:to>
      <xdr:col>18</xdr:col>
      <xdr:colOff>492125</xdr:colOff>
      <xdr:row>57</xdr:row>
      <xdr:rowOff>29542</xdr:rowOff>
    </xdr:to>
    <xdr:sp macro="" textlink="">
      <xdr:nvSpPr>
        <xdr:cNvPr id="585" name="フローチャート : 判断 584"/>
        <xdr:cNvSpPr/>
      </xdr:nvSpPr>
      <xdr:spPr>
        <a:xfrm>
          <a:off x="12763500" y="97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20669</xdr:rowOff>
    </xdr:from>
    <xdr:ext cx="534377" cy="259045"/>
    <xdr:sp macro="" textlink="">
      <xdr:nvSpPr>
        <xdr:cNvPr id="586" name="テキスト ボックス 585"/>
        <xdr:cNvSpPr txBox="1"/>
      </xdr:nvSpPr>
      <xdr:spPr>
        <a:xfrm>
          <a:off x="12547111" y="9793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53,623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56</xdr:row>
      <xdr:rowOff>158569</xdr:rowOff>
    </xdr:from>
    <xdr:to>
      <xdr:col>23</xdr:col>
      <xdr:colOff>568325</xdr:colOff>
      <xdr:row>57</xdr:row>
      <xdr:rowOff>88719</xdr:rowOff>
    </xdr:to>
    <xdr:sp macro="" textlink="">
      <xdr:nvSpPr>
        <xdr:cNvPr id="592" name="円/楕円 591"/>
        <xdr:cNvSpPr/>
      </xdr:nvSpPr>
      <xdr:spPr>
        <a:xfrm>
          <a:off x="16268700" y="975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136996</xdr:rowOff>
    </xdr:from>
    <xdr:ext cx="534377" cy="259045"/>
    <xdr:sp macro="" textlink="">
      <xdr:nvSpPr>
        <xdr:cNvPr id="593" name="教育費該当値テキスト"/>
        <xdr:cNvSpPr txBox="1"/>
      </xdr:nvSpPr>
      <xdr:spPr>
        <a:xfrm>
          <a:off x="16370300" y="973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45,857</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9469</xdr:rowOff>
    </xdr:from>
    <xdr:to>
      <xdr:col>22</xdr:col>
      <xdr:colOff>415925</xdr:colOff>
      <xdr:row>56</xdr:row>
      <xdr:rowOff>111069</xdr:rowOff>
    </xdr:to>
    <xdr:sp macro="" textlink="">
      <xdr:nvSpPr>
        <xdr:cNvPr id="594" name="円/楕円 593"/>
        <xdr:cNvSpPr/>
      </xdr:nvSpPr>
      <xdr:spPr>
        <a:xfrm>
          <a:off x="15430500" y="961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54</xdr:row>
      <xdr:rowOff>127596</xdr:rowOff>
    </xdr:from>
    <xdr:ext cx="534377" cy="259045"/>
    <xdr:sp macro="" textlink="">
      <xdr:nvSpPr>
        <xdr:cNvPr id="595" name="テキスト ボックス 594"/>
        <xdr:cNvSpPr txBox="1"/>
      </xdr:nvSpPr>
      <xdr:spPr>
        <a:xfrm>
          <a:off x="15214111" y="938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65,424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91270</xdr:rowOff>
    </xdr:from>
    <xdr:to>
      <xdr:col>21</xdr:col>
      <xdr:colOff>212725</xdr:colOff>
      <xdr:row>57</xdr:row>
      <xdr:rowOff>21420</xdr:rowOff>
    </xdr:to>
    <xdr:sp macro="" textlink="">
      <xdr:nvSpPr>
        <xdr:cNvPr id="596" name="円/楕円 595"/>
        <xdr:cNvSpPr/>
      </xdr:nvSpPr>
      <xdr:spPr>
        <a:xfrm>
          <a:off x="14541500" y="96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12547</xdr:rowOff>
    </xdr:from>
    <xdr:ext cx="534377" cy="259045"/>
    <xdr:sp macro="" textlink="">
      <xdr:nvSpPr>
        <xdr:cNvPr id="597" name="テキスト ボックス 596"/>
        <xdr:cNvSpPr txBox="1"/>
      </xdr:nvSpPr>
      <xdr:spPr>
        <a:xfrm>
          <a:off x="14325111" y="978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54,689</a:t>
          </a:r>
          <a:endParaRPr kumimoji="1" lang="ja-JP" altLang="en-US" sz="1000" b="1">
            <a:solidFill>
              <a:srgbClr val="FF0000"/>
            </a:solidFill>
            <a:latin typeface="ＭＳ Ｐゴシック"/>
          </a:endParaRPr>
        </a:p>
      </xdr:txBody>
    </xdr:sp>
    <xdr:clientData/>
  </xdr:oneCellAnchor>
  <xdr:twoCellAnchor>
    <xdr:from>
      <xdr:col>19</xdr:col>
      <xdr:colOff>593725</xdr:colOff>
      <xdr:row>56</xdr:row>
      <xdr:rowOff>11824</xdr:rowOff>
    </xdr:from>
    <xdr:to>
      <xdr:col>20</xdr:col>
      <xdr:colOff>9525</xdr:colOff>
      <xdr:row>56</xdr:row>
      <xdr:rowOff>113424</xdr:rowOff>
    </xdr:to>
    <xdr:sp macro="" textlink="">
      <xdr:nvSpPr>
        <xdr:cNvPr id="598" name="円/楕円 597"/>
        <xdr:cNvSpPr/>
      </xdr:nvSpPr>
      <xdr:spPr>
        <a:xfrm>
          <a:off x="13652500" y="9613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129951</xdr:rowOff>
    </xdr:from>
    <xdr:ext cx="534377" cy="259045"/>
    <xdr:sp macro="" textlink="">
      <xdr:nvSpPr>
        <xdr:cNvPr id="599" name="テキスト ボックス 598"/>
        <xdr:cNvSpPr txBox="1"/>
      </xdr:nvSpPr>
      <xdr:spPr>
        <a:xfrm>
          <a:off x="13436111" y="9388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65,115</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29799</xdr:rowOff>
    </xdr:from>
    <xdr:to>
      <xdr:col>18</xdr:col>
      <xdr:colOff>492125</xdr:colOff>
      <xdr:row>56</xdr:row>
      <xdr:rowOff>131399</xdr:rowOff>
    </xdr:to>
    <xdr:sp macro="" textlink="">
      <xdr:nvSpPr>
        <xdr:cNvPr id="600" name="円/楕円 599"/>
        <xdr:cNvSpPr/>
      </xdr:nvSpPr>
      <xdr:spPr>
        <a:xfrm>
          <a:off x="12763500" y="9630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147926</xdr:rowOff>
    </xdr:from>
    <xdr:ext cx="534377" cy="259045"/>
    <xdr:sp macro="" textlink="">
      <xdr:nvSpPr>
        <xdr:cNvPr id="601" name="テキスト ボックス 600"/>
        <xdr:cNvSpPr txBox="1"/>
      </xdr:nvSpPr>
      <xdr:spPr>
        <a:xfrm>
          <a:off x="12547111" y="940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62,756</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1/128</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139700</xdr:rowOff>
    </xdr:from>
    <xdr:to>
      <xdr:col>24</xdr:col>
      <xdr:colOff>644525</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615" name="テキスト ボックス 61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617" name="テキスト ボックス 61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619" name="テキスト ボックス 61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101272</xdr:rowOff>
    </xdr:from>
    <xdr:to>
      <xdr:col>23</xdr:col>
      <xdr:colOff>516889</xdr:colOff>
      <xdr:row>78</xdr:row>
      <xdr:rowOff>139700</xdr:rowOff>
    </xdr:to>
    <xdr:cxnSp macro="">
      <xdr:nvCxnSpPr>
        <xdr:cNvPr id="623" name="直線コネクタ 622"/>
        <xdr:cNvCxnSpPr/>
      </xdr:nvCxnSpPr>
      <xdr:spPr>
        <a:xfrm flipV="1">
          <a:off x="16317595" y="12102772"/>
          <a:ext cx="1269" cy="1410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143527</xdr:rowOff>
    </xdr:from>
    <xdr:ext cx="249299" cy="259045"/>
    <xdr:sp macro="" textlink="">
      <xdr:nvSpPr>
        <xdr:cNvPr id="62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139700</xdr:rowOff>
    </xdr:from>
    <xdr:to>
      <xdr:col>23</xdr:col>
      <xdr:colOff>606425</xdr:colOff>
      <xdr:row>78</xdr:row>
      <xdr:rowOff>139700</xdr:rowOff>
    </xdr:to>
    <xdr:cxnSp macro="">
      <xdr:nvCxnSpPr>
        <xdr:cNvPr id="625" name="直線コネクタ 62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47949</xdr:rowOff>
    </xdr:from>
    <xdr:ext cx="534377" cy="259045"/>
    <xdr:sp macro="" textlink="">
      <xdr:nvSpPr>
        <xdr:cNvPr id="626" name="災害復旧費最大値テキスト"/>
        <xdr:cNvSpPr txBox="1"/>
      </xdr:nvSpPr>
      <xdr:spPr>
        <a:xfrm>
          <a:off x="16370300" y="1187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61,681</a:t>
          </a:r>
          <a:endParaRPr kumimoji="1" lang="ja-JP" altLang="en-US" sz="1000" b="1">
            <a:latin typeface="ＭＳ Ｐゴシック"/>
          </a:endParaRPr>
        </a:p>
      </xdr:txBody>
    </xdr:sp>
    <xdr:clientData/>
  </xdr:oneCellAnchor>
  <xdr:twoCellAnchor>
    <xdr:from>
      <xdr:col>23</xdr:col>
      <xdr:colOff>428625</xdr:colOff>
      <xdr:row>70</xdr:row>
      <xdr:rowOff>101272</xdr:rowOff>
    </xdr:from>
    <xdr:to>
      <xdr:col>23</xdr:col>
      <xdr:colOff>606425</xdr:colOff>
      <xdr:row>70</xdr:row>
      <xdr:rowOff>101272</xdr:rowOff>
    </xdr:to>
    <xdr:cxnSp macro="">
      <xdr:nvCxnSpPr>
        <xdr:cNvPr id="627" name="直線コネクタ 626"/>
        <xdr:cNvCxnSpPr/>
      </xdr:nvCxnSpPr>
      <xdr:spPr>
        <a:xfrm>
          <a:off x="16230600" y="1210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70</xdr:row>
      <xdr:rowOff>101272</xdr:rowOff>
    </xdr:from>
    <xdr:to>
      <xdr:col>23</xdr:col>
      <xdr:colOff>517525</xdr:colOff>
      <xdr:row>75</xdr:row>
      <xdr:rowOff>103718</xdr:rowOff>
    </xdr:to>
    <xdr:cxnSp macro="">
      <xdr:nvCxnSpPr>
        <xdr:cNvPr id="628" name="直線コネクタ 627"/>
        <xdr:cNvCxnSpPr/>
      </xdr:nvCxnSpPr>
      <xdr:spPr>
        <a:xfrm flipV="1">
          <a:off x="15481300" y="12102772"/>
          <a:ext cx="838200" cy="859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142811</xdr:rowOff>
    </xdr:from>
    <xdr:ext cx="469744" cy="259045"/>
    <xdr:sp macro="" textlink="">
      <xdr:nvSpPr>
        <xdr:cNvPr id="629" name="災害復旧費平均値テキスト"/>
        <xdr:cNvSpPr txBox="1"/>
      </xdr:nvSpPr>
      <xdr:spPr>
        <a:xfrm>
          <a:off x="16370300" y="133444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4,198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164384</xdr:rowOff>
    </xdr:from>
    <xdr:to>
      <xdr:col>23</xdr:col>
      <xdr:colOff>568325</xdr:colOff>
      <xdr:row>78</xdr:row>
      <xdr:rowOff>94534</xdr:rowOff>
    </xdr:to>
    <xdr:sp macro="" textlink="">
      <xdr:nvSpPr>
        <xdr:cNvPr id="630" name="フローチャート : 判断 629"/>
        <xdr:cNvSpPr/>
      </xdr:nvSpPr>
      <xdr:spPr>
        <a:xfrm>
          <a:off x="16268700" y="13366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75</xdr:row>
      <xdr:rowOff>103718</xdr:rowOff>
    </xdr:from>
    <xdr:to>
      <xdr:col>22</xdr:col>
      <xdr:colOff>365125</xdr:colOff>
      <xdr:row>77</xdr:row>
      <xdr:rowOff>154970</xdr:rowOff>
    </xdr:to>
    <xdr:cxnSp macro="">
      <xdr:nvCxnSpPr>
        <xdr:cNvPr id="631" name="直線コネクタ 630"/>
        <xdr:cNvCxnSpPr/>
      </xdr:nvCxnSpPr>
      <xdr:spPr>
        <a:xfrm flipV="1">
          <a:off x="14592300" y="12962468"/>
          <a:ext cx="889000" cy="39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146805</xdr:rowOff>
    </xdr:from>
    <xdr:to>
      <xdr:col>22</xdr:col>
      <xdr:colOff>415925</xdr:colOff>
      <xdr:row>78</xdr:row>
      <xdr:rowOff>76955</xdr:rowOff>
    </xdr:to>
    <xdr:sp macro="" textlink="">
      <xdr:nvSpPr>
        <xdr:cNvPr id="632" name="フローチャート : 判断 631"/>
        <xdr:cNvSpPr/>
      </xdr:nvSpPr>
      <xdr:spPr>
        <a:xfrm>
          <a:off x="15430500" y="13348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68082</xdr:rowOff>
    </xdr:from>
    <xdr:ext cx="469744" cy="259045"/>
    <xdr:sp macro="" textlink="">
      <xdr:nvSpPr>
        <xdr:cNvPr id="633" name="テキスト ボックス 632"/>
        <xdr:cNvSpPr txBox="1"/>
      </xdr:nvSpPr>
      <xdr:spPr>
        <a:xfrm>
          <a:off x="15246427" y="13441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4,967</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154970</xdr:rowOff>
    </xdr:from>
    <xdr:to>
      <xdr:col>21</xdr:col>
      <xdr:colOff>161925</xdr:colOff>
      <xdr:row>78</xdr:row>
      <xdr:rowOff>3775</xdr:rowOff>
    </xdr:to>
    <xdr:cxnSp macro="">
      <xdr:nvCxnSpPr>
        <xdr:cNvPr id="634" name="直線コネクタ 633"/>
        <xdr:cNvCxnSpPr/>
      </xdr:nvCxnSpPr>
      <xdr:spPr>
        <a:xfrm flipV="1">
          <a:off x="13703300" y="13356620"/>
          <a:ext cx="889000" cy="20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74932</xdr:rowOff>
    </xdr:from>
    <xdr:to>
      <xdr:col>21</xdr:col>
      <xdr:colOff>212725</xdr:colOff>
      <xdr:row>78</xdr:row>
      <xdr:rowOff>5082</xdr:rowOff>
    </xdr:to>
    <xdr:sp macro="" textlink="">
      <xdr:nvSpPr>
        <xdr:cNvPr id="635" name="フローチャート : 判断 634"/>
        <xdr:cNvSpPr/>
      </xdr:nvSpPr>
      <xdr:spPr>
        <a:xfrm>
          <a:off x="14541500" y="13276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21609</xdr:rowOff>
    </xdr:from>
    <xdr:ext cx="469744" cy="259045"/>
    <xdr:sp macro="" textlink="">
      <xdr:nvSpPr>
        <xdr:cNvPr id="636" name="テキスト ボックス 635"/>
        <xdr:cNvSpPr txBox="1"/>
      </xdr:nvSpPr>
      <xdr:spPr>
        <a:xfrm>
          <a:off x="14357427" y="13051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8,111</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3775</xdr:rowOff>
    </xdr:from>
    <xdr:to>
      <xdr:col>19</xdr:col>
      <xdr:colOff>644525</xdr:colOff>
      <xdr:row>78</xdr:row>
      <xdr:rowOff>5945</xdr:rowOff>
    </xdr:to>
    <xdr:cxnSp macro="">
      <xdr:nvCxnSpPr>
        <xdr:cNvPr id="637" name="直線コネクタ 636"/>
        <xdr:cNvCxnSpPr/>
      </xdr:nvCxnSpPr>
      <xdr:spPr>
        <a:xfrm flipV="1">
          <a:off x="12814300" y="13376875"/>
          <a:ext cx="889000" cy="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79550</xdr:rowOff>
    </xdr:from>
    <xdr:to>
      <xdr:col>20</xdr:col>
      <xdr:colOff>9525</xdr:colOff>
      <xdr:row>78</xdr:row>
      <xdr:rowOff>9700</xdr:rowOff>
    </xdr:to>
    <xdr:sp macro="" textlink="">
      <xdr:nvSpPr>
        <xdr:cNvPr id="638" name="フローチャート : 判断 637"/>
        <xdr:cNvSpPr/>
      </xdr:nvSpPr>
      <xdr:spPr>
        <a:xfrm>
          <a:off x="13652500" y="1328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76</xdr:row>
      <xdr:rowOff>26227</xdr:rowOff>
    </xdr:from>
    <xdr:ext cx="469744" cy="259045"/>
    <xdr:sp macro="" textlink="">
      <xdr:nvSpPr>
        <xdr:cNvPr id="639" name="テキスト ボックス 638"/>
        <xdr:cNvSpPr txBox="1"/>
      </xdr:nvSpPr>
      <xdr:spPr>
        <a:xfrm>
          <a:off x="13468427" y="130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4204</xdr:rowOff>
    </xdr:from>
    <xdr:to>
      <xdr:col>18</xdr:col>
      <xdr:colOff>492125</xdr:colOff>
      <xdr:row>77</xdr:row>
      <xdr:rowOff>105804</xdr:rowOff>
    </xdr:to>
    <xdr:sp macro="" textlink="">
      <xdr:nvSpPr>
        <xdr:cNvPr id="640" name="フローチャート : 判断 639"/>
        <xdr:cNvSpPr/>
      </xdr:nvSpPr>
      <xdr:spPr>
        <a:xfrm>
          <a:off x="12763500" y="1320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122331</xdr:rowOff>
    </xdr:from>
    <xdr:ext cx="534377" cy="259045"/>
    <xdr:sp macro="" textlink="">
      <xdr:nvSpPr>
        <xdr:cNvPr id="641" name="テキスト ボックス 640"/>
        <xdr:cNvSpPr txBox="1"/>
      </xdr:nvSpPr>
      <xdr:spPr>
        <a:xfrm>
          <a:off x="12547111" y="1298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70</xdr:row>
      <xdr:rowOff>50472</xdr:rowOff>
    </xdr:from>
    <xdr:to>
      <xdr:col>23</xdr:col>
      <xdr:colOff>568325</xdr:colOff>
      <xdr:row>70</xdr:row>
      <xdr:rowOff>152072</xdr:rowOff>
    </xdr:to>
    <xdr:sp macro="" textlink="">
      <xdr:nvSpPr>
        <xdr:cNvPr id="647" name="円/楕円 646"/>
        <xdr:cNvSpPr/>
      </xdr:nvSpPr>
      <xdr:spPr>
        <a:xfrm>
          <a:off x="16268700" y="1205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70</xdr:row>
      <xdr:rowOff>3499</xdr:rowOff>
    </xdr:from>
    <xdr:ext cx="534377" cy="259045"/>
    <xdr:sp macro="" textlink="">
      <xdr:nvSpPr>
        <xdr:cNvPr id="648" name="災害復旧費該当値テキスト"/>
        <xdr:cNvSpPr txBox="1"/>
      </xdr:nvSpPr>
      <xdr:spPr>
        <a:xfrm>
          <a:off x="16370300" y="1200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61,681</a:t>
          </a:r>
          <a:endParaRPr kumimoji="1" lang="ja-JP" altLang="en-US" sz="1000" b="1">
            <a:solidFill>
              <a:srgbClr val="FF0000"/>
            </a:solidFill>
            <a:latin typeface="ＭＳ Ｐゴシック"/>
          </a:endParaRPr>
        </a:p>
      </xdr:txBody>
    </xdr:sp>
    <xdr:clientData/>
  </xdr:oneCellAnchor>
  <xdr:twoCellAnchor>
    <xdr:from>
      <xdr:col>22</xdr:col>
      <xdr:colOff>314325</xdr:colOff>
      <xdr:row>75</xdr:row>
      <xdr:rowOff>52918</xdr:rowOff>
    </xdr:from>
    <xdr:to>
      <xdr:col>22</xdr:col>
      <xdr:colOff>415925</xdr:colOff>
      <xdr:row>75</xdr:row>
      <xdr:rowOff>154518</xdr:rowOff>
    </xdr:to>
    <xdr:sp macro="" textlink="">
      <xdr:nvSpPr>
        <xdr:cNvPr id="649" name="円/楕円 648"/>
        <xdr:cNvSpPr/>
      </xdr:nvSpPr>
      <xdr:spPr>
        <a:xfrm>
          <a:off x="15430500" y="1291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171045</xdr:rowOff>
    </xdr:from>
    <xdr:ext cx="534377" cy="259045"/>
    <xdr:sp macro="" textlink="">
      <xdr:nvSpPr>
        <xdr:cNvPr id="650" name="テキスト ボックス 649"/>
        <xdr:cNvSpPr txBox="1"/>
      </xdr:nvSpPr>
      <xdr:spPr>
        <a:xfrm>
          <a:off x="15214111" y="12686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24,074</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104170</xdr:rowOff>
    </xdr:from>
    <xdr:to>
      <xdr:col>21</xdr:col>
      <xdr:colOff>212725</xdr:colOff>
      <xdr:row>78</xdr:row>
      <xdr:rowOff>34320</xdr:rowOff>
    </xdr:to>
    <xdr:sp macro="" textlink="">
      <xdr:nvSpPr>
        <xdr:cNvPr id="651" name="円/楕円 650"/>
        <xdr:cNvSpPr/>
      </xdr:nvSpPr>
      <xdr:spPr>
        <a:xfrm>
          <a:off x="14541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25447</xdr:rowOff>
    </xdr:from>
    <xdr:ext cx="469744" cy="259045"/>
    <xdr:sp macro="" textlink="">
      <xdr:nvSpPr>
        <xdr:cNvPr id="652" name="テキスト ボックス 651"/>
        <xdr:cNvSpPr txBox="1"/>
      </xdr:nvSpPr>
      <xdr:spPr>
        <a:xfrm>
          <a:off x="14357427"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124425</xdr:rowOff>
    </xdr:from>
    <xdr:to>
      <xdr:col>20</xdr:col>
      <xdr:colOff>9525</xdr:colOff>
      <xdr:row>78</xdr:row>
      <xdr:rowOff>54575</xdr:rowOff>
    </xdr:to>
    <xdr:sp macro="" textlink="">
      <xdr:nvSpPr>
        <xdr:cNvPr id="653" name="円/楕円 652"/>
        <xdr:cNvSpPr/>
      </xdr:nvSpPr>
      <xdr:spPr>
        <a:xfrm>
          <a:off x="13652500" y="1332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78</xdr:row>
      <xdr:rowOff>45702</xdr:rowOff>
    </xdr:from>
    <xdr:ext cx="469744" cy="259045"/>
    <xdr:sp macro="" textlink="">
      <xdr:nvSpPr>
        <xdr:cNvPr id="654" name="テキスト ボックス 653"/>
        <xdr:cNvSpPr txBox="1"/>
      </xdr:nvSpPr>
      <xdr:spPr>
        <a:xfrm>
          <a:off x="13468427" y="13418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5,946</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126595</xdr:rowOff>
    </xdr:from>
    <xdr:to>
      <xdr:col>18</xdr:col>
      <xdr:colOff>492125</xdr:colOff>
      <xdr:row>78</xdr:row>
      <xdr:rowOff>56745</xdr:rowOff>
    </xdr:to>
    <xdr:sp macro="" textlink="">
      <xdr:nvSpPr>
        <xdr:cNvPr id="655" name="円/楕円 654"/>
        <xdr:cNvSpPr/>
      </xdr:nvSpPr>
      <xdr:spPr>
        <a:xfrm>
          <a:off x="12763500" y="1332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47872</xdr:rowOff>
    </xdr:from>
    <xdr:ext cx="469744" cy="259045"/>
    <xdr:sp macro="" textlink="">
      <xdr:nvSpPr>
        <xdr:cNvPr id="656" name="テキスト ボックス 655"/>
        <xdr:cNvSpPr txBox="1"/>
      </xdr:nvSpPr>
      <xdr:spPr>
        <a:xfrm>
          <a:off x="12579427" y="13420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5,851</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60/128</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60,267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0" name="テキスト ボックス 66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2" name="テキスト ボックス 67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4" name="テキスト ボックス 67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142771</xdr:rowOff>
    </xdr:from>
    <xdr:to>
      <xdr:col>23</xdr:col>
      <xdr:colOff>516889</xdr:colOff>
      <xdr:row>98</xdr:row>
      <xdr:rowOff>133296</xdr:rowOff>
    </xdr:to>
    <xdr:cxnSp macro="">
      <xdr:nvCxnSpPr>
        <xdr:cNvPr id="680" name="直線コネクタ 679"/>
        <xdr:cNvCxnSpPr/>
      </xdr:nvCxnSpPr>
      <xdr:spPr>
        <a:xfrm flipV="1">
          <a:off x="16317595" y="15401821"/>
          <a:ext cx="1269" cy="153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137123</xdr:rowOff>
    </xdr:from>
    <xdr:ext cx="534377" cy="259045"/>
    <xdr:sp macro="" textlink="">
      <xdr:nvSpPr>
        <xdr:cNvPr id="681" name="公債費最小値テキスト"/>
        <xdr:cNvSpPr txBox="1"/>
      </xdr:nvSpPr>
      <xdr:spPr>
        <a:xfrm>
          <a:off x="16370300" y="169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21,681</a:t>
          </a:r>
          <a:endParaRPr kumimoji="1" lang="ja-JP" altLang="en-US" sz="1000" b="1">
            <a:latin typeface="ＭＳ Ｐゴシック"/>
          </a:endParaRPr>
        </a:p>
      </xdr:txBody>
    </xdr:sp>
    <xdr:clientData/>
  </xdr:oneCellAnchor>
  <xdr:twoCellAnchor>
    <xdr:from>
      <xdr:col>23</xdr:col>
      <xdr:colOff>428625</xdr:colOff>
      <xdr:row>98</xdr:row>
      <xdr:rowOff>133296</xdr:rowOff>
    </xdr:from>
    <xdr:to>
      <xdr:col>23</xdr:col>
      <xdr:colOff>606425</xdr:colOff>
      <xdr:row>98</xdr:row>
      <xdr:rowOff>133296</xdr:rowOff>
    </xdr:to>
    <xdr:cxnSp macro="">
      <xdr:nvCxnSpPr>
        <xdr:cNvPr id="682" name="直線コネクタ 681"/>
        <xdr:cNvCxnSpPr/>
      </xdr:nvCxnSpPr>
      <xdr:spPr>
        <a:xfrm>
          <a:off x="16230600" y="16935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89448</xdr:rowOff>
    </xdr:from>
    <xdr:ext cx="599010" cy="259045"/>
    <xdr:sp macro="" textlink="">
      <xdr:nvSpPr>
        <xdr:cNvPr id="683" name="公債費最大値テキスト"/>
        <xdr:cNvSpPr txBox="1"/>
      </xdr:nvSpPr>
      <xdr:spPr>
        <a:xfrm>
          <a:off x="16370300" y="15177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424,194</a:t>
          </a:r>
          <a:endParaRPr kumimoji="1" lang="ja-JP" altLang="en-US" sz="1000" b="1">
            <a:latin typeface="ＭＳ Ｐゴシック"/>
          </a:endParaRPr>
        </a:p>
      </xdr:txBody>
    </xdr:sp>
    <xdr:clientData/>
  </xdr:oneCellAnchor>
  <xdr:twoCellAnchor>
    <xdr:from>
      <xdr:col>23</xdr:col>
      <xdr:colOff>428625</xdr:colOff>
      <xdr:row>89</xdr:row>
      <xdr:rowOff>142771</xdr:rowOff>
    </xdr:from>
    <xdr:to>
      <xdr:col>23</xdr:col>
      <xdr:colOff>606425</xdr:colOff>
      <xdr:row>89</xdr:row>
      <xdr:rowOff>142771</xdr:rowOff>
    </xdr:to>
    <xdr:cxnSp macro="">
      <xdr:nvCxnSpPr>
        <xdr:cNvPr id="684" name="直線コネクタ 683"/>
        <xdr:cNvCxnSpPr/>
      </xdr:nvCxnSpPr>
      <xdr:spPr>
        <a:xfrm>
          <a:off x="16230600" y="1540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115582</xdr:rowOff>
    </xdr:from>
    <xdr:to>
      <xdr:col>23</xdr:col>
      <xdr:colOff>517525</xdr:colOff>
      <xdr:row>97</xdr:row>
      <xdr:rowOff>126670</xdr:rowOff>
    </xdr:to>
    <xdr:cxnSp macro="">
      <xdr:nvCxnSpPr>
        <xdr:cNvPr id="685" name="直線コネクタ 684"/>
        <xdr:cNvCxnSpPr/>
      </xdr:nvCxnSpPr>
      <xdr:spPr>
        <a:xfrm>
          <a:off x="15481300" y="16746232"/>
          <a:ext cx="838200" cy="1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89306</xdr:rowOff>
    </xdr:from>
    <xdr:ext cx="534377" cy="259045"/>
    <xdr:sp macro="" textlink="">
      <xdr:nvSpPr>
        <xdr:cNvPr id="686" name="公債費平均値テキスト"/>
        <xdr:cNvSpPr txBox="1"/>
      </xdr:nvSpPr>
      <xdr:spPr>
        <a:xfrm>
          <a:off x="16370300" y="165485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70,898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66429</xdr:rowOff>
    </xdr:from>
    <xdr:to>
      <xdr:col>23</xdr:col>
      <xdr:colOff>568325</xdr:colOff>
      <xdr:row>97</xdr:row>
      <xdr:rowOff>168029</xdr:rowOff>
    </xdr:to>
    <xdr:sp macro="" textlink="">
      <xdr:nvSpPr>
        <xdr:cNvPr id="687" name="フローチャート : 判断 686"/>
        <xdr:cNvSpPr/>
      </xdr:nvSpPr>
      <xdr:spPr>
        <a:xfrm>
          <a:off x="16268700" y="16697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92044</xdr:rowOff>
    </xdr:from>
    <xdr:to>
      <xdr:col>22</xdr:col>
      <xdr:colOff>365125</xdr:colOff>
      <xdr:row>97</xdr:row>
      <xdr:rowOff>115582</xdr:rowOff>
    </xdr:to>
    <xdr:cxnSp macro="">
      <xdr:nvCxnSpPr>
        <xdr:cNvPr id="688" name="直線コネクタ 687"/>
        <xdr:cNvCxnSpPr/>
      </xdr:nvCxnSpPr>
      <xdr:spPr>
        <a:xfrm>
          <a:off x="14592300" y="16722694"/>
          <a:ext cx="889000" cy="23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67343</xdr:rowOff>
    </xdr:from>
    <xdr:to>
      <xdr:col>22</xdr:col>
      <xdr:colOff>415925</xdr:colOff>
      <xdr:row>97</xdr:row>
      <xdr:rowOff>168943</xdr:rowOff>
    </xdr:to>
    <xdr:sp macro="" textlink="">
      <xdr:nvSpPr>
        <xdr:cNvPr id="689" name="フローチャート : 判断 688"/>
        <xdr:cNvSpPr/>
      </xdr:nvSpPr>
      <xdr:spPr>
        <a:xfrm>
          <a:off x="15430500" y="16697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160070</xdr:rowOff>
    </xdr:from>
    <xdr:ext cx="534377" cy="259045"/>
    <xdr:sp macro="" textlink="">
      <xdr:nvSpPr>
        <xdr:cNvPr id="690" name="テキスト ボックス 689"/>
        <xdr:cNvSpPr txBox="1"/>
      </xdr:nvSpPr>
      <xdr:spPr>
        <a:xfrm>
          <a:off x="15214111" y="16790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70,658</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82443</xdr:rowOff>
    </xdr:from>
    <xdr:to>
      <xdr:col>21</xdr:col>
      <xdr:colOff>161925</xdr:colOff>
      <xdr:row>97</xdr:row>
      <xdr:rowOff>92044</xdr:rowOff>
    </xdr:to>
    <xdr:cxnSp macro="">
      <xdr:nvCxnSpPr>
        <xdr:cNvPr id="691" name="直線コネクタ 690"/>
        <xdr:cNvCxnSpPr/>
      </xdr:nvCxnSpPr>
      <xdr:spPr>
        <a:xfrm>
          <a:off x="13703300" y="16713093"/>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78144</xdr:rowOff>
    </xdr:from>
    <xdr:to>
      <xdr:col>21</xdr:col>
      <xdr:colOff>212725</xdr:colOff>
      <xdr:row>98</xdr:row>
      <xdr:rowOff>8294</xdr:rowOff>
    </xdr:to>
    <xdr:sp macro="" textlink="">
      <xdr:nvSpPr>
        <xdr:cNvPr id="692" name="フローチャート : 判断 691"/>
        <xdr:cNvSpPr/>
      </xdr:nvSpPr>
      <xdr:spPr>
        <a:xfrm>
          <a:off x="14541500" y="16708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170871</xdr:rowOff>
    </xdr:from>
    <xdr:ext cx="534377" cy="259045"/>
    <xdr:sp macro="" textlink="">
      <xdr:nvSpPr>
        <xdr:cNvPr id="693" name="テキスト ボックス 692"/>
        <xdr:cNvSpPr txBox="1"/>
      </xdr:nvSpPr>
      <xdr:spPr>
        <a:xfrm>
          <a:off x="14325111" y="16801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67,823</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78535</xdr:rowOff>
    </xdr:from>
    <xdr:to>
      <xdr:col>19</xdr:col>
      <xdr:colOff>644525</xdr:colOff>
      <xdr:row>97</xdr:row>
      <xdr:rowOff>82443</xdr:rowOff>
    </xdr:to>
    <xdr:cxnSp macro="">
      <xdr:nvCxnSpPr>
        <xdr:cNvPr id="694" name="直線コネクタ 693"/>
        <xdr:cNvCxnSpPr/>
      </xdr:nvCxnSpPr>
      <xdr:spPr>
        <a:xfrm>
          <a:off x="12814300" y="16709185"/>
          <a:ext cx="889000" cy="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76144</xdr:rowOff>
    </xdr:from>
    <xdr:to>
      <xdr:col>20</xdr:col>
      <xdr:colOff>9525</xdr:colOff>
      <xdr:row>98</xdr:row>
      <xdr:rowOff>6294</xdr:rowOff>
    </xdr:to>
    <xdr:sp macro="" textlink="">
      <xdr:nvSpPr>
        <xdr:cNvPr id="695" name="フローチャート : 判断 694"/>
        <xdr:cNvSpPr/>
      </xdr:nvSpPr>
      <xdr:spPr>
        <a:xfrm>
          <a:off x="13652500" y="167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168871</xdr:rowOff>
    </xdr:from>
    <xdr:ext cx="534377" cy="259045"/>
    <xdr:sp macro="" textlink="">
      <xdr:nvSpPr>
        <xdr:cNvPr id="696" name="テキスト ボックス 695"/>
        <xdr:cNvSpPr txBox="1"/>
      </xdr:nvSpPr>
      <xdr:spPr>
        <a:xfrm>
          <a:off x="13436111" y="16799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68,348</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75397</xdr:rowOff>
    </xdr:from>
    <xdr:to>
      <xdr:col>18</xdr:col>
      <xdr:colOff>492125</xdr:colOff>
      <xdr:row>98</xdr:row>
      <xdr:rowOff>5547</xdr:rowOff>
    </xdr:to>
    <xdr:sp macro="" textlink="">
      <xdr:nvSpPr>
        <xdr:cNvPr id="697" name="フローチャート : 判断 696"/>
        <xdr:cNvSpPr/>
      </xdr:nvSpPr>
      <xdr:spPr>
        <a:xfrm>
          <a:off x="12763500" y="1670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168124</xdr:rowOff>
    </xdr:from>
    <xdr:ext cx="534377" cy="259045"/>
    <xdr:sp macro="" textlink="">
      <xdr:nvSpPr>
        <xdr:cNvPr id="698" name="テキスト ボックス 697"/>
        <xdr:cNvSpPr txBox="1"/>
      </xdr:nvSpPr>
      <xdr:spPr>
        <a:xfrm>
          <a:off x="12547111" y="167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68,544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75870</xdr:rowOff>
    </xdr:from>
    <xdr:to>
      <xdr:col>23</xdr:col>
      <xdr:colOff>568325</xdr:colOff>
      <xdr:row>98</xdr:row>
      <xdr:rowOff>6020</xdr:rowOff>
    </xdr:to>
    <xdr:sp macro="" textlink="">
      <xdr:nvSpPr>
        <xdr:cNvPr id="704" name="円/楕円 703"/>
        <xdr:cNvSpPr/>
      </xdr:nvSpPr>
      <xdr:spPr>
        <a:xfrm>
          <a:off x="16268700" y="167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54297</xdr:rowOff>
    </xdr:from>
    <xdr:ext cx="534377" cy="259045"/>
    <xdr:sp macro="" textlink="">
      <xdr:nvSpPr>
        <xdr:cNvPr id="705" name="公債費該当値テキスト"/>
        <xdr:cNvSpPr txBox="1"/>
      </xdr:nvSpPr>
      <xdr:spPr>
        <a:xfrm>
          <a:off x="16370300" y="16684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68,420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64782</xdr:rowOff>
    </xdr:from>
    <xdr:to>
      <xdr:col>22</xdr:col>
      <xdr:colOff>415925</xdr:colOff>
      <xdr:row>97</xdr:row>
      <xdr:rowOff>166382</xdr:rowOff>
    </xdr:to>
    <xdr:sp macro="" textlink="">
      <xdr:nvSpPr>
        <xdr:cNvPr id="706" name="円/楕円 705"/>
        <xdr:cNvSpPr/>
      </xdr:nvSpPr>
      <xdr:spPr>
        <a:xfrm>
          <a:off x="15430500" y="1669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11459</xdr:rowOff>
    </xdr:from>
    <xdr:ext cx="534377" cy="259045"/>
    <xdr:sp macro="" textlink="">
      <xdr:nvSpPr>
        <xdr:cNvPr id="707" name="テキスト ボックス 706"/>
        <xdr:cNvSpPr txBox="1"/>
      </xdr:nvSpPr>
      <xdr:spPr>
        <a:xfrm>
          <a:off x="15214111" y="1647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71,330</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41244</xdr:rowOff>
    </xdr:from>
    <xdr:to>
      <xdr:col>21</xdr:col>
      <xdr:colOff>212725</xdr:colOff>
      <xdr:row>97</xdr:row>
      <xdr:rowOff>142844</xdr:rowOff>
    </xdr:to>
    <xdr:sp macro="" textlink="">
      <xdr:nvSpPr>
        <xdr:cNvPr id="708" name="円/楕円 707"/>
        <xdr:cNvSpPr/>
      </xdr:nvSpPr>
      <xdr:spPr>
        <a:xfrm>
          <a:off x="14541500" y="1667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159371</xdr:rowOff>
    </xdr:from>
    <xdr:ext cx="534377" cy="259045"/>
    <xdr:sp macro="" textlink="">
      <xdr:nvSpPr>
        <xdr:cNvPr id="709" name="テキスト ボックス 708"/>
        <xdr:cNvSpPr txBox="1"/>
      </xdr:nvSpPr>
      <xdr:spPr>
        <a:xfrm>
          <a:off x="14325111" y="1644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77,508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31643</xdr:rowOff>
    </xdr:from>
    <xdr:to>
      <xdr:col>20</xdr:col>
      <xdr:colOff>9525</xdr:colOff>
      <xdr:row>97</xdr:row>
      <xdr:rowOff>133243</xdr:rowOff>
    </xdr:to>
    <xdr:sp macro="" textlink="">
      <xdr:nvSpPr>
        <xdr:cNvPr id="710" name="円/楕円 709"/>
        <xdr:cNvSpPr/>
      </xdr:nvSpPr>
      <xdr:spPr>
        <a:xfrm>
          <a:off x="13652500" y="16662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149770</xdr:rowOff>
    </xdr:from>
    <xdr:ext cx="534377" cy="259045"/>
    <xdr:sp macro="" textlink="">
      <xdr:nvSpPr>
        <xdr:cNvPr id="711" name="テキスト ボックス 710"/>
        <xdr:cNvSpPr txBox="1"/>
      </xdr:nvSpPr>
      <xdr:spPr>
        <a:xfrm>
          <a:off x="13436111" y="16437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80,028</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27735</xdr:rowOff>
    </xdr:from>
    <xdr:to>
      <xdr:col>18</xdr:col>
      <xdr:colOff>492125</xdr:colOff>
      <xdr:row>97</xdr:row>
      <xdr:rowOff>129335</xdr:rowOff>
    </xdr:to>
    <xdr:sp macro="" textlink="">
      <xdr:nvSpPr>
        <xdr:cNvPr id="712" name="円/楕円 711"/>
        <xdr:cNvSpPr/>
      </xdr:nvSpPr>
      <xdr:spPr>
        <a:xfrm>
          <a:off x="12763500" y="1665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145862</xdr:rowOff>
    </xdr:from>
    <xdr:ext cx="534377" cy="259045"/>
    <xdr:sp macro="" textlink="">
      <xdr:nvSpPr>
        <xdr:cNvPr id="713" name="テキスト ボックス 712"/>
        <xdr:cNvSpPr txBox="1"/>
      </xdr:nvSpPr>
      <xdr:spPr>
        <a:xfrm>
          <a:off x="12547111" y="1643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81,054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20/128</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551</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66548</xdr:rowOff>
    </xdr:from>
    <xdr:to>
      <xdr:col>32</xdr:col>
      <xdr:colOff>186689</xdr:colOff>
      <xdr:row>38</xdr:row>
      <xdr:rowOff>139700</xdr:rowOff>
    </xdr:to>
    <xdr:cxnSp macro="">
      <xdr:nvCxnSpPr>
        <xdr:cNvPr id="735" name="直線コネクタ 734"/>
        <xdr:cNvCxnSpPr/>
      </xdr:nvCxnSpPr>
      <xdr:spPr>
        <a:xfrm flipV="1">
          <a:off x="22159595" y="5381498"/>
          <a:ext cx="1269" cy="1273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165523</xdr:rowOff>
    </xdr:from>
    <xdr:ext cx="249299" cy="259045"/>
    <xdr:sp macro="" textlink="">
      <xdr:nvSpPr>
        <xdr:cNvPr id="736" name="諸支出金最小値テキスト"/>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13225</xdr:rowOff>
    </xdr:from>
    <xdr:ext cx="469744" cy="259045"/>
    <xdr:sp macro="" textlink="">
      <xdr:nvSpPr>
        <xdr:cNvPr id="738" name="諸支出金最大値テキスト"/>
        <xdr:cNvSpPr txBox="1"/>
      </xdr:nvSpPr>
      <xdr:spPr>
        <a:xfrm>
          <a:off x="22212300" y="5156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5,570</a:t>
          </a:r>
          <a:endParaRPr kumimoji="1" lang="ja-JP" altLang="en-US" sz="1000" b="1">
            <a:latin typeface="ＭＳ Ｐゴシック"/>
          </a:endParaRPr>
        </a:p>
      </xdr:txBody>
    </xdr:sp>
    <xdr:clientData/>
  </xdr:oneCellAnchor>
  <xdr:twoCellAnchor>
    <xdr:from>
      <xdr:col>32</xdr:col>
      <xdr:colOff>98425</xdr:colOff>
      <xdr:row>31</xdr:row>
      <xdr:rowOff>66548</xdr:rowOff>
    </xdr:from>
    <xdr:to>
      <xdr:col>32</xdr:col>
      <xdr:colOff>276225</xdr:colOff>
      <xdr:row>31</xdr:row>
      <xdr:rowOff>66548</xdr:rowOff>
    </xdr:to>
    <xdr:cxnSp macro="">
      <xdr:nvCxnSpPr>
        <xdr:cNvPr id="739" name="直線コネクタ 738"/>
        <xdr:cNvCxnSpPr/>
      </xdr:nvCxnSpPr>
      <xdr:spPr>
        <a:xfrm>
          <a:off x="22072600" y="5381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82973</xdr:rowOff>
    </xdr:from>
    <xdr:ext cx="378565" cy="259045"/>
    <xdr:sp macro="" textlink="">
      <xdr:nvSpPr>
        <xdr:cNvPr id="741" name="諸支出金平均値テキスト"/>
        <xdr:cNvSpPr txBox="1"/>
      </xdr:nvSpPr>
      <xdr:spPr>
        <a:xfrm>
          <a:off x="22212300" y="642662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60096</xdr:rowOff>
    </xdr:from>
    <xdr:to>
      <xdr:col>32</xdr:col>
      <xdr:colOff>238125</xdr:colOff>
      <xdr:row>38</xdr:row>
      <xdr:rowOff>161696</xdr:rowOff>
    </xdr:to>
    <xdr:sp macro="" textlink="">
      <xdr:nvSpPr>
        <xdr:cNvPr id="742" name="フローチャート : 判断 741"/>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56438</xdr:rowOff>
    </xdr:from>
    <xdr:to>
      <xdr:col>31</xdr:col>
      <xdr:colOff>85725</xdr:colOff>
      <xdr:row>38</xdr:row>
      <xdr:rowOff>158038</xdr:rowOff>
    </xdr:to>
    <xdr:sp macro="" textlink="">
      <xdr:nvSpPr>
        <xdr:cNvPr id="744" name="フローチャート : 判断 743"/>
        <xdr:cNvSpPr/>
      </xdr:nvSpPr>
      <xdr:spPr>
        <a:xfrm>
          <a:off x="21272500" y="6571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3116</xdr:rowOff>
    </xdr:from>
    <xdr:ext cx="378565" cy="259045"/>
    <xdr:sp macro="" textlink="">
      <xdr:nvSpPr>
        <xdr:cNvPr id="745" name="テキスト ボックス 744"/>
        <xdr:cNvSpPr txBox="1"/>
      </xdr:nvSpPr>
      <xdr:spPr>
        <a:xfrm>
          <a:off x="21134017" y="63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33579</xdr:rowOff>
    </xdr:from>
    <xdr:to>
      <xdr:col>29</xdr:col>
      <xdr:colOff>568325</xdr:colOff>
      <xdr:row>38</xdr:row>
      <xdr:rowOff>135179</xdr:rowOff>
    </xdr:to>
    <xdr:sp macro="" textlink="">
      <xdr:nvSpPr>
        <xdr:cNvPr id="747" name="フローチャート : 判断 746"/>
        <xdr:cNvSpPr/>
      </xdr:nvSpPr>
      <xdr:spPr>
        <a:xfrm>
          <a:off x="203835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151706</xdr:rowOff>
    </xdr:from>
    <xdr:ext cx="378565" cy="259045"/>
    <xdr:sp macro="" textlink="">
      <xdr:nvSpPr>
        <xdr:cNvPr id="748" name="テキスト ボックス 747"/>
        <xdr:cNvSpPr txBox="1"/>
      </xdr:nvSpPr>
      <xdr:spPr>
        <a:xfrm>
          <a:off x="20245017" y="63239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111303</xdr:rowOff>
    </xdr:from>
    <xdr:to>
      <xdr:col>28</xdr:col>
      <xdr:colOff>365125</xdr:colOff>
      <xdr:row>38</xdr:row>
      <xdr:rowOff>41453</xdr:rowOff>
    </xdr:to>
    <xdr:sp macro="" textlink="">
      <xdr:nvSpPr>
        <xdr:cNvPr id="750" name="フローチャート : 判断 749"/>
        <xdr:cNvSpPr/>
      </xdr:nvSpPr>
      <xdr:spPr>
        <a:xfrm>
          <a:off x="19494500" y="645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36</xdr:row>
      <xdr:rowOff>57980</xdr:rowOff>
    </xdr:from>
    <xdr:ext cx="378565" cy="259045"/>
    <xdr:sp macro="" textlink="">
      <xdr:nvSpPr>
        <xdr:cNvPr id="751" name="テキスト ボックス 750"/>
        <xdr:cNvSpPr txBox="1"/>
      </xdr:nvSpPr>
      <xdr:spPr>
        <a:xfrm>
          <a:off x="19356017" y="6230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145364</xdr:rowOff>
    </xdr:from>
    <xdr:to>
      <xdr:col>27</xdr:col>
      <xdr:colOff>161925</xdr:colOff>
      <xdr:row>38</xdr:row>
      <xdr:rowOff>75515</xdr:rowOff>
    </xdr:to>
    <xdr:sp macro="" textlink="">
      <xdr:nvSpPr>
        <xdr:cNvPr id="752" name="フローチャート : 判断 751"/>
        <xdr:cNvSpPr/>
      </xdr:nvSpPr>
      <xdr:spPr>
        <a:xfrm>
          <a:off x="18605500" y="64890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92041</xdr:rowOff>
    </xdr:from>
    <xdr:ext cx="378565" cy="259045"/>
    <xdr:sp macro="" textlink="">
      <xdr:nvSpPr>
        <xdr:cNvPr id="753" name="テキスト ボックス 752"/>
        <xdr:cNvSpPr txBox="1"/>
      </xdr:nvSpPr>
      <xdr:spPr>
        <a:xfrm>
          <a:off x="18467017" y="62642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59" name="円/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38523</xdr:rowOff>
    </xdr:from>
    <xdr:ext cx="249299" cy="259045"/>
    <xdr:sp macro="" textlink="">
      <xdr:nvSpPr>
        <xdr:cNvPr id="760" name="諸支出金該当値テキスト"/>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1" name="円/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2" name="テキスト ボックス 761"/>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3" name="円/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4" name="テキスト ボックス 763"/>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5" name="円/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6" name="テキスト ボックス 765"/>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7" name="円/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68" name="テキスト ボックス 767"/>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2/128</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鹿児島県平均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82" name="テキスト ボックス 781"/>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84" name="テキスト ボックス 783"/>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86" name="テキスト ボックス 785"/>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88" name="テキスト ボックス 787"/>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90" name="テキスト ボックス 789"/>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111252</xdr:rowOff>
    </xdr:from>
    <xdr:to>
      <xdr:col>32</xdr:col>
      <xdr:colOff>186689</xdr:colOff>
      <xdr:row>59</xdr:row>
      <xdr:rowOff>44450</xdr:rowOff>
    </xdr:to>
    <xdr:cxnSp macro="">
      <xdr:nvCxnSpPr>
        <xdr:cNvPr id="792" name="直線コネクタ 791"/>
        <xdr:cNvCxnSpPr/>
      </xdr:nvCxnSpPr>
      <xdr:spPr>
        <a:xfrm flipV="1">
          <a:off x="22159595" y="8855202"/>
          <a:ext cx="1269" cy="1304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92092</xdr:rowOff>
    </xdr:from>
    <xdr:ext cx="249299" cy="259045"/>
    <xdr:sp macro="" textlink="">
      <xdr:nvSpPr>
        <xdr:cNvPr id="793" name="前年度繰上充用金最小値テキスト"/>
        <xdr:cNvSpPr txBox="1"/>
      </xdr:nvSpPr>
      <xdr:spPr>
        <a:xfrm>
          <a:off x="22212300" y="10207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57929</xdr:rowOff>
    </xdr:from>
    <xdr:ext cx="534377" cy="259045"/>
    <xdr:sp macro="" textlink="">
      <xdr:nvSpPr>
        <xdr:cNvPr id="795" name="前年度繰上充用金最大値テキスト"/>
        <xdr:cNvSpPr txBox="1"/>
      </xdr:nvSpPr>
      <xdr:spPr>
        <a:xfrm>
          <a:off x="22212300" y="863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10,274</a:t>
          </a:r>
          <a:endParaRPr kumimoji="1" lang="ja-JP" altLang="en-US" sz="1000" b="1">
            <a:latin typeface="ＭＳ Ｐゴシック"/>
          </a:endParaRPr>
        </a:p>
      </xdr:txBody>
    </xdr:sp>
    <xdr:clientData/>
  </xdr:oneCellAnchor>
  <xdr:twoCellAnchor>
    <xdr:from>
      <xdr:col>32</xdr:col>
      <xdr:colOff>98425</xdr:colOff>
      <xdr:row>51</xdr:row>
      <xdr:rowOff>111252</xdr:rowOff>
    </xdr:from>
    <xdr:to>
      <xdr:col>32</xdr:col>
      <xdr:colOff>276225</xdr:colOff>
      <xdr:row>51</xdr:row>
      <xdr:rowOff>111252</xdr:rowOff>
    </xdr:to>
    <xdr:cxnSp macro="">
      <xdr:nvCxnSpPr>
        <xdr:cNvPr id="796" name="直線コネクタ 795"/>
        <xdr:cNvCxnSpPr/>
      </xdr:nvCxnSpPr>
      <xdr:spPr>
        <a:xfrm>
          <a:off x="22072600" y="8855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9542</xdr:rowOff>
    </xdr:from>
    <xdr:ext cx="313932" cy="259045"/>
    <xdr:sp macro="" textlink="">
      <xdr:nvSpPr>
        <xdr:cNvPr id="798" name="前年度繰上充用金平均値テキスト"/>
        <xdr:cNvSpPr txBox="1"/>
      </xdr:nvSpPr>
      <xdr:spPr>
        <a:xfrm>
          <a:off x="22212300" y="995364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158115</xdr:rowOff>
    </xdr:from>
    <xdr:to>
      <xdr:col>32</xdr:col>
      <xdr:colOff>238125</xdr:colOff>
      <xdr:row>59</xdr:row>
      <xdr:rowOff>88265</xdr:rowOff>
    </xdr:to>
    <xdr:sp macro="" textlink="">
      <xdr:nvSpPr>
        <xdr:cNvPr id="799" name="フローチャート : 判断 798"/>
        <xdr:cNvSpPr/>
      </xdr:nvSpPr>
      <xdr:spPr>
        <a:xfrm>
          <a:off x="221107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157861</xdr:rowOff>
    </xdr:from>
    <xdr:to>
      <xdr:col>31</xdr:col>
      <xdr:colOff>85725</xdr:colOff>
      <xdr:row>59</xdr:row>
      <xdr:rowOff>88011</xdr:rowOff>
    </xdr:to>
    <xdr:sp macro="" textlink="">
      <xdr:nvSpPr>
        <xdr:cNvPr id="801" name="フローチャート : 判断 800"/>
        <xdr:cNvSpPr/>
      </xdr:nvSpPr>
      <xdr:spPr>
        <a:xfrm>
          <a:off x="21272500" y="1010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57</xdr:row>
      <xdr:rowOff>104538</xdr:rowOff>
    </xdr:from>
    <xdr:ext cx="313932" cy="259045"/>
    <xdr:sp macro="" textlink="">
      <xdr:nvSpPr>
        <xdr:cNvPr id="802" name="テキスト ボックス 801"/>
        <xdr:cNvSpPr txBox="1"/>
      </xdr:nvSpPr>
      <xdr:spPr>
        <a:xfrm>
          <a:off x="21166333" y="9877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160909</xdr:rowOff>
    </xdr:from>
    <xdr:to>
      <xdr:col>29</xdr:col>
      <xdr:colOff>568325</xdr:colOff>
      <xdr:row>59</xdr:row>
      <xdr:rowOff>91059</xdr:rowOff>
    </xdr:to>
    <xdr:sp macro="" textlink="">
      <xdr:nvSpPr>
        <xdr:cNvPr id="804" name="フローチャート : 判断 803"/>
        <xdr:cNvSpPr/>
      </xdr:nvSpPr>
      <xdr:spPr>
        <a:xfrm>
          <a:off x="20383500" y="1010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57</xdr:row>
      <xdr:rowOff>107586</xdr:rowOff>
    </xdr:from>
    <xdr:ext cx="313932" cy="259045"/>
    <xdr:sp macro="" textlink="">
      <xdr:nvSpPr>
        <xdr:cNvPr id="805" name="テキスト ボックス 804"/>
        <xdr:cNvSpPr txBox="1"/>
      </xdr:nvSpPr>
      <xdr:spPr>
        <a:xfrm>
          <a:off x="20277333" y="9880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161798</xdr:rowOff>
    </xdr:from>
    <xdr:to>
      <xdr:col>28</xdr:col>
      <xdr:colOff>365125</xdr:colOff>
      <xdr:row>59</xdr:row>
      <xdr:rowOff>91948</xdr:rowOff>
    </xdr:to>
    <xdr:sp macro="" textlink="">
      <xdr:nvSpPr>
        <xdr:cNvPr id="807" name="フローチャート : 判断 806"/>
        <xdr:cNvSpPr/>
      </xdr:nvSpPr>
      <xdr:spPr>
        <a:xfrm>
          <a:off x="19494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57</xdr:row>
      <xdr:rowOff>108475</xdr:rowOff>
    </xdr:from>
    <xdr:ext cx="313932" cy="259045"/>
    <xdr:sp macro="" textlink="">
      <xdr:nvSpPr>
        <xdr:cNvPr id="808" name="テキスト ボックス 807"/>
        <xdr:cNvSpPr txBox="1"/>
      </xdr:nvSpPr>
      <xdr:spPr>
        <a:xfrm>
          <a:off x="19388333" y="98811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163068</xdr:rowOff>
    </xdr:from>
    <xdr:to>
      <xdr:col>27</xdr:col>
      <xdr:colOff>161925</xdr:colOff>
      <xdr:row>59</xdr:row>
      <xdr:rowOff>93218</xdr:rowOff>
    </xdr:to>
    <xdr:sp macro="" textlink="">
      <xdr:nvSpPr>
        <xdr:cNvPr id="809" name="フローチャート : 判断 808"/>
        <xdr:cNvSpPr/>
      </xdr:nvSpPr>
      <xdr:spPr>
        <a:xfrm>
          <a:off x="18605500" y="101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57</xdr:row>
      <xdr:rowOff>109745</xdr:rowOff>
    </xdr:from>
    <xdr:ext cx="313932" cy="259045"/>
    <xdr:sp macro="" textlink="">
      <xdr:nvSpPr>
        <xdr:cNvPr id="810" name="テキスト ボックス 809"/>
        <xdr:cNvSpPr txBox="1"/>
      </xdr:nvSpPr>
      <xdr:spPr>
        <a:xfrm>
          <a:off x="18499333" y="98823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136542</xdr:rowOff>
    </xdr:from>
    <xdr:ext cx="249299" cy="259045"/>
    <xdr:sp macro="" textlink="">
      <xdr:nvSpPr>
        <xdr:cNvPr id="817" name="前年度繰上充用金該当値テキスト"/>
        <xdr:cNvSpPr txBox="1"/>
      </xdr:nvSpPr>
      <xdr:spPr>
        <a:xfrm>
          <a:off x="22212300" y="100806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19" name="テキスト ボックス 818"/>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23" name="テキスト ボックス 822"/>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25" name="テキスト ボックス 824"/>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目的別歳出の住民一人当たりコストについて、類似団体平均を上回っている経費は、議会費（類似団体との差額</a:t>
          </a:r>
          <a:r>
            <a:rPr kumimoji="1" lang="en-US" altLang="ja-JP" sz="1300">
              <a:latin typeface="ＭＳ Ｐゴシック"/>
            </a:rPr>
            <a:t>+2,540</a:t>
          </a:r>
          <a:r>
            <a:rPr kumimoji="1" lang="ja-JP" altLang="en-US" sz="1300">
              <a:latin typeface="ＭＳ Ｐゴシック"/>
            </a:rPr>
            <a:t>円、類似団体比</a:t>
          </a:r>
          <a:r>
            <a:rPr kumimoji="1" lang="en-US" altLang="ja-JP" sz="1300">
              <a:latin typeface="ＭＳ Ｐゴシック"/>
            </a:rPr>
            <a:t>150</a:t>
          </a:r>
          <a:r>
            <a:rPr kumimoji="1" lang="ja-JP" altLang="en-US" sz="1300">
              <a:latin typeface="ＭＳ Ｐゴシック"/>
            </a:rPr>
            <a:t>％）、総務費</a:t>
          </a:r>
          <a:r>
            <a:rPr kumimoji="1" lang="ja-JP" altLang="en-US" sz="1300">
              <a:latin typeface="+mn-ea"/>
              <a:ea typeface="+mn-ea"/>
            </a:rPr>
            <a:t>（</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+91,544</a:t>
          </a:r>
          <a:r>
            <a:rPr kumimoji="1" lang="ja-JP" altLang="ja-JP" sz="1300">
              <a:solidFill>
                <a:schemeClr val="dk1"/>
              </a:solidFill>
              <a:effectLst/>
              <a:latin typeface="+mn-ea"/>
              <a:ea typeface="+mn-ea"/>
              <a:cs typeface="+mn-cs"/>
            </a:rPr>
            <a:t>円、類似団体比</a:t>
          </a:r>
          <a:r>
            <a:rPr kumimoji="1" lang="en-US" altLang="ja-JP" sz="1300">
              <a:solidFill>
                <a:schemeClr val="dk1"/>
              </a:solidFill>
              <a:effectLst/>
              <a:latin typeface="+mn-ea"/>
              <a:ea typeface="+mn-ea"/>
              <a:cs typeface="+mn-cs"/>
            </a:rPr>
            <a:t>207.1</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）、民生費</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+23,889</a:t>
          </a:r>
          <a:r>
            <a:rPr kumimoji="1" lang="ja-JP" altLang="ja-JP" sz="1300">
              <a:solidFill>
                <a:schemeClr val="dk1"/>
              </a:solidFill>
              <a:effectLst/>
              <a:latin typeface="+mn-ea"/>
              <a:ea typeface="+mn-ea"/>
              <a:cs typeface="+mn-cs"/>
            </a:rPr>
            <a:t>円、類似団体比</a:t>
          </a:r>
          <a:r>
            <a:rPr kumimoji="1" lang="en-US" altLang="ja-JP" sz="1300">
              <a:solidFill>
                <a:schemeClr val="dk1"/>
              </a:solidFill>
              <a:effectLst/>
              <a:latin typeface="+mn-ea"/>
              <a:ea typeface="+mn-ea"/>
              <a:cs typeface="+mn-cs"/>
            </a:rPr>
            <a:t>113.5</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、農林水産業費</a:t>
          </a:r>
          <a:r>
            <a:rPr kumimoji="1" lang="ja-JP" altLang="ja-JP" sz="1300">
              <a:solidFill>
                <a:schemeClr val="dk1"/>
              </a:solidFill>
              <a:effectLst/>
              <a:latin typeface="+mn-ea"/>
              <a:ea typeface="+mn-ea"/>
              <a:cs typeface="+mn-cs"/>
            </a:rPr>
            <a:t>（類似団体と</a:t>
          </a:r>
          <a:r>
            <a:rPr kumimoji="1" lang="ja-JP" altLang="en-US" sz="1300">
              <a:solidFill>
                <a:schemeClr val="dk1"/>
              </a:solidFill>
              <a:effectLst/>
              <a:latin typeface="+mn-ea"/>
              <a:ea typeface="+mn-ea"/>
              <a:cs typeface="+mn-cs"/>
            </a:rPr>
            <a:t>の差額</a:t>
          </a:r>
          <a:r>
            <a:rPr kumimoji="1" lang="en-US" altLang="ja-JP" sz="1300">
              <a:solidFill>
                <a:schemeClr val="dk1"/>
              </a:solidFill>
              <a:effectLst/>
              <a:latin typeface="+mn-ea"/>
              <a:ea typeface="+mn-ea"/>
              <a:cs typeface="+mn-cs"/>
            </a:rPr>
            <a:t>15,314</a:t>
          </a:r>
          <a:r>
            <a:rPr kumimoji="1" lang="ja-JP" altLang="ja-JP" sz="1300">
              <a:solidFill>
                <a:schemeClr val="dk1"/>
              </a:solidFill>
              <a:effectLst/>
              <a:latin typeface="+mn-ea"/>
              <a:ea typeface="+mn-ea"/>
              <a:cs typeface="+mn-cs"/>
            </a:rPr>
            <a:t>円、類似団体比</a:t>
          </a:r>
          <a:r>
            <a:rPr kumimoji="1" lang="en-US" altLang="ja-JP" sz="1300">
              <a:solidFill>
                <a:schemeClr val="dk1"/>
              </a:solidFill>
              <a:effectLst/>
              <a:latin typeface="+mn-ea"/>
              <a:ea typeface="+mn-ea"/>
              <a:cs typeface="+mn-cs"/>
            </a:rPr>
            <a:t>146.4</a:t>
          </a:r>
          <a:r>
            <a:rPr kumimoji="1" lang="ja-JP" altLang="en-US" sz="1300">
              <a:solidFill>
                <a:schemeClr val="dk1"/>
              </a:solidFill>
              <a:effectLst/>
              <a:latin typeface="+mn-ea"/>
              <a:ea typeface="+mn-ea"/>
              <a:cs typeface="+mn-cs"/>
            </a:rPr>
            <a:t>％）、消防費</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+3,614</a:t>
          </a:r>
          <a:r>
            <a:rPr kumimoji="1" lang="ja-JP" altLang="ja-JP" sz="1300">
              <a:solidFill>
                <a:schemeClr val="dk1"/>
              </a:solidFill>
              <a:effectLst/>
              <a:latin typeface="+mn-ea"/>
              <a:ea typeface="+mn-ea"/>
              <a:cs typeface="+mn-cs"/>
            </a:rPr>
            <a:t>円、類似団体比</a:t>
          </a:r>
          <a:r>
            <a:rPr kumimoji="1" lang="en-US" altLang="ja-JP" sz="1300">
              <a:solidFill>
                <a:schemeClr val="dk1"/>
              </a:solidFill>
              <a:effectLst/>
              <a:latin typeface="+mn-ea"/>
              <a:ea typeface="+mn-ea"/>
              <a:cs typeface="+mn-cs"/>
            </a:rPr>
            <a:t>115</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、災害復旧費（</a:t>
          </a:r>
          <a:r>
            <a:rPr kumimoji="1" lang="ja-JP" altLang="ja-JP" sz="1300">
              <a:solidFill>
                <a:schemeClr val="dk1"/>
              </a:solidFill>
              <a:effectLst/>
              <a:latin typeface="+mn-ea"/>
              <a:ea typeface="+mn-ea"/>
              <a:cs typeface="+mn-cs"/>
            </a:rPr>
            <a:t>類似団体との差額</a:t>
          </a:r>
          <a:r>
            <a:rPr kumimoji="1" lang="en-US" altLang="ja-JP" sz="1300">
              <a:solidFill>
                <a:schemeClr val="dk1"/>
              </a:solidFill>
              <a:effectLst/>
              <a:latin typeface="+mn-ea"/>
              <a:ea typeface="+mn-ea"/>
              <a:cs typeface="+mn-cs"/>
            </a:rPr>
            <a:t>+57,483</a:t>
          </a:r>
          <a:r>
            <a:rPr kumimoji="1" lang="ja-JP" altLang="ja-JP" sz="1300">
              <a:solidFill>
                <a:schemeClr val="dk1"/>
              </a:solidFill>
              <a:effectLst/>
              <a:latin typeface="+mn-ea"/>
              <a:ea typeface="+mn-ea"/>
              <a:cs typeface="+mn-cs"/>
            </a:rPr>
            <a:t>円、類似団体比</a:t>
          </a:r>
          <a:r>
            <a:rPr kumimoji="1" lang="en-US" altLang="ja-JP" sz="1300">
              <a:solidFill>
                <a:schemeClr val="dk1"/>
              </a:solidFill>
              <a:effectLst/>
              <a:latin typeface="+mn-ea"/>
              <a:ea typeface="+mn-ea"/>
              <a:cs typeface="+mn-cs"/>
            </a:rPr>
            <a:t>1,469.3</a:t>
          </a:r>
          <a:r>
            <a:rPr kumimoji="1" lang="ja-JP" altLang="ja-JP" sz="1300">
              <a:solidFill>
                <a:schemeClr val="dk1"/>
              </a:solidFill>
              <a:effectLst/>
              <a:latin typeface="+mn-ea"/>
              <a:ea typeface="+mn-ea"/>
              <a:cs typeface="+mn-cs"/>
            </a:rPr>
            <a:t>％）</a:t>
          </a:r>
          <a:r>
            <a:rPr kumimoji="1" lang="ja-JP" altLang="en-US" sz="1300">
              <a:solidFill>
                <a:schemeClr val="dk1"/>
              </a:solidFill>
              <a:effectLst/>
              <a:latin typeface="+mn-ea"/>
              <a:ea typeface="+mn-ea"/>
              <a:cs typeface="+mn-cs"/>
            </a:rPr>
            <a:t>です。</a:t>
          </a:r>
          <a:r>
            <a:rPr kumimoji="1" lang="ja-JP" altLang="ja-JP" sz="1300">
              <a:solidFill>
                <a:schemeClr val="dk1"/>
              </a:solidFill>
              <a:effectLst/>
              <a:latin typeface="+mn-lt"/>
              <a:ea typeface="+mn-ea"/>
              <a:cs typeface="+mn-cs"/>
            </a:rPr>
            <a:t>類似団体内平均額を上回った理由については以下のとおりです。</a:t>
          </a:r>
          <a:endParaRPr kumimoji="1" lang="en-US" altLang="ja-JP" sz="1300">
            <a:solidFill>
              <a:schemeClr val="dk1"/>
            </a:solidFill>
            <a:effectLst/>
            <a:latin typeface="+mn-lt"/>
            <a:ea typeface="+mn-ea"/>
            <a:cs typeface="+mn-cs"/>
          </a:endParaRPr>
        </a:p>
        <a:p>
          <a:r>
            <a:rPr kumimoji="1" lang="ja-JP" altLang="en-US" sz="1300">
              <a:solidFill>
                <a:schemeClr val="dk1"/>
              </a:solidFill>
              <a:effectLst/>
              <a:latin typeface="+mn-lt"/>
              <a:ea typeface="+mn-ea"/>
              <a:cs typeface="+mn-cs"/>
            </a:rPr>
            <a:t>　議会費については、本市は未合併団体であるため議員数が多いという特徴があるためです。総務費については、ふるさと応援寄附金増加に伴い返礼品費と積立金が増額となったことによるものです。民生費について</a:t>
          </a:r>
          <a:r>
            <a:rPr kumimoji="1" lang="ja-JP" altLang="en-US" sz="1300">
              <a:solidFill>
                <a:schemeClr val="dk1"/>
              </a:solidFill>
              <a:effectLst/>
              <a:latin typeface="+mn-ea"/>
              <a:ea typeface="+mn-ea"/>
              <a:cs typeface="+mn-cs"/>
            </a:rPr>
            <a:t>は、</a:t>
          </a:r>
          <a:r>
            <a:rPr kumimoji="1" lang="ja-JP" altLang="ja-JP" sz="1300">
              <a:solidFill>
                <a:schemeClr val="dk1"/>
              </a:solidFill>
              <a:effectLst/>
              <a:latin typeface="+mn-ea"/>
              <a:ea typeface="+mn-ea"/>
              <a:cs typeface="+mn-cs"/>
            </a:rPr>
            <a:t>市単独のこども医療費助成事業や保育料減免措置等の子育て支援事業</a:t>
          </a:r>
          <a:r>
            <a:rPr kumimoji="1" lang="ja-JP" altLang="en-US" sz="1300">
              <a:solidFill>
                <a:schemeClr val="dk1"/>
              </a:solidFill>
              <a:effectLst/>
              <a:latin typeface="+mn-ea"/>
              <a:ea typeface="+mn-ea"/>
              <a:cs typeface="+mn-cs"/>
            </a:rPr>
            <a:t>によるものです。農林水産業費については、防災営農対策事業や種子島周辺漁業対策事業、市独自の水産業振興資金貸付などを実施したことによるものです。消防費については、分遣所の改修工事を実施したことによるものであり、災害復旧費については、平成</a:t>
          </a:r>
          <a:r>
            <a:rPr kumimoji="1" lang="en-US" altLang="ja-JP" sz="1300">
              <a:solidFill>
                <a:schemeClr val="dk1"/>
              </a:solidFill>
              <a:effectLst/>
              <a:latin typeface="+mn-ea"/>
              <a:ea typeface="+mn-ea"/>
              <a:cs typeface="+mn-cs"/>
            </a:rPr>
            <a:t>28</a:t>
          </a:r>
          <a:r>
            <a:rPr kumimoji="1" lang="ja-JP" altLang="en-US" sz="1300">
              <a:solidFill>
                <a:schemeClr val="dk1"/>
              </a:solidFill>
              <a:effectLst/>
              <a:latin typeface="+mn-ea"/>
              <a:ea typeface="+mn-ea"/>
              <a:cs typeface="+mn-cs"/>
            </a:rPr>
            <a:t>年度に発生した</a:t>
          </a:r>
          <a:r>
            <a:rPr kumimoji="1" lang="ja-JP" altLang="ja-JP" sz="1300">
              <a:solidFill>
                <a:schemeClr val="dk1"/>
              </a:solidFill>
              <a:effectLst/>
              <a:latin typeface="+mn-ea"/>
              <a:ea typeface="+mn-ea"/>
              <a:cs typeface="+mn-cs"/>
            </a:rPr>
            <a:t>台風</a:t>
          </a:r>
          <a:r>
            <a:rPr kumimoji="1" lang="en-US" altLang="ja-JP" sz="1300">
              <a:solidFill>
                <a:schemeClr val="dk1"/>
              </a:solidFill>
              <a:effectLst/>
              <a:latin typeface="+mn-ea"/>
              <a:ea typeface="+mn-ea"/>
              <a:cs typeface="+mn-cs"/>
            </a:rPr>
            <a:t>16</a:t>
          </a:r>
          <a:r>
            <a:rPr kumimoji="1" lang="ja-JP" altLang="ja-JP" sz="1300">
              <a:solidFill>
                <a:schemeClr val="dk1"/>
              </a:solidFill>
              <a:effectLst/>
              <a:latin typeface="+mn-ea"/>
              <a:ea typeface="+mn-ea"/>
              <a:cs typeface="+mn-cs"/>
            </a:rPr>
            <a:t>号による災害復旧事業が多額となったことによるものです</a:t>
          </a:r>
          <a:r>
            <a:rPr kumimoji="1" lang="ja-JP" altLang="en-US" sz="1300">
              <a:solidFill>
                <a:schemeClr val="dk1"/>
              </a:solidFill>
              <a:effectLst/>
              <a:latin typeface="+mn-ea"/>
              <a:ea typeface="+mn-ea"/>
              <a:cs typeface="+mn-cs"/>
            </a:rPr>
            <a:t>。</a:t>
          </a:r>
          <a:endParaRPr kumimoji="1" lang="en-US" altLang="ja-JP" sz="1300">
            <a:solidFill>
              <a:schemeClr val="dk1"/>
            </a:solidFill>
            <a:effectLst/>
            <a:latin typeface="+mn-ea"/>
            <a:ea typeface="+mn-ea"/>
            <a:cs typeface="+mn-cs"/>
          </a:endParaRPr>
        </a:p>
        <a:p>
          <a:r>
            <a:rPr kumimoji="1" lang="ja-JP" altLang="en-US" sz="1300">
              <a:solidFill>
                <a:schemeClr val="dk1"/>
              </a:solidFill>
              <a:effectLst/>
              <a:latin typeface="+mn-ea"/>
              <a:ea typeface="+mn-ea"/>
              <a:cs typeface="+mn-cs"/>
            </a:rPr>
            <a:t>　今後も引き続き歳出の適正化を図り、健全な財政運営に努めて参ります。</a:t>
          </a:r>
          <a:r>
            <a:rPr kumimoji="1" lang="en-US" altLang="ja-JP" sz="1300">
              <a:solidFill>
                <a:schemeClr val="dk1"/>
              </a:solidFill>
              <a:effectLst/>
              <a:latin typeface="+mn-ea"/>
              <a:ea typeface="+mn-ea"/>
              <a:cs typeface="+mn-cs"/>
            </a:rPr>
            <a:t/>
          </a:r>
          <a:br>
            <a:rPr kumimoji="1" lang="en-US" altLang="ja-JP" sz="1300">
              <a:solidFill>
                <a:schemeClr val="dk1"/>
              </a:solidFill>
              <a:effectLst/>
              <a:latin typeface="+mn-ea"/>
              <a:ea typeface="+mn-ea"/>
              <a:cs typeface="+mn-cs"/>
            </a:rPr>
          </a:br>
          <a:endParaRPr kumimoji="1" lang="ja-JP" altLang="en-US" sz="1300">
            <a:latin typeface="+mn-ea"/>
            <a:ea typeface="+mn-ea"/>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財政調整基金残高はここ数年増加傾向にありましたが、平成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年度に発生した台風</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号による災害復旧費が多額となり、財政調整基金からの繰入も行ったことにより、平成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年度末残高は前年度より減少しました。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実質収支額、実質単年度収支についても、台風</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号災害による災害復旧費が多額になったことにより、前年度より減少しました。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今後は可能な限り基金残高を確保しつつ、計画的かつ効果的な活用に努めて参ります。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鹿児島県垂水市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全ての会計で黒字決算となっており、実質赤字は発生していません。</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しかしながら、国民健康保険特別会計においては平成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年度以降、老人保健施設特別会計においては平成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年度より、一般会計からの法定外繰出金を支出しており、今後の医療費の伸びや介護報酬の改定といった各特別会計を取り巻く状況により、更なる一般会計からの繰出が必要となる可能性があります。</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各特別会計については、普通会計の負担を減らすよう、独立採算制の原則のもと健全な財政運営に努めて参ります。</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11991611</v>
      </c>
      <c r="BO4" s="411"/>
      <c r="BP4" s="411"/>
      <c r="BQ4" s="411"/>
      <c r="BR4" s="411"/>
      <c r="BS4" s="411"/>
      <c r="BT4" s="411"/>
      <c r="BU4" s="412"/>
      <c r="BV4" s="410">
        <v>11041499</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5.3</v>
      </c>
      <c r="CU4" s="588"/>
      <c r="CV4" s="588"/>
      <c r="CW4" s="588"/>
      <c r="CX4" s="588"/>
      <c r="CY4" s="588"/>
      <c r="CZ4" s="588"/>
      <c r="DA4" s="589"/>
      <c r="DB4" s="587">
        <v>7.2</v>
      </c>
      <c r="DC4" s="588"/>
      <c r="DD4" s="588"/>
      <c r="DE4" s="588"/>
      <c r="DF4" s="588"/>
      <c r="DG4" s="588"/>
      <c r="DH4" s="588"/>
      <c r="DI4" s="589"/>
      <c r="DJ4" s="139"/>
      <c r="DK4" s="139"/>
      <c r="DL4" s="139"/>
      <c r="DM4" s="139"/>
      <c r="DN4" s="139"/>
      <c r="DO4" s="139"/>
    </row>
    <row r="5" spans="1:119" ht="18.75" customHeight="1">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11555917</v>
      </c>
      <c r="BO5" s="416"/>
      <c r="BP5" s="416"/>
      <c r="BQ5" s="416"/>
      <c r="BR5" s="416"/>
      <c r="BS5" s="416"/>
      <c r="BT5" s="416"/>
      <c r="BU5" s="417"/>
      <c r="BV5" s="415">
        <v>10561331</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91.5</v>
      </c>
      <c r="CU5" s="386"/>
      <c r="CV5" s="386"/>
      <c r="CW5" s="386"/>
      <c r="CX5" s="386"/>
      <c r="CY5" s="386"/>
      <c r="CZ5" s="386"/>
      <c r="DA5" s="387"/>
      <c r="DB5" s="385">
        <v>87.7</v>
      </c>
      <c r="DC5" s="386"/>
      <c r="DD5" s="386"/>
      <c r="DE5" s="386"/>
      <c r="DF5" s="386"/>
      <c r="DG5" s="386"/>
      <c r="DH5" s="386"/>
      <c r="DI5" s="387"/>
      <c r="DJ5" s="139"/>
      <c r="DK5" s="139"/>
      <c r="DL5" s="139"/>
      <c r="DM5" s="139"/>
      <c r="DN5" s="139"/>
      <c r="DO5" s="139"/>
    </row>
    <row r="6" spans="1:119" ht="18.75" customHeight="1">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435694</v>
      </c>
      <c r="BO6" s="416"/>
      <c r="BP6" s="416"/>
      <c r="BQ6" s="416"/>
      <c r="BR6" s="416"/>
      <c r="BS6" s="416"/>
      <c r="BT6" s="416"/>
      <c r="BU6" s="417"/>
      <c r="BV6" s="415">
        <v>480168</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95.4</v>
      </c>
      <c r="CU6" s="562"/>
      <c r="CV6" s="562"/>
      <c r="CW6" s="562"/>
      <c r="CX6" s="562"/>
      <c r="CY6" s="562"/>
      <c r="CZ6" s="562"/>
      <c r="DA6" s="563"/>
      <c r="DB6" s="561">
        <v>92.5</v>
      </c>
      <c r="DC6" s="562"/>
      <c r="DD6" s="562"/>
      <c r="DE6" s="562"/>
      <c r="DF6" s="562"/>
      <c r="DG6" s="562"/>
      <c r="DH6" s="562"/>
      <c r="DI6" s="563"/>
      <c r="DJ6" s="139"/>
      <c r="DK6" s="139"/>
      <c r="DL6" s="139"/>
      <c r="DM6" s="139"/>
      <c r="DN6" s="139"/>
      <c r="DO6" s="139"/>
    </row>
    <row r="7" spans="1:119" ht="18.75" customHeight="1">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148242</v>
      </c>
      <c r="BO7" s="416"/>
      <c r="BP7" s="416"/>
      <c r="BQ7" s="416"/>
      <c r="BR7" s="416"/>
      <c r="BS7" s="416"/>
      <c r="BT7" s="416"/>
      <c r="BU7" s="417"/>
      <c r="BV7" s="415">
        <v>85301</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5418349</v>
      </c>
      <c r="CU7" s="416"/>
      <c r="CV7" s="416"/>
      <c r="CW7" s="416"/>
      <c r="CX7" s="416"/>
      <c r="CY7" s="416"/>
      <c r="CZ7" s="416"/>
      <c r="DA7" s="417"/>
      <c r="DB7" s="415">
        <v>5520798</v>
      </c>
      <c r="DC7" s="416"/>
      <c r="DD7" s="416"/>
      <c r="DE7" s="416"/>
      <c r="DF7" s="416"/>
      <c r="DG7" s="416"/>
      <c r="DH7" s="416"/>
      <c r="DI7" s="417"/>
      <c r="DJ7" s="139"/>
      <c r="DK7" s="139"/>
      <c r="DL7" s="139"/>
      <c r="DM7" s="139"/>
      <c r="DN7" s="139"/>
      <c r="DO7" s="139"/>
    </row>
    <row r="8" spans="1:119" ht="18.75" customHeight="1" thickBot="1">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287452</v>
      </c>
      <c r="BO8" s="416"/>
      <c r="BP8" s="416"/>
      <c r="BQ8" s="416"/>
      <c r="BR8" s="416"/>
      <c r="BS8" s="416"/>
      <c r="BT8" s="416"/>
      <c r="BU8" s="417"/>
      <c r="BV8" s="415">
        <v>394867</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0.27</v>
      </c>
      <c r="CU8" s="525"/>
      <c r="CV8" s="525"/>
      <c r="CW8" s="525"/>
      <c r="CX8" s="525"/>
      <c r="CY8" s="525"/>
      <c r="CZ8" s="525"/>
      <c r="DA8" s="526"/>
      <c r="DB8" s="524">
        <v>0.26</v>
      </c>
      <c r="DC8" s="525"/>
      <c r="DD8" s="525"/>
      <c r="DE8" s="525"/>
      <c r="DF8" s="525"/>
      <c r="DG8" s="525"/>
      <c r="DH8" s="525"/>
      <c r="DI8" s="526"/>
      <c r="DJ8" s="139"/>
      <c r="DK8" s="139"/>
      <c r="DL8" s="139"/>
      <c r="DM8" s="139"/>
      <c r="DN8" s="139"/>
      <c r="DO8" s="139"/>
    </row>
    <row r="9" spans="1:119" ht="18.75" customHeight="1" thickBot="1">
      <c r="A9" s="140"/>
      <c r="B9" s="550" t="s">
        <v>96</v>
      </c>
      <c r="C9" s="551"/>
      <c r="D9" s="551"/>
      <c r="E9" s="551"/>
      <c r="F9" s="551"/>
      <c r="G9" s="551"/>
      <c r="H9" s="551"/>
      <c r="I9" s="551"/>
      <c r="J9" s="551"/>
      <c r="K9" s="478"/>
      <c r="L9" s="552" t="s">
        <v>97</v>
      </c>
      <c r="M9" s="553"/>
      <c r="N9" s="553"/>
      <c r="O9" s="553"/>
      <c r="P9" s="553"/>
      <c r="Q9" s="554"/>
      <c r="R9" s="555">
        <v>15520</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-107415</v>
      </c>
      <c r="BO9" s="416"/>
      <c r="BP9" s="416"/>
      <c r="BQ9" s="416"/>
      <c r="BR9" s="416"/>
      <c r="BS9" s="416"/>
      <c r="BT9" s="416"/>
      <c r="BU9" s="417"/>
      <c r="BV9" s="415">
        <v>102782</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14.5</v>
      </c>
      <c r="CU9" s="386"/>
      <c r="CV9" s="386"/>
      <c r="CW9" s="386"/>
      <c r="CX9" s="386"/>
      <c r="CY9" s="386"/>
      <c r="CZ9" s="386"/>
      <c r="DA9" s="387"/>
      <c r="DB9" s="385">
        <v>16.2</v>
      </c>
      <c r="DC9" s="386"/>
      <c r="DD9" s="386"/>
      <c r="DE9" s="386"/>
      <c r="DF9" s="386"/>
      <c r="DG9" s="386"/>
      <c r="DH9" s="386"/>
      <c r="DI9" s="387"/>
      <c r="DJ9" s="139"/>
      <c r="DK9" s="139"/>
      <c r="DL9" s="139"/>
      <c r="DM9" s="139"/>
      <c r="DN9" s="139"/>
      <c r="DO9" s="139"/>
    </row>
    <row r="10" spans="1:119" ht="18.75" customHeight="1" thickBot="1">
      <c r="A10" s="140"/>
      <c r="B10" s="550"/>
      <c r="C10" s="551"/>
      <c r="D10" s="551"/>
      <c r="E10" s="551"/>
      <c r="F10" s="551"/>
      <c r="G10" s="551"/>
      <c r="H10" s="551"/>
      <c r="I10" s="551"/>
      <c r="J10" s="551"/>
      <c r="K10" s="478"/>
      <c r="L10" s="388" t="s">
        <v>102</v>
      </c>
      <c r="M10" s="389"/>
      <c r="N10" s="389"/>
      <c r="O10" s="389"/>
      <c r="P10" s="389"/>
      <c r="Q10" s="390"/>
      <c r="R10" s="391">
        <v>17248</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198356</v>
      </c>
      <c r="BO10" s="416"/>
      <c r="BP10" s="416"/>
      <c r="BQ10" s="416"/>
      <c r="BR10" s="416"/>
      <c r="BS10" s="416"/>
      <c r="BT10" s="416"/>
      <c r="BU10" s="417"/>
      <c r="BV10" s="415">
        <v>246828</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c r="A12" s="140"/>
      <c r="B12" s="527" t="s">
        <v>113</v>
      </c>
      <c r="C12" s="528"/>
      <c r="D12" s="528"/>
      <c r="E12" s="528"/>
      <c r="F12" s="528"/>
      <c r="G12" s="528"/>
      <c r="H12" s="528"/>
      <c r="I12" s="528"/>
      <c r="J12" s="528"/>
      <c r="K12" s="529"/>
      <c r="L12" s="536" t="s">
        <v>114</v>
      </c>
      <c r="M12" s="537"/>
      <c r="N12" s="537"/>
      <c r="O12" s="537"/>
      <c r="P12" s="537"/>
      <c r="Q12" s="538"/>
      <c r="R12" s="539">
        <v>15620</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337955</v>
      </c>
      <c r="BO12" s="416"/>
      <c r="BP12" s="416"/>
      <c r="BQ12" s="416"/>
      <c r="BR12" s="416"/>
      <c r="BS12" s="416"/>
      <c r="BT12" s="416"/>
      <c r="BU12" s="417"/>
      <c r="BV12" s="415" t="s">
        <v>120</v>
      </c>
      <c r="BW12" s="416"/>
      <c r="BX12" s="416"/>
      <c r="BY12" s="416"/>
      <c r="BZ12" s="416"/>
      <c r="CA12" s="416"/>
      <c r="CB12" s="416"/>
      <c r="CC12" s="417"/>
      <c r="CD12" s="424" t="s">
        <v>121</v>
      </c>
      <c r="CE12" s="425"/>
      <c r="CF12" s="425"/>
      <c r="CG12" s="425"/>
      <c r="CH12" s="425"/>
      <c r="CI12" s="425"/>
      <c r="CJ12" s="425"/>
      <c r="CK12" s="425"/>
      <c r="CL12" s="425"/>
      <c r="CM12" s="425"/>
      <c r="CN12" s="425"/>
      <c r="CO12" s="425"/>
      <c r="CP12" s="425"/>
      <c r="CQ12" s="425"/>
      <c r="CR12" s="425"/>
      <c r="CS12" s="426"/>
      <c r="CT12" s="524" t="s">
        <v>120</v>
      </c>
      <c r="CU12" s="525"/>
      <c r="CV12" s="525"/>
      <c r="CW12" s="525"/>
      <c r="CX12" s="525"/>
      <c r="CY12" s="525"/>
      <c r="CZ12" s="525"/>
      <c r="DA12" s="526"/>
      <c r="DB12" s="524" t="s">
        <v>120</v>
      </c>
      <c r="DC12" s="525"/>
      <c r="DD12" s="525"/>
      <c r="DE12" s="525"/>
      <c r="DF12" s="525"/>
      <c r="DG12" s="525"/>
      <c r="DH12" s="525"/>
      <c r="DI12" s="526"/>
      <c r="DJ12" s="139"/>
      <c r="DK12" s="139"/>
      <c r="DL12" s="139"/>
      <c r="DM12" s="139"/>
      <c r="DN12" s="139"/>
      <c r="DO12" s="139"/>
    </row>
    <row r="13" spans="1:119" ht="18.75" customHeight="1">
      <c r="A13" s="140"/>
      <c r="B13" s="530"/>
      <c r="C13" s="531"/>
      <c r="D13" s="531"/>
      <c r="E13" s="531"/>
      <c r="F13" s="531"/>
      <c r="G13" s="531"/>
      <c r="H13" s="531"/>
      <c r="I13" s="531"/>
      <c r="J13" s="531"/>
      <c r="K13" s="532"/>
      <c r="L13" s="150"/>
      <c r="M13" s="513" t="s">
        <v>122</v>
      </c>
      <c r="N13" s="514"/>
      <c r="O13" s="514"/>
      <c r="P13" s="514"/>
      <c r="Q13" s="515"/>
      <c r="R13" s="516">
        <v>15460</v>
      </c>
      <c r="S13" s="517"/>
      <c r="T13" s="517"/>
      <c r="U13" s="517"/>
      <c r="V13" s="518"/>
      <c r="W13" s="504" t="s">
        <v>123</v>
      </c>
      <c r="X13" s="428"/>
      <c r="Y13" s="428"/>
      <c r="Z13" s="428"/>
      <c r="AA13" s="428"/>
      <c r="AB13" s="429"/>
      <c r="AC13" s="391">
        <v>1308</v>
      </c>
      <c r="AD13" s="392"/>
      <c r="AE13" s="392"/>
      <c r="AF13" s="392"/>
      <c r="AG13" s="393"/>
      <c r="AH13" s="391">
        <v>1500</v>
      </c>
      <c r="AI13" s="392"/>
      <c r="AJ13" s="392"/>
      <c r="AK13" s="392"/>
      <c r="AL13" s="394"/>
      <c r="AM13" s="484" t="s">
        <v>124</v>
      </c>
      <c r="AN13" s="389"/>
      <c r="AO13" s="389"/>
      <c r="AP13" s="389"/>
      <c r="AQ13" s="389"/>
      <c r="AR13" s="389"/>
      <c r="AS13" s="389"/>
      <c r="AT13" s="390"/>
      <c r="AU13" s="472" t="s">
        <v>118</v>
      </c>
      <c r="AV13" s="473"/>
      <c r="AW13" s="473"/>
      <c r="AX13" s="473"/>
      <c r="AY13" s="395" t="s">
        <v>125</v>
      </c>
      <c r="AZ13" s="396"/>
      <c r="BA13" s="396"/>
      <c r="BB13" s="396"/>
      <c r="BC13" s="396"/>
      <c r="BD13" s="396"/>
      <c r="BE13" s="396"/>
      <c r="BF13" s="396"/>
      <c r="BG13" s="396"/>
      <c r="BH13" s="396"/>
      <c r="BI13" s="396"/>
      <c r="BJ13" s="396"/>
      <c r="BK13" s="396"/>
      <c r="BL13" s="396"/>
      <c r="BM13" s="397"/>
      <c r="BN13" s="415">
        <v>-247014</v>
      </c>
      <c r="BO13" s="416"/>
      <c r="BP13" s="416"/>
      <c r="BQ13" s="416"/>
      <c r="BR13" s="416"/>
      <c r="BS13" s="416"/>
      <c r="BT13" s="416"/>
      <c r="BU13" s="417"/>
      <c r="BV13" s="415">
        <v>349610</v>
      </c>
      <c r="BW13" s="416"/>
      <c r="BX13" s="416"/>
      <c r="BY13" s="416"/>
      <c r="BZ13" s="416"/>
      <c r="CA13" s="416"/>
      <c r="CB13" s="416"/>
      <c r="CC13" s="417"/>
      <c r="CD13" s="424" t="s">
        <v>126</v>
      </c>
      <c r="CE13" s="425"/>
      <c r="CF13" s="425"/>
      <c r="CG13" s="425"/>
      <c r="CH13" s="425"/>
      <c r="CI13" s="425"/>
      <c r="CJ13" s="425"/>
      <c r="CK13" s="425"/>
      <c r="CL13" s="425"/>
      <c r="CM13" s="425"/>
      <c r="CN13" s="425"/>
      <c r="CO13" s="425"/>
      <c r="CP13" s="425"/>
      <c r="CQ13" s="425"/>
      <c r="CR13" s="425"/>
      <c r="CS13" s="426"/>
      <c r="CT13" s="385">
        <v>9.8000000000000007</v>
      </c>
      <c r="CU13" s="386"/>
      <c r="CV13" s="386"/>
      <c r="CW13" s="386"/>
      <c r="CX13" s="386"/>
      <c r="CY13" s="386"/>
      <c r="CZ13" s="386"/>
      <c r="DA13" s="387"/>
      <c r="DB13" s="385">
        <v>10.5</v>
      </c>
      <c r="DC13" s="386"/>
      <c r="DD13" s="386"/>
      <c r="DE13" s="386"/>
      <c r="DF13" s="386"/>
      <c r="DG13" s="386"/>
      <c r="DH13" s="386"/>
      <c r="DI13" s="387"/>
      <c r="DJ13" s="139"/>
      <c r="DK13" s="139"/>
      <c r="DL13" s="139"/>
      <c r="DM13" s="139"/>
      <c r="DN13" s="139"/>
      <c r="DO13" s="139"/>
    </row>
    <row r="14" spans="1:119" ht="18.75" customHeight="1" thickBot="1">
      <c r="A14" s="140"/>
      <c r="B14" s="530"/>
      <c r="C14" s="531"/>
      <c r="D14" s="531"/>
      <c r="E14" s="531"/>
      <c r="F14" s="531"/>
      <c r="G14" s="531"/>
      <c r="H14" s="531"/>
      <c r="I14" s="531"/>
      <c r="J14" s="531"/>
      <c r="K14" s="532"/>
      <c r="L14" s="506" t="s">
        <v>127</v>
      </c>
      <c r="M14" s="545"/>
      <c r="N14" s="545"/>
      <c r="O14" s="545"/>
      <c r="P14" s="545"/>
      <c r="Q14" s="546"/>
      <c r="R14" s="516">
        <v>16007</v>
      </c>
      <c r="S14" s="517"/>
      <c r="T14" s="517"/>
      <c r="U14" s="517"/>
      <c r="V14" s="518"/>
      <c r="W14" s="519"/>
      <c r="X14" s="431"/>
      <c r="Y14" s="431"/>
      <c r="Z14" s="431"/>
      <c r="AA14" s="431"/>
      <c r="AB14" s="432"/>
      <c r="AC14" s="509">
        <v>18.600000000000001</v>
      </c>
      <c r="AD14" s="510"/>
      <c r="AE14" s="510"/>
      <c r="AF14" s="510"/>
      <c r="AG14" s="511"/>
      <c r="AH14" s="509">
        <v>19.600000000000001</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128</v>
      </c>
      <c r="CE14" s="422"/>
      <c r="CF14" s="422"/>
      <c r="CG14" s="422"/>
      <c r="CH14" s="422"/>
      <c r="CI14" s="422"/>
      <c r="CJ14" s="422"/>
      <c r="CK14" s="422"/>
      <c r="CL14" s="422"/>
      <c r="CM14" s="422"/>
      <c r="CN14" s="422"/>
      <c r="CO14" s="422"/>
      <c r="CP14" s="422"/>
      <c r="CQ14" s="422"/>
      <c r="CR14" s="422"/>
      <c r="CS14" s="423"/>
      <c r="CT14" s="520">
        <v>13.7</v>
      </c>
      <c r="CU14" s="488"/>
      <c r="CV14" s="488"/>
      <c r="CW14" s="488"/>
      <c r="CX14" s="488"/>
      <c r="CY14" s="488"/>
      <c r="CZ14" s="488"/>
      <c r="DA14" s="489"/>
      <c r="DB14" s="520">
        <v>15.6</v>
      </c>
      <c r="DC14" s="488"/>
      <c r="DD14" s="488"/>
      <c r="DE14" s="488"/>
      <c r="DF14" s="488"/>
      <c r="DG14" s="488"/>
      <c r="DH14" s="488"/>
      <c r="DI14" s="489"/>
      <c r="DJ14" s="139"/>
      <c r="DK14" s="139"/>
      <c r="DL14" s="139"/>
      <c r="DM14" s="139"/>
      <c r="DN14" s="139"/>
      <c r="DO14" s="139"/>
    </row>
    <row r="15" spans="1:119" ht="18.75" customHeight="1">
      <c r="A15" s="140"/>
      <c r="B15" s="530"/>
      <c r="C15" s="531"/>
      <c r="D15" s="531"/>
      <c r="E15" s="531"/>
      <c r="F15" s="531"/>
      <c r="G15" s="531"/>
      <c r="H15" s="531"/>
      <c r="I15" s="531"/>
      <c r="J15" s="531"/>
      <c r="K15" s="532"/>
      <c r="L15" s="150"/>
      <c r="M15" s="513" t="s">
        <v>122</v>
      </c>
      <c r="N15" s="514"/>
      <c r="O15" s="514"/>
      <c r="P15" s="514"/>
      <c r="Q15" s="515"/>
      <c r="R15" s="516">
        <v>15866</v>
      </c>
      <c r="S15" s="517"/>
      <c r="T15" s="517"/>
      <c r="U15" s="517"/>
      <c r="V15" s="518"/>
      <c r="W15" s="504" t="s">
        <v>129</v>
      </c>
      <c r="X15" s="428"/>
      <c r="Y15" s="428"/>
      <c r="Z15" s="428"/>
      <c r="AA15" s="428"/>
      <c r="AB15" s="429"/>
      <c r="AC15" s="391">
        <v>1627</v>
      </c>
      <c r="AD15" s="392"/>
      <c r="AE15" s="392"/>
      <c r="AF15" s="392"/>
      <c r="AG15" s="393"/>
      <c r="AH15" s="391">
        <v>1719</v>
      </c>
      <c r="AI15" s="392"/>
      <c r="AJ15" s="392"/>
      <c r="AK15" s="392"/>
      <c r="AL15" s="394"/>
      <c r="AM15" s="484"/>
      <c r="AN15" s="389"/>
      <c r="AO15" s="389"/>
      <c r="AP15" s="389"/>
      <c r="AQ15" s="389"/>
      <c r="AR15" s="389"/>
      <c r="AS15" s="389"/>
      <c r="AT15" s="390"/>
      <c r="AU15" s="472"/>
      <c r="AV15" s="473"/>
      <c r="AW15" s="473"/>
      <c r="AX15" s="473"/>
      <c r="AY15" s="407" t="s">
        <v>130</v>
      </c>
      <c r="AZ15" s="408"/>
      <c r="BA15" s="408"/>
      <c r="BB15" s="408"/>
      <c r="BC15" s="408"/>
      <c r="BD15" s="408"/>
      <c r="BE15" s="408"/>
      <c r="BF15" s="408"/>
      <c r="BG15" s="408"/>
      <c r="BH15" s="408"/>
      <c r="BI15" s="408"/>
      <c r="BJ15" s="408"/>
      <c r="BK15" s="408"/>
      <c r="BL15" s="408"/>
      <c r="BM15" s="409"/>
      <c r="BN15" s="410">
        <v>1410599</v>
      </c>
      <c r="BO15" s="411"/>
      <c r="BP15" s="411"/>
      <c r="BQ15" s="411"/>
      <c r="BR15" s="411"/>
      <c r="BS15" s="411"/>
      <c r="BT15" s="411"/>
      <c r="BU15" s="412"/>
      <c r="BV15" s="410">
        <v>1333108</v>
      </c>
      <c r="BW15" s="411"/>
      <c r="BX15" s="411"/>
      <c r="BY15" s="411"/>
      <c r="BZ15" s="411"/>
      <c r="CA15" s="411"/>
      <c r="CB15" s="411"/>
      <c r="CC15" s="412"/>
      <c r="CD15" s="521" t="s">
        <v>131</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30"/>
      <c r="C16" s="531"/>
      <c r="D16" s="531"/>
      <c r="E16" s="531"/>
      <c r="F16" s="531"/>
      <c r="G16" s="531"/>
      <c r="H16" s="531"/>
      <c r="I16" s="531"/>
      <c r="J16" s="531"/>
      <c r="K16" s="532"/>
      <c r="L16" s="506" t="s">
        <v>132</v>
      </c>
      <c r="M16" s="507"/>
      <c r="N16" s="507"/>
      <c r="O16" s="507"/>
      <c r="P16" s="507"/>
      <c r="Q16" s="508"/>
      <c r="R16" s="501" t="s">
        <v>133</v>
      </c>
      <c r="S16" s="502"/>
      <c r="T16" s="502"/>
      <c r="U16" s="502"/>
      <c r="V16" s="503"/>
      <c r="W16" s="519"/>
      <c r="X16" s="431"/>
      <c r="Y16" s="431"/>
      <c r="Z16" s="431"/>
      <c r="AA16" s="431"/>
      <c r="AB16" s="432"/>
      <c r="AC16" s="509">
        <v>23.1</v>
      </c>
      <c r="AD16" s="510"/>
      <c r="AE16" s="510"/>
      <c r="AF16" s="510"/>
      <c r="AG16" s="511"/>
      <c r="AH16" s="509">
        <v>22.4</v>
      </c>
      <c r="AI16" s="510"/>
      <c r="AJ16" s="510"/>
      <c r="AK16" s="510"/>
      <c r="AL16" s="512"/>
      <c r="AM16" s="484"/>
      <c r="AN16" s="389"/>
      <c r="AO16" s="389"/>
      <c r="AP16" s="389"/>
      <c r="AQ16" s="389"/>
      <c r="AR16" s="389"/>
      <c r="AS16" s="389"/>
      <c r="AT16" s="390"/>
      <c r="AU16" s="472"/>
      <c r="AV16" s="473"/>
      <c r="AW16" s="473"/>
      <c r="AX16" s="473"/>
      <c r="AY16" s="395" t="s">
        <v>134</v>
      </c>
      <c r="AZ16" s="396"/>
      <c r="BA16" s="396"/>
      <c r="BB16" s="396"/>
      <c r="BC16" s="396"/>
      <c r="BD16" s="396"/>
      <c r="BE16" s="396"/>
      <c r="BF16" s="396"/>
      <c r="BG16" s="396"/>
      <c r="BH16" s="396"/>
      <c r="BI16" s="396"/>
      <c r="BJ16" s="396"/>
      <c r="BK16" s="396"/>
      <c r="BL16" s="396"/>
      <c r="BM16" s="397"/>
      <c r="BN16" s="415">
        <v>4822854</v>
      </c>
      <c r="BO16" s="416"/>
      <c r="BP16" s="416"/>
      <c r="BQ16" s="416"/>
      <c r="BR16" s="416"/>
      <c r="BS16" s="416"/>
      <c r="BT16" s="416"/>
      <c r="BU16" s="417"/>
      <c r="BV16" s="415">
        <v>4882115</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c r="A17" s="140"/>
      <c r="B17" s="533"/>
      <c r="C17" s="534"/>
      <c r="D17" s="534"/>
      <c r="E17" s="534"/>
      <c r="F17" s="534"/>
      <c r="G17" s="534"/>
      <c r="H17" s="534"/>
      <c r="I17" s="534"/>
      <c r="J17" s="534"/>
      <c r="K17" s="535"/>
      <c r="L17" s="155"/>
      <c r="M17" s="498" t="s">
        <v>135</v>
      </c>
      <c r="N17" s="499"/>
      <c r="O17" s="499"/>
      <c r="P17" s="499"/>
      <c r="Q17" s="500"/>
      <c r="R17" s="501" t="s">
        <v>136</v>
      </c>
      <c r="S17" s="502"/>
      <c r="T17" s="502"/>
      <c r="U17" s="502"/>
      <c r="V17" s="503"/>
      <c r="W17" s="504" t="s">
        <v>137</v>
      </c>
      <c r="X17" s="428"/>
      <c r="Y17" s="428"/>
      <c r="Z17" s="428"/>
      <c r="AA17" s="428"/>
      <c r="AB17" s="429"/>
      <c r="AC17" s="391">
        <v>4103</v>
      </c>
      <c r="AD17" s="392"/>
      <c r="AE17" s="392"/>
      <c r="AF17" s="392"/>
      <c r="AG17" s="393"/>
      <c r="AH17" s="391">
        <v>4449</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1783805</v>
      </c>
      <c r="BO17" s="416"/>
      <c r="BP17" s="416"/>
      <c r="BQ17" s="416"/>
      <c r="BR17" s="416"/>
      <c r="BS17" s="416"/>
      <c r="BT17" s="416"/>
      <c r="BU17" s="417"/>
      <c r="BV17" s="415">
        <v>1678950</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c r="A18" s="140"/>
      <c r="B18" s="477" t="s">
        <v>139</v>
      </c>
      <c r="C18" s="478"/>
      <c r="D18" s="478"/>
      <c r="E18" s="479"/>
      <c r="F18" s="479"/>
      <c r="G18" s="479"/>
      <c r="H18" s="479"/>
      <c r="I18" s="479"/>
      <c r="J18" s="479"/>
      <c r="K18" s="479"/>
      <c r="L18" s="480">
        <v>162.12</v>
      </c>
      <c r="M18" s="480"/>
      <c r="N18" s="480"/>
      <c r="O18" s="480"/>
      <c r="P18" s="480"/>
      <c r="Q18" s="480"/>
      <c r="R18" s="481"/>
      <c r="S18" s="481"/>
      <c r="T18" s="481"/>
      <c r="U18" s="481"/>
      <c r="V18" s="482"/>
      <c r="W18" s="496"/>
      <c r="X18" s="497"/>
      <c r="Y18" s="497"/>
      <c r="Z18" s="497"/>
      <c r="AA18" s="497"/>
      <c r="AB18" s="505"/>
      <c r="AC18" s="379">
        <v>58.3</v>
      </c>
      <c r="AD18" s="380"/>
      <c r="AE18" s="380"/>
      <c r="AF18" s="380"/>
      <c r="AG18" s="483"/>
      <c r="AH18" s="379">
        <v>58</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4954280</v>
      </c>
      <c r="BO18" s="416"/>
      <c r="BP18" s="416"/>
      <c r="BQ18" s="416"/>
      <c r="BR18" s="416"/>
      <c r="BS18" s="416"/>
      <c r="BT18" s="416"/>
      <c r="BU18" s="417"/>
      <c r="BV18" s="415">
        <v>4951115</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c r="A19" s="140"/>
      <c r="B19" s="477" t="s">
        <v>141</v>
      </c>
      <c r="C19" s="478"/>
      <c r="D19" s="478"/>
      <c r="E19" s="479"/>
      <c r="F19" s="479"/>
      <c r="G19" s="479"/>
      <c r="H19" s="479"/>
      <c r="I19" s="479"/>
      <c r="J19" s="479"/>
      <c r="K19" s="479"/>
      <c r="L19" s="485">
        <v>96</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7335387</v>
      </c>
      <c r="BO19" s="416"/>
      <c r="BP19" s="416"/>
      <c r="BQ19" s="416"/>
      <c r="BR19" s="416"/>
      <c r="BS19" s="416"/>
      <c r="BT19" s="416"/>
      <c r="BU19" s="417"/>
      <c r="BV19" s="415">
        <v>7024366</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c r="A20" s="140"/>
      <c r="B20" s="477" t="s">
        <v>143</v>
      </c>
      <c r="C20" s="478"/>
      <c r="D20" s="478"/>
      <c r="E20" s="479"/>
      <c r="F20" s="479"/>
      <c r="G20" s="479"/>
      <c r="H20" s="479"/>
      <c r="I20" s="479"/>
      <c r="J20" s="479"/>
      <c r="K20" s="479"/>
      <c r="L20" s="485">
        <v>6988</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9150143</v>
      </c>
      <c r="BO23" s="416"/>
      <c r="BP23" s="416"/>
      <c r="BQ23" s="416"/>
      <c r="BR23" s="416"/>
      <c r="BS23" s="416"/>
      <c r="BT23" s="416"/>
      <c r="BU23" s="417"/>
      <c r="BV23" s="415">
        <v>9318375</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c r="A24" s="140"/>
      <c r="B24" s="447"/>
      <c r="C24" s="448"/>
      <c r="D24" s="449"/>
      <c r="E24" s="388" t="s">
        <v>152</v>
      </c>
      <c r="F24" s="389"/>
      <c r="G24" s="389"/>
      <c r="H24" s="389"/>
      <c r="I24" s="389"/>
      <c r="J24" s="389"/>
      <c r="K24" s="390"/>
      <c r="L24" s="391">
        <v>1</v>
      </c>
      <c r="M24" s="392"/>
      <c r="N24" s="392"/>
      <c r="O24" s="392"/>
      <c r="P24" s="393"/>
      <c r="Q24" s="391">
        <v>7410</v>
      </c>
      <c r="R24" s="392"/>
      <c r="S24" s="392"/>
      <c r="T24" s="392"/>
      <c r="U24" s="392"/>
      <c r="V24" s="393"/>
      <c r="W24" s="457"/>
      <c r="X24" s="448"/>
      <c r="Y24" s="449"/>
      <c r="Z24" s="388" t="s">
        <v>153</v>
      </c>
      <c r="AA24" s="389"/>
      <c r="AB24" s="389"/>
      <c r="AC24" s="389"/>
      <c r="AD24" s="389"/>
      <c r="AE24" s="389"/>
      <c r="AF24" s="389"/>
      <c r="AG24" s="390"/>
      <c r="AH24" s="391">
        <v>201</v>
      </c>
      <c r="AI24" s="392"/>
      <c r="AJ24" s="392"/>
      <c r="AK24" s="392"/>
      <c r="AL24" s="393"/>
      <c r="AM24" s="391">
        <v>622296</v>
      </c>
      <c r="AN24" s="392"/>
      <c r="AO24" s="392"/>
      <c r="AP24" s="392"/>
      <c r="AQ24" s="392"/>
      <c r="AR24" s="393"/>
      <c r="AS24" s="391">
        <v>3096</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8864540</v>
      </c>
      <c r="BO24" s="416"/>
      <c r="BP24" s="416"/>
      <c r="BQ24" s="416"/>
      <c r="BR24" s="416"/>
      <c r="BS24" s="416"/>
      <c r="BT24" s="416"/>
      <c r="BU24" s="417"/>
      <c r="BV24" s="415">
        <v>8931980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c r="A25" s="140"/>
      <c r="B25" s="447"/>
      <c r="C25" s="448"/>
      <c r="D25" s="449"/>
      <c r="E25" s="388" t="s">
        <v>155</v>
      </c>
      <c r="F25" s="389"/>
      <c r="G25" s="389"/>
      <c r="H25" s="389"/>
      <c r="I25" s="389"/>
      <c r="J25" s="389"/>
      <c r="K25" s="390"/>
      <c r="L25" s="391">
        <v>1</v>
      </c>
      <c r="M25" s="392"/>
      <c r="N25" s="392"/>
      <c r="O25" s="392"/>
      <c r="P25" s="393"/>
      <c r="Q25" s="391">
        <v>5771</v>
      </c>
      <c r="R25" s="392"/>
      <c r="S25" s="392"/>
      <c r="T25" s="392"/>
      <c r="U25" s="392"/>
      <c r="V25" s="393"/>
      <c r="W25" s="457"/>
      <c r="X25" s="448"/>
      <c r="Y25" s="449"/>
      <c r="Z25" s="388" t="s">
        <v>156</v>
      </c>
      <c r="AA25" s="389"/>
      <c r="AB25" s="389"/>
      <c r="AC25" s="389"/>
      <c r="AD25" s="389"/>
      <c r="AE25" s="389"/>
      <c r="AF25" s="389"/>
      <c r="AG25" s="390"/>
      <c r="AH25" s="391">
        <v>43</v>
      </c>
      <c r="AI25" s="392"/>
      <c r="AJ25" s="392"/>
      <c r="AK25" s="392"/>
      <c r="AL25" s="393"/>
      <c r="AM25" s="391">
        <v>117992</v>
      </c>
      <c r="AN25" s="392"/>
      <c r="AO25" s="392"/>
      <c r="AP25" s="392"/>
      <c r="AQ25" s="392"/>
      <c r="AR25" s="393"/>
      <c r="AS25" s="391">
        <v>2744</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59118</v>
      </c>
      <c r="BO25" s="411"/>
      <c r="BP25" s="411"/>
      <c r="BQ25" s="411"/>
      <c r="BR25" s="411"/>
      <c r="BS25" s="411"/>
      <c r="BT25" s="411"/>
      <c r="BU25" s="412"/>
      <c r="BV25" s="410">
        <v>32533</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c r="A26" s="140"/>
      <c r="B26" s="447"/>
      <c r="C26" s="448"/>
      <c r="D26" s="449"/>
      <c r="E26" s="388" t="s">
        <v>158</v>
      </c>
      <c r="F26" s="389"/>
      <c r="G26" s="389"/>
      <c r="H26" s="389"/>
      <c r="I26" s="389"/>
      <c r="J26" s="389"/>
      <c r="K26" s="390"/>
      <c r="L26" s="391">
        <v>1</v>
      </c>
      <c r="M26" s="392"/>
      <c r="N26" s="392"/>
      <c r="O26" s="392"/>
      <c r="P26" s="393"/>
      <c r="Q26" s="391">
        <v>5538</v>
      </c>
      <c r="R26" s="392"/>
      <c r="S26" s="392"/>
      <c r="T26" s="392"/>
      <c r="U26" s="392"/>
      <c r="V26" s="393"/>
      <c r="W26" s="457"/>
      <c r="X26" s="448"/>
      <c r="Y26" s="449"/>
      <c r="Z26" s="388" t="s">
        <v>159</v>
      </c>
      <c r="AA26" s="470"/>
      <c r="AB26" s="470"/>
      <c r="AC26" s="470"/>
      <c r="AD26" s="470"/>
      <c r="AE26" s="470"/>
      <c r="AF26" s="470"/>
      <c r="AG26" s="471"/>
      <c r="AH26" s="391">
        <v>10</v>
      </c>
      <c r="AI26" s="392"/>
      <c r="AJ26" s="392"/>
      <c r="AK26" s="392"/>
      <c r="AL26" s="393"/>
      <c r="AM26" s="391">
        <v>36930</v>
      </c>
      <c r="AN26" s="392"/>
      <c r="AO26" s="392"/>
      <c r="AP26" s="392"/>
      <c r="AQ26" s="392"/>
      <c r="AR26" s="393"/>
      <c r="AS26" s="391">
        <v>3693</v>
      </c>
      <c r="AT26" s="392"/>
      <c r="AU26" s="392"/>
      <c r="AV26" s="392"/>
      <c r="AW26" s="392"/>
      <c r="AX26" s="394"/>
      <c r="AY26" s="424" t="s">
        <v>160</v>
      </c>
      <c r="AZ26" s="425"/>
      <c r="BA26" s="425"/>
      <c r="BB26" s="425"/>
      <c r="BC26" s="425"/>
      <c r="BD26" s="425"/>
      <c r="BE26" s="425"/>
      <c r="BF26" s="425"/>
      <c r="BG26" s="425"/>
      <c r="BH26" s="425"/>
      <c r="BI26" s="425"/>
      <c r="BJ26" s="425"/>
      <c r="BK26" s="425"/>
      <c r="BL26" s="425"/>
      <c r="BM26" s="426"/>
      <c r="BN26" s="415" t="s">
        <v>120</v>
      </c>
      <c r="BO26" s="416"/>
      <c r="BP26" s="416"/>
      <c r="BQ26" s="416"/>
      <c r="BR26" s="416"/>
      <c r="BS26" s="416"/>
      <c r="BT26" s="416"/>
      <c r="BU26" s="417"/>
      <c r="BV26" s="415" t="s">
        <v>120</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c r="A27" s="140"/>
      <c r="B27" s="447"/>
      <c r="C27" s="448"/>
      <c r="D27" s="449"/>
      <c r="E27" s="388" t="s">
        <v>161</v>
      </c>
      <c r="F27" s="389"/>
      <c r="G27" s="389"/>
      <c r="H27" s="389"/>
      <c r="I27" s="389"/>
      <c r="J27" s="389"/>
      <c r="K27" s="390"/>
      <c r="L27" s="391">
        <v>1</v>
      </c>
      <c r="M27" s="392"/>
      <c r="N27" s="392"/>
      <c r="O27" s="392"/>
      <c r="P27" s="393"/>
      <c r="Q27" s="391">
        <v>3660</v>
      </c>
      <c r="R27" s="392"/>
      <c r="S27" s="392"/>
      <c r="T27" s="392"/>
      <c r="U27" s="392"/>
      <c r="V27" s="393"/>
      <c r="W27" s="457"/>
      <c r="X27" s="448"/>
      <c r="Y27" s="449"/>
      <c r="Z27" s="388" t="s">
        <v>162</v>
      </c>
      <c r="AA27" s="389"/>
      <c r="AB27" s="389"/>
      <c r="AC27" s="389"/>
      <c r="AD27" s="389"/>
      <c r="AE27" s="389"/>
      <c r="AF27" s="389"/>
      <c r="AG27" s="390"/>
      <c r="AH27" s="391">
        <v>3</v>
      </c>
      <c r="AI27" s="392"/>
      <c r="AJ27" s="392"/>
      <c r="AK27" s="392"/>
      <c r="AL27" s="393"/>
      <c r="AM27" s="391">
        <v>13164</v>
      </c>
      <c r="AN27" s="392"/>
      <c r="AO27" s="392"/>
      <c r="AP27" s="392"/>
      <c r="AQ27" s="392"/>
      <c r="AR27" s="393"/>
      <c r="AS27" s="391">
        <v>4388</v>
      </c>
      <c r="AT27" s="392"/>
      <c r="AU27" s="392"/>
      <c r="AV27" s="392"/>
      <c r="AW27" s="392"/>
      <c r="AX27" s="394"/>
      <c r="AY27" s="421" t="s">
        <v>163</v>
      </c>
      <c r="AZ27" s="422"/>
      <c r="BA27" s="422"/>
      <c r="BB27" s="422"/>
      <c r="BC27" s="422"/>
      <c r="BD27" s="422"/>
      <c r="BE27" s="422"/>
      <c r="BF27" s="422"/>
      <c r="BG27" s="422"/>
      <c r="BH27" s="422"/>
      <c r="BI27" s="422"/>
      <c r="BJ27" s="422"/>
      <c r="BK27" s="422"/>
      <c r="BL27" s="422"/>
      <c r="BM27" s="423"/>
      <c r="BN27" s="418">
        <v>657249</v>
      </c>
      <c r="BO27" s="419"/>
      <c r="BP27" s="419"/>
      <c r="BQ27" s="419"/>
      <c r="BR27" s="419"/>
      <c r="BS27" s="419"/>
      <c r="BT27" s="419"/>
      <c r="BU27" s="420"/>
      <c r="BV27" s="418">
        <v>638717</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c r="A28" s="140"/>
      <c r="B28" s="447"/>
      <c r="C28" s="448"/>
      <c r="D28" s="449"/>
      <c r="E28" s="388" t="s">
        <v>164</v>
      </c>
      <c r="F28" s="389"/>
      <c r="G28" s="389"/>
      <c r="H28" s="389"/>
      <c r="I28" s="389"/>
      <c r="J28" s="389"/>
      <c r="K28" s="390"/>
      <c r="L28" s="391">
        <v>1</v>
      </c>
      <c r="M28" s="392"/>
      <c r="N28" s="392"/>
      <c r="O28" s="392"/>
      <c r="P28" s="393"/>
      <c r="Q28" s="391">
        <v>2830</v>
      </c>
      <c r="R28" s="392"/>
      <c r="S28" s="392"/>
      <c r="T28" s="392"/>
      <c r="U28" s="392"/>
      <c r="V28" s="393"/>
      <c r="W28" s="457"/>
      <c r="X28" s="448"/>
      <c r="Y28" s="449"/>
      <c r="Z28" s="388" t="s">
        <v>165</v>
      </c>
      <c r="AA28" s="389"/>
      <c r="AB28" s="389"/>
      <c r="AC28" s="389"/>
      <c r="AD28" s="389"/>
      <c r="AE28" s="389"/>
      <c r="AF28" s="389"/>
      <c r="AG28" s="390"/>
      <c r="AH28" s="391" t="s">
        <v>120</v>
      </c>
      <c r="AI28" s="392"/>
      <c r="AJ28" s="392"/>
      <c r="AK28" s="392"/>
      <c r="AL28" s="393"/>
      <c r="AM28" s="391" t="s">
        <v>120</v>
      </c>
      <c r="AN28" s="392"/>
      <c r="AO28" s="392"/>
      <c r="AP28" s="392"/>
      <c r="AQ28" s="392"/>
      <c r="AR28" s="393"/>
      <c r="AS28" s="391" t="s">
        <v>120</v>
      </c>
      <c r="AT28" s="392"/>
      <c r="AU28" s="392"/>
      <c r="AV28" s="392"/>
      <c r="AW28" s="392"/>
      <c r="AX28" s="394"/>
      <c r="AY28" s="398" t="s">
        <v>166</v>
      </c>
      <c r="AZ28" s="399"/>
      <c r="BA28" s="399"/>
      <c r="BB28" s="400"/>
      <c r="BC28" s="407" t="s">
        <v>167</v>
      </c>
      <c r="BD28" s="408"/>
      <c r="BE28" s="408"/>
      <c r="BF28" s="408"/>
      <c r="BG28" s="408"/>
      <c r="BH28" s="408"/>
      <c r="BI28" s="408"/>
      <c r="BJ28" s="408"/>
      <c r="BK28" s="408"/>
      <c r="BL28" s="408"/>
      <c r="BM28" s="409"/>
      <c r="BN28" s="410">
        <v>1538540</v>
      </c>
      <c r="BO28" s="411"/>
      <c r="BP28" s="411"/>
      <c r="BQ28" s="411"/>
      <c r="BR28" s="411"/>
      <c r="BS28" s="411"/>
      <c r="BT28" s="411"/>
      <c r="BU28" s="412"/>
      <c r="BV28" s="410">
        <v>1678139</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c r="A29" s="140"/>
      <c r="B29" s="447"/>
      <c r="C29" s="448"/>
      <c r="D29" s="449"/>
      <c r="E29" s="388" t="s">
        <v>168</v>
      </c>
      <c r="F29" s="389"/>
      <c r="G29" s="389"/>
      <c r="H29" s="389"/>
      <c r="I29" s="389"/>
      <c r="J29" s="389"/>
      <c r="K29" s="390"/>
      <c r="L29" s="391">
        <v>12</v>
      </c>
      <c r="M29" s="392"/>
      <c r="N29" s="392"/>
      <c r="O29" s="392"/>
      <c r="P29" s="393"/>
      <c r="Q29" s="391">
        <v>2622</v>
      </c>
      <c r="R29" s="392"/>
      <c r="S29" s="392"/>
      <c r="T29" s="392"/>
      <c r="U29" s="392"/>
      <c r="V29" s="393"/>
      <c r="W29" s="458"/>
      <c r="X29" s="459"/>
      <c r="Y29" s="460"/>
      <c r="Z29" s="388" t="s">
        <v>169</v>
      </c>
      <c r="AA29" s="389"/>
      <c r="AB29" s="389"/>
      <c r="AC29" s="389"/>
      <c r="AD29" s="389"/>
      <c r="AE29" s="389"/>
      <c r="AF29" s="389"/>
      <c r="AG29" s="390"/>
      <c r="AH29" s="391">
        <v>204</v>
      </c>
      <c r="AI29" s="392"/>
      <c r="AJ29" s="392"/>
      <c r="AK29" s="392"/>
      <c r="AL29" s="393"/>
      <c r="AM29" s="391">
        <v>635460</v>
      </c>
      <c r="AN29" s="392"/>
      <c r="AO29" s="392"/>
      <c r="AP29" s="392"/>
      <c r="AQ29" s="392"/>
      <c r="AR29" s="393"/>
      <c r="AS29" s="391">
        <v>3115</v>
      </c>
      <c r="AT29" s="392"/>
      <c r="AU29" s="392"/>
      <c r="AV29" s="392"/>
      <c r="AW29" s="392"/>
      <c r="AX29" s="394"/>
      <c r="AY29" s="401"/>
      <c r="AZ29" s="402"/>
      <c r="BA29" s="402"/>
      <c r="BB29" s="403"/>
      <c r="BC29" s="395" t="s">
        <v>170</v>
      </c>
      <c r="BD29" s="396"/>
      <c r="BE29" s="396"/>
      <c r="BF29" s="396"/>
      <c r="BG29" s="396"/>
      <c r="BH29" s="396"/>
      <c r="BI29" s="396"/>
      <c r="BJ29" s="396"/>
      <c r="BK29" s="396"/>
      <c r="BL29" s="396"/>
      <c r="BM29" s="397"/>
      <c r="BN29" s="415">
        <v>284410</v>
      </c>
      <c r="BO29" s="416"/>
      <c r="BP29" s="416"/>
      <c r="BQ29" s="416"/>
      <c r="BR29" s="416"/>
      <c r="BS29" s="416"/>
      <c r="BT29" s="416"/>
      <c r="BU29" s="417"/>
      <c r="BV29" s="415">
        <v>284351</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171</v>
      </c>
      <c r="X30" s="468"/>
      <c r="Y30" s="468"/>
      <c r="Z30" s="468"/>
      <c r="AA30" s="468"/>
      <c r="AB30" s="468"/>
      <c r="AC30" s="468"/>
      <c r="AD30" s="468"/>
      <c r="AE30" s="468"/>
      <c r="AF30" s="468"/>
      <c r="AG30" s="469"/>
      <c r="AH30" s="379">
        <v>97.3</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172</v>
      </c>
      <c r="BD30" s="383"/>
      <c r="BE30" s="383"/>
      <c r="BF30" s="383"/>
      <c r="BG30" s="383"/>
      <c r="BH30" s="383"/>
      <c r="BI30" s="383"/>
      <c r="BJ30" s="383"/>
      <c r="BK30" s="383"/>
      <c r="BL30" s="383"/>
      <c r="BM30" s="384"/>
      <c r="BN30" s="418">
        <v>1698057</v>
      </c>
      <c r="BO30" s="419"/>
      <c r="BP30" s="419"/>
      <c r="BQ30" s="419"/>
      <c r="BR30" s="419"/>
      <c r="BS30" s="419"/>
      <c r="BT30" s="419"/>
      <c r="BU30" s="420"/>
      <c r="BV30" s="418">
        <v>1565128</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173</v>
      </c>
      <c r="D32" s="167"/>
      <c r="E32" s="167"/>
      <c r="F32" s="164"/>
      <c r="G32" s="164"/>
      <c r="H32" s="164"/>
      <c r="I32" s="164"/>
      <c r="J32" s="164"/>
      <c r="K32" s="164"/>
      <c r="L32" s="164"/>
      <c r="M32" s="164"/>
      <c r="N32" s="164"/>
      <c r="O32" s="164"/>
      <c r="P32" s="164"/>
      <c r="Q32" s="164"/>
      <c r="R32" s="164"/>
      <c r="S32" s="164"/>
      <c r="T32" s="164"/>
      <c r="U32" s="164" t="s">
        <v>174</v>
      </c>
      <c r="V32" s="164"/>
      <c r="W32" s="164"/>
      <c r="X32" s="164"/>
      <c r="Y32" s="164"/>
      <c r="Z32" s="164"/>
      <c r="AA32" s="164"/>
      <c r="AB32" s="164"/>
      <c r="AC32" s="164"/>
      <c r="AD32" s="164"/>
      <c r="AE32" s="164"/>
      <c r="AF32" s="164"/>
      <c r="AG32" s="164"/>
      <c r="AH32" s="164"/>
      <c r="AI32" s="164"/>
      <c r="AJ32" s="164"/>
      <c r="AK32" s="164"/>
      <c r="AL32" s="164"/>
      <c r="AM32" s="168" t="s">
        <v>175</v>
      </c>
      <c r="AN32" s="164"/>
      <c r="AO32" s="164"/>
      <c r="AP32" s="164"/>
      <c r="AQ32" s="164"/>
      <c r="AR32" s="164"/>
      <c r="AS32" s="168"/>
      <c r="AT32" s="168"/>
      <c r="AU32" s="168"/>
      <c r="AV32" s="168"/>
      <c r="AW32" s="168"/>
      <c r="AX32" s="168"/>
      <c r="AY32" s="168"/>
      <c r="AZ32" s="168"/>
      <c r="BA32" s="168"/>
      <c r="BB32" s="164"/>
      <c r="BC32" s="168"/>
      <c r="BD32" s="164"/>
      <c r="BE32" s="168" t="s">
        <v>176</v>
      </c>
      <c r="BF32" s="164"/>
      <c r="BG32" s="164"/>
      <c r="BH32" s="164"/>
      <c r="BI32" s="164"/>
      <c r="BJ32" s="168"/>
      <c r="BK32" s="168"/>
      <c r="BL32" s="168"/>
      <c r="BM32" s="168"/>
      <c r="BN32" s="168"/>
      <c r="BO32" s="168"/>
      <c r="BP32" s="168"/>
      <c r="BQ32" s="168"/>
      <c r="BR32" s="164"/>
      <c r="BS32" s="164"/>
      <c r="BT32" s="164"/>
      <c r="BU32" s="164"/>
      <c r="BV32" s="164"/>
      <c r="BW32" s="164" t="s">
        <v>177</v>
      </c>
      <c r="BX32" s="164"/>
      <c r="BY32" s="164"/>
      <c r="BZ32" s="164"/>
      <c r="CA32" s="164"/>
      <c r="CB32" s="168"/>
      <c r="CC32" s="168"/>
      <c r="CD32" s="168"/>
      <c r="CE32" s="168"/>
      <c r="CF32" s="168"/>
      <c r="CG32" s="168"/>
      <c r="CH32" s="168"/>
      <c r="CI32" s="168"/>
      <c r="CJ32" s="168"/>
      <c r="CK32" s="168"/>
      <c r="CL32" s="168"/>
      <c r="CM32" s="168"/>
      <c r="CN32" s="168"/>
      <c r="CO32" s="168" t="s">
        <v>178</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78" t="s">
        <v>179</v>
      </c>
      <c r="D33" s="378"/>
      <c r="E33" s="377" t="s">
        <v>180</v>
      </c>
      <c r="F33" s="377"/>
      <c r="G33" s="377"/>
      <c r="H33" s="377"/>
      <c r="I33" s="377"/>
      <c r="J33" s="377"/>
      <c r="K33" s="377"/>
      <c r="L33" s="377"/>
      <c r="M33" s="377"/>
      <c r="N33" s="377"/>
      <c r="O33" s="377"/>
      <c r="P33" s="377"/>
      <c r="Q33" s="377"/>
      <c r="R33" s="377"/>
      <c r="S33" s="377"/>
      <c r="T33" s="169"/>
      <c r="U33" s="378" t="s">
        <v>179</v>
      </c>
      <c r="V33" s="378"/>
      <c r="W33" s="377" t="s">
        <v>180</v>
      </c>
      <c r="X33" s="377"/>
      <c r="Y33" s="377"/>
      <c r="Z33" s="377"/>
      <c r="AA33" s="377"/>
      <c r="AB33" s="377"/>
      <c r="AC33" s="377"/>
      <c r="AD33" s="377"/>
      <c r="AE33" s="377"/>
      <c r="AF33" s="377"/>
      <c r="AG33" s="377"/>
      <c r="AH33" s="377"/>
      <c r="AI33" s="377"/>
      <c r="AJ33" s="377"/>
      <c r="AK33" s="377"/>
      <c r="AL33" s="169"/>
      <c r="AM33" s="378" t="s">
        <v>179</v>
      </c>
      <c r="AN33" s="378"/>
      <c r="AO33" s="377" t="s">
        <v>180</v>
      </c>
      <c r="AP33" s="377"/>
      <c r="AQ33" s="377"/>
      <c r="AR33" s="377"/>
      <c r="AS33" s="377"/>
      <c r="AT33" s="377"/>
      <c r="AU33" s="377"/>
      <c r="AV33" s="377"/>
      <c r="AW33" s="377"/>
      <c r="AX33" s="377"/>
      <c r="AY33" s="377"/>
      <c r="AZ33" s="377"/>
      <c r="BA33" s="377"/>
      <c r="BB33" s="377"/>
      <c r="BC33" s="377"/>
      <c r="BD33" s="170"/>
      <c r="BE33" s="377" t="s">
        <v>181</v>
      </c>
      <c r="BF33" s="377"/>
      <c r="BG33" s="377" t="s">
        <v>182</v>
      </c>
      <c r="BH33" s="377"/>
      <c r="BI33" s="377"/>
      <c r="BJ33" s="377"/>
      <c r="BK33" s="377"/>
      <c r="BL33" s="377"/>
      <c r="BM33" s="377"/>
      <c r="BN33" s="377"/>
      <c r="BO33" s="377"/>
      <c r="BP33" s="377"/>
      <c r="BQ33" s="377"/>
      <c r="BR33" s="377"/>
      <c r="BS33" s="377"/>
      <c r="BT33" s="377"/>
      <c r="BU33" s="377"/>
      <c r="BV33" s="170"/>
      <c r="BW33" s="378" t="s">
        <v>181</v>
      </c>
      <c r="BX33" s="378"/>
      <c r="BY33" s="377" t="s">
        <v>183</v>
      </c>
      <c r="BZ33" s="377"/>
      <c r="CA33" s="377"/>
      <c r="CB33" s="377"/>
      <c r="CC33" s="377"/>
      <c r="CD33" s="377"/>
      <c r="CE33" s="377"/>
      <c r="CF33" s="377"/>
      <c r="CG33" s="377"/>
      <c r="CH33" s="377"/>
      <c r="CI33" s="377"/>
      <c r="CJ33" s="377"/>
      <c r="CK33" s="377"/>
      <c r="CL33" s="377"/>
      <c r="CM33" s="377"/>
      <c r="CN33" s="169"/>
      <c r="CO33" s="378" t="s">
        <v>179</v>
      </c>
      <c r="CP33" s="378"/>
      <c r="CQ33" s="377" t="s">
        <v>184</v>
      </c>
      <c r="CR33" s="377"/>
      <c r="CS33" s="377"/>
      <c r="CT33" s="377"/>
      <c r="CU33" s="377"/>
      <c r="CV33" s="377"/>
      <c r="CW33" s="377"/>
      <c r="CX33" s="377"/>
      <c r="CY33" s="377"/>
      <c r="CZ33" s="377"/>
      <c r="DA33" s="377"/>
      <c r="DB33" s="377"/>
      <c r="DC33" s="377"/>
      <c r="DD33" s="377"/>
      <c r="DE33" s="377"/>
      <c r="DF33" s="169"/>
      <c r="DG33" s="377" t="s">
        <v>185</v>
      </c>
      <c r="DH33" s="377"/>
      <c r="DI33" s="171"/>
      <c r="DJ33" s="139"/>
      <c r="DK33" s="139"/>
      <c r="DL33" s="139"/>
      <c r="DM33" s="139"/>
      <c r="DN33" s="139"/>
      <c r="DO33" s="139"/>
    </row>
    <row r="34" spans="1:119" ht="32.25" customHeight="1">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垂水市国民健康保険特別会計</v>
      </c>
      <c r="X34" s="374"/>
      <c r="Y34" s="374"/>
      <c r="Z34" s="374"/>
      <c r="AA34" s="374"/>
      <c r="AB34" s="374"/>
      <c r="AC34" s="374"/>
      <c r="AD34" s="374"/>
      <c r="AE34" s="374"/>
      <c r="AF34" s="374"/>
      <c r="AG34" s="374"/>
      <c r="AH34" s="374"/>
      <c r="AI34" s="374"/>
      <c r="AJ34" s="374"/>
      <c r="AK34" s="374"/>
      <c r="AL34" s="167"/>
      <c r="AM34" s="375">
        <f>IF(AO34="","",MAX(C34:D43,U34:V43)+1)</f>
        <v>7</v>
      </c>
      <c r="AN34" s="375"/>
      <c r="AO34" s="374" t="str">
        <f>IF('各会計、関係団体の財政状況及び健全化判断比率'!B33="","",'各会計、関係団体の財政状況及び健全化判断比率'!B33)</f>
        <v>垂水市水道事業会計</v>
      </c>
      <c r="AP34" s="374"/>
      <c r="AQ34" s="374"/>
      <c r="AR34" s="374"/>
      <c r="AS34" s="374"/>
      <c r="AT34" s="374"/>
      <c r="AU34" s="374"/>
      <c r="AV34" s="374"/>
      <c r="AW34" s="374"/>
      <c r="AX34" s="374"/>
      <c r="AY34" s="374"/>
      <c r="AZ34" s="374"/>
      <c r="BA34" s="374"/>
      <c r="BB34" s="374"/>
      <c r="BC34" s="374"/>
      <c r="BD34" s="167"/>
      <c r="BE34" s="375">
        <f>IF(BG34="","",MAX(C34:D43,U34:V43,AM34:AN43)+1)</f>
        <v>9</v>
      </c>
      <c r="BF34" s="375"/>
      <c r="BG34" s="374" t="str">
        <f>IF('各会計、関係団体の財政状況及び健全化判断比率'!B35="","",'各会計、関係団体の財政状況及び健全化判断比率'!B35)</f>
        <v>垂水市地方卸売市場特別会計</v>
      </c>
      <c r="BH34" s="374"/>
      <c r="BI34" s="374"/>
      <c r="BJ34" s="374"/>
      <c r="BK34" s="374"/>
      <c r="BL34" s="374"/>
      <c r="BM34" s="374"/>
      <c r="BN34" s="374"/>
      <c r="BO34" s="374"/>
      <c r="BP34" s="374"/>
      <c r="BQ34" s="374"/>
      <c r="BR34" s="374"/>
      <c r="BS34" s="374"/>
      <c r="BT34" s="374"/>
      <c r="BU34" s="374"/>
      <c r="BV34" s="167"/>
      <c r="BW34" s="375">
        <f>IF(BY34="","",MAX(C34:D43,U34:V43,AM34:AN43,BE34:BF43)+1)</f>
        <v>12</v>
      </c>
      <c r="BX34" s="375"/>
      <c r="BY34" s="374" t="str">
        <f>IF('各会計、関係団体の財政状況及び健全化判断比率'!B68="","",'各会計、関係団体の財政状況及び健全化判断比率'!B68)</f>
        <v>鹿児島県市町村総合事務組合</v>
      </c>
      <c r="BZ34" s="374"/>
      <c r="CA34" s="374"/>
      <c r="CB34" s="374"/>
      <c r="CC34" s="374"/>
      <c r="CD34" s="374"/>
      <c r="CE34" s="374"/>
      <c r="CF34" s="374"/>
      <c r="CG34" s="374"/>
      <c r="CH34" s="374"/>
      <c r="CI34" s="374"/>
      <c r="CJ34" s="374"/>
      <c r="CK34" s="374"/>
      <c r="CL34" s="374"/>
      <c r="CM34" s="374"/>
      <c r="CN34" s="167"/>
      <c r="CO34" s="375">
        <f>IF(CQ34="","",MAX(C34:D43,U34:V43,AM34:AN43,BE34:BF43,BW34:BX43)+1)</f>
        <v>16</v>
      </c>
      <c r="CP34" s="375"/>
      <c r="CQ34" s="374" t="str">
        <f>IF('各会計、関係団体の財政状況及び健全化判断比率'!BS7="","",'各会計、関係団体の財政状況及び健全化判断比率'!BS7)</f>
        <v>垂水市土地開発公社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垂水市介護保険特別会計</v>
      </c>
      <c r="X35" s="374"/>
      <c r="Y35" s="374"/>
      <c r="Z35" s="374"/>
      <c r="AA35" s="374"/>
      <c r="AB35" s="374"/>
      <c r="AC35" s="374"/>
      <c r="AD35" s="374"/>
      <c r="AE35" s="374"/>
      <c r="AF35" s="374"/>
      <c r="AG35" s="374"/>
      <c r="AH35" s="374"/>
      <c r="AI35" s="374"/>
      <c r="AJ35" s="374"/>
      <c r="AK35" s="374"/>
      <c r="AL35" s="167"/>
      <c r="AM35" s="375">
        <f t="shared" ref="AM35:AM43" si="0">IF(AO35="","",AM34+1)</f>
        <v>8</v>
      </c>
      <c r="AN35" s="375"/>
      <c r="AO35" s="374" t="str">
        <f>IF('各会計、関係団体の財政状況及び健全化判断比率'!B34="","",'各会計、関係団体の財政状況及び健全化判断比率'!B34)</f>
        <v>垂水市病院事業会計</v>
      </c>
      <c r="AP35" s="374"/>
      <c r="AQ35" s="374"/>
      <c r="AR35" s="374"/>
      <c r="AS35" s="374"/>
      <c r="AT35" s="374"/>
      <c r="AU35" s="374"/>
      <c r="AV35" s="374"/>
      <c r="AW35" s="374"/>
      <c r="AX35" s="374"/>
      <c r="AY35" s="374"/>
      <c r="AZ35" s="374"/>
      <c r="BA35" s="374"/>
      <c r="BB35" s="374"/>
      <c r="BC35" s="374"/>
      <c r="BD35" s="167"/>
      <c r="BE35" s="375">
        <f t="shared" ref="BE35:BE43" si="1">IF(BG35="","",BE34+1)</f>
        <v>10</v>
      </c>
      <c r="BF35" s="375"/>
      <c r="BG35" s="374" t="str">
        <f>IF('各会計、関係団体の財政状況及び健全化判断比率'!B36="","",'各会計、関係団体の財政状況及び健全化判断比率'!B36)</f>
        <v>垂水市漁業集落排水処理施設特別会計</v>
      </c>
      <c r="BH35" s="374"/>
      <c r="BI35" s="374"/>
      <c r="BJ35" s="374"/>
      <c r="BK35" s="374"/>
      <c r="BL35" s="374"/>
      <c r="BM35" s="374"/>
      <c r="BN35" s="374"/>
      <c r="BO35" s="374"/>
      <c r="BP35" s="374"/>
      <c r="BQ35" s="374"/>
      <c r="BR35" s="374"/>
      <c r="BS35" s="374"/>
      <c r="BT35" s="374"/>
      <c r="BU35" s="374"/>
      <c r="BV35" s="167"/>
      <c r="BW35" s="375">
        <f t="shared" ref="BW35:BW43" si="2">IF(BY35="","",BW34+1)</f>
        <v>13</v>
      </c>
      <c r="BX35" s="375"/>
      <c r="BY35" s="374" t="str">
        <f>IF('各会計、関係団体の財政状況及び健全化判断比率'!B69="","",'各会計、関係団体の財政状況及び健全化判断比率'!B69)</f>
        <v>大隅肝属広域事務組合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垂水市後期高齢者医療特別会計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f t="shared" si="1"/>
        <v>11</v>
      </c>
      <c r="BF36" s="375"/>
      <c r="BG36" s="374" t="str">
        <f>IF('各会計、関係団体の財政状況及び健全化判断比率'!B37="","",'各会計、関係団体の財政状況及び健全化判断比率'!B37)</f>
        <v>垂水市簡易水道事業特別会計</v>
      </c>
      <c r="BH36" s="374"/>
      <c r="BI36" s="374"/>
      <c r="BJ36" s="374"/>
      <c r="BK36" s="374"/>
      <c r="BL36" s="374"/>
      <c r="BM36" s="374"/>
      <c r="BN36" s="374"/>
      <c r="BO36" s="374"/>
      <c r="BP36" s="374"/>
      <c r="BQ36" s="374"/>
      <c r="BR36" s="374"/>
      <c r="BS36" s="374"/>
      <c r="BT36" s="374"/>
      <c r="BU36" s="374"/>
      <c r="BV36" s="167"/>
      <c r="BW36" s="375">
        <f t="shared" si="2"/>
        <v>14</v>
      </c>
      <c r="BX36" s="375"/>
      <c r="BY36" s="374" t="str">
        <f>IF('各会計、関係団体の財政状況及び健全化判断比率'!B70="","",'各会計、関係団体の財政状況及び健全化判断比率'!B70)</f>
        <v>鹿児島県後期高齢者医療広域連合（一般会計）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垂水市老人保健施設特別会計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15</v>
      </c>
      <c r="BX37" s="375"/>
      <c r="BY37" s="374" t="str">
        <f>IF('各会計、関係団体の財政状況及び健全化判断比率'!B71="","",'各会計、関係団体の財政状況及び健全化判断比率'!B71)</f>
        <v>鹿児島県後期高齢者医療広域連合（後期高齢者医療特別会計）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f t="shared" si="4"/>
        <v>6</v>
      </c>
      <c r="V38" s="375"/>
      <c r="W38" s="374" t="str">
        <f>IF('各会計、関係団体の財政状況及び健全化判断比率'!B32="","",'各会計、関係団体の財政状況及び健全化判断比率'!B32)</f>
        <v>垂水市交通災害共済特別会計</v>
      </c>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t="str">
        <f t="shared" si="2"/>
        <v/>
      </c>
      <c r="BX38" s="375"/>
      <c r="BY38" s="374" t="str">
        <f>IF('各会計、関係団体の財政状況及び健全化判断比率'!B72="","",'各会計、関係団体の財政状況及び健全化判断比率'!B72)</f>
        <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186</v>
      </c>
      <c r="C46" s="139"/>
      <c r="D46" s="139"/>
      <c r="E46" s="139" t="s">
        <v>187</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188</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189</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190</v>
      </c>
    </row>
    <row r="50" spans="5:5">
      <c r="E50" s="141" t="s">
        <v>191</v>
      </c>
    </row>
    <row r="51" spans="5:5">
      <c r="E51" s="141" t="s">
        <v>192</v>
      </c>
    </row>
    <row r="52" spans="5:5">
      <c r="E52" s="141" t="s">
        <v>193</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523</v>
      </c>
      <c r="G33" s="29" t="s">
        <v>524</v>
      </c>
      <c r="H33" s="29" t="s">
        <v>525</v>
      </c>
      <c r="I33" s="29" t="s">
        <v>526</v>
      </c>
      <c r="J33" s="30" t="s">
        <v>527</v>
      </c>
      <c r="K33" s="22"/>
      <c r="L33" s="22"/>
      <c r="M33" s="22"/>
      <c r="N33" s="22"/>
      <c r="O33" s="22"/>
      <c r="P33" s="22"/>
    </row>
    <row r="34" spans="1:16" ht="39" customHeight="1">
      <c r="A34" s="22"/>
      <c r="B34" s="31"/>
      <c r="C34" s="1184" t="s">
        <v>529</v>
      </c>
      <c r="D34" s="1184"/>
      <c r="E34" s="1185"/>
      <c r="F34" s="32">
        <v>5.19</v>
      </c>
      <c r="G34" s="33">
        <v>5.44</v>
      </c>
      <c r="H34" s="33">
        <v>6.16</v>
      </c>
      <c r="I34" s="33">
        <v>6.66</v>
      </c>
      <c r="J34" s="34">
        <v>8.06</v>
      </c>
      <c r="K34" s="22"/>
      <c r="L34" s="22"/>
      <c r="M34" s="22"/>
      <c r="N34" s="22"/>
      <c r="O34" s="22"/>
      <c r="P34" s="22"/>
    </row>
    <row r="35" spans="1:16" ht="39" customHeight="1">
      <c r="A35" s="22"/>
      <c r="B35" s="35"/>
      <c r="C35" s="1178" t="s">
        <v>530</v>
      </c>
      <c r="D35" s="1179"/>
      <c r="E35" s="1180"/>
      <c r="F35" s="36">
        <v>4.2699999999999996</v>
      </c>
      <c r="G35" s="37">
        <v>5.57</v>
      </c>
      <c r="H35" s="37">
        <v>5.4</v>
      </c>
      <c r="I35" s="37">
        <v>7.15</v>
      </c>
      <c r="J35" s="38">
        <v>5.3</v>
      </c>
      <c r="K35" s="22"/>
      <c r="L35" s="22"/>
      <c r="M35" s="22"/>
      <c r="N35" s="22"/>
      <c r="O35" s="22"/>
      <c r="P35" s="22"/>
    </row>
    <row r="36" spans="1:16" ht="39" customHeight="1">
      <c r="A36" s="22"/>
      <c r="B36" s="35"/>
      <c r="C36" s="1178" t="s">
        <v>531</v>
      </c>
      <c r="D36" s="1179"/>
      <c r="E36" s="1180"/>
      <c r="F36" s="36">
        <v>0.99</v>
      </c>
      <c r="G36" s="37">
        <v>0.63</v>
      </c>
      <c r="H36" s="37">
        <v>0.68</v>
      </c>
      <c r="I36" s="37">
        <v>1.65</v>
      </c>
      <c r="J36" s="38">
        <v>1.83</v>
      </c>
      <c r="K36" s="22"/>
      <c r="L36" s="22"/>
      <c r="M36" s="22"/>
      <c r="N36" s="22"/>
      <c r="O36" s="22"/>
      <c r="P36" s="22"/>
    </row>
    <row r="37" spans="1:16" ht="39" customHeight="1">
      <c r="A37" s="22"/>
      <c r="B37" s="35"/>
      <c r="C37" s="1178" t="s">
        <v>532</v>
      </c>
      <c r="D37" s="1179"/>
      <c r="E37" s="1180"/>
      <c r="F37" s="36">
        <v>0.2</v>
      </c>
      <c r="G37" s="37">
        <v>0.2</v>
      </c>
      <c r="H37" s="37">
        <v>0.21</v>
      </c>
      <c r="I37" s="37">
        <v>0.2</v>
      </c>
      <c r="J37" s="38">
        <v>0.21</v>
      </c>
      <c r="K37" s="22"/>
      <c r="L37" s="22"/>
      <c r="M37" s="22"/>
      <c r="N37" s="22"/>
      <c r="O37" s="22"/>
      <c r="P37" s="22"/>
    </row>
    <row r="38" spans="1:16" ht="39" customHeight="1">
      <c r="A38" s="22"/>
      <c r="B38" s="35"/>
      <c r="C38" s="1178" t="s">
        <v>533</v>
      </c>
      <c r="D38" s="1179"/>
      <c r="E38" s="1180"/>
      <c r="F38" s="36">
        <v>0.4</v>
      </c>
      <c r="G38" s="37">
        <v>0.01</v>
      </c>
      <c r="H38" s="37">
        <v>0.09</v>
      </c>
      <c r="I38" s="37">
        <v>0.1</v>
      </c>
      <c r="J38" s="38">
        <v>0.11</v>
      </c>
      <c r="K38" s="22"/>
      <c r="L38" s="22"/>
      <c r="M38" s="22"/>
      <c r="N38" s="22"/>
      <c r="O38" s="22"/>
      <c r="P38" s="22"/>
    </row>
    <row r="39" spans="1:16" ht="39" customHeight="1">
      <c r="A39" s="22"/>
      <c r="B39" s="35"/>
      <c r="C39" s="1178" t="s">
        <v>534</v>
      </c>
      <c r="D39" s="1179"/>
      <c r="E39" s="1180"/>
      <c r="F39" s="36">
        <v>0.12</v>
      </c>
      <c r="G39" s="37">
        <v>0.05</v>
      </c>
      <c r="H39" s="37">
        <v>0.35</v>
      </c>
      <c r="I39" s="37">
        <v>0.04</v>
      </c>
      <c r="J39" s="38">
        <v>0.08</v>
      </c>
      <c r="K39" s="22"/>
      <c r="L39" s="22"/>
      <c r="M39" s="22"/>
      <c r="N39" s="22"/>
      <c r="O39" s="22"/>
      <c r="P39" s="22"/>
    </row>
    <row r="40" spans="1:16" ht="39" customHeight="1">
      <c r="A40" s="22"/>
      <c r="B40" s="35"/>
      <c r="C40" s="1178" t="s">
        <v>535</v>
      </c>
      <c r="D40" s="1179"/>
      <c r="E40" s="1180"/>
      <c r="F40" s="36">
        <v>0.02</v>
      </c>
      <c r="G40" s="37">
        <v>0.02</v>
      </c>
      <c r="H40" s="37">
        <v>0.04</v>
      </c>
      <c r="I40" s="37">
        <v>0.02</v>
      </c>
      <c r="J40" s="38">
        <v>0.04</v>
      </c>
      <c r="K40" s="22"/>
      <c r="L40" s="22"/>
      <c r="M40" s="22"/>
      <c r="N40" s="22"/>
      <c r="O40" s="22"/>
      <c r="P40" s="22"/>
    </row>
    <row r="41" spans="1:16" ht="39" customHeight="1">
      <c r="A41" s="22"/>
      <c r="B41" s="35"/>
      <c r="C41" s="1178" t="s">
        <v>536</v>
      </c>
      <c r="D41" s="1179"/>
      <c r="E41" s="1180"/>
      <c r="F41" s="36">
        <v>0.04</v>
      </c>
      <c r="G41" s="37">
        <v>0.05</v>
      </c>
      <c r="H41" s="37">
        <v>0.04</v>
      </c>
      <c r="I41" s="37">
        <v>0.03</v>
      </c>
      <c r="J41" s="38">
        <v>0.03</v>
      </c>
      <c r="K41" s="22"/>
      <c r="L41" s="22"/>
      <c r="M41" s="22"/>
      <c r="N41" s="22"/>
      <c r="O41" s="22"/>
      <c r="P41" s="22"/>
    </row>
    <row r="42" spans="1:16" ht="39" customHeight="1">
      <c r="A42" s="22"/>
      <c r="B42" s="39"/>
      <c r="C42" s="1178" t="s">
        <v>537</v>
      </c>
      <c r="D42" s="1179"/>
      <c r="E42" s="1180"/>
      <c r="F42" s="36" t="s">
        <v>483</v>
      </c>
      <c r="G42" s="37" t="s">
        <v>483</v>
      </c>
      <c r="H42" s="37" t="s">
        <v>483</v>
      </c>
      <c r="I42" s="37" t="s">
        <v>483</v>
      </c>
      <c r="J42" s="38" t="s">
        <v>483</v>
      </c>
      <c r="K42" s="22"/>
      <c r="L42" s="22"/>
      <c r="M42" s="22"/>
      <c r="N42" s="22"/>
      <c r="O42" s="22"/>
      <c r="P42" s="22"/>
    </row>
    <row r="43" spans="1:16" ht="39" customHeight="1" thickBot="1">
      <c r="A43" s="22"/>
      <c r="B43" s="40"/>
      <c r="C43" s="1181" t="s">
        <v>538</v>
      </c>
      <c r="D43" s="1182"/>
      <c r="E43" s="1183"/>
      <c r="F43" s="41">
        <v>7.0000000000000007E-2</v>
      </c>
      <c r="G43" s="42">
        <v>0.1</v>
      </c>
      <c r="H43" s="42">
        <v>0.04</v>
      </c>
      <c r="I43" s="42">
        <v>0.04</v>
      </c>
      <c r="J43" s="43">
        <v>0.05</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c r="A45" s="48"/>
      <c r="B45" s="1194" t="s">
        <v>11</v>
      </c>
      <c r="C45" s="1195"/>
      <c r="D45" s="58"/>
      <c r="E45" s="1200" t="s">
        <v>12</v>
      </c>
      <c r="F45" s="1200"/>
      <c r="G45" s="1200"/>
      <c r="H45" s="1200"/>
      <c r="I45" s="1200"/>
      <c r="J45" s="1201"/>
      <c r="K45" s="59">
        <v>1374</v>
      </c>
      <c r="L45" s="60">
        <v>1337</v>
      </c>
      <c r="M45" s="60">
        <v>1271</v>
      </c>
      <c r="N45" s="60">
        <v>1142</v>
      </c>
      <c r="O45" s="61">
        <v>1069</v>
      </c>
      <c r="P45" s="48"/>
      <c r="Q45" s="48"/>
      <c r="R45" s="48"/>
      <c r="S45" s="48"/>
      <c r="T45" s="48"/>
      <c r="U45" s="48"/>
    </row>
    <row r="46" spans="1:21" ht="30.75" customHeight="1">
      <c r="A46" s="48"/>
      <c r="B46" s="1196"/>
      <c r="C46" s="1197"/>
      <c r="D46" s="62"/>
      <c r="E46" s="1188" t="s">
        <v>13</v>
      </c>
      <c r="F46" s="1188"/>
      <c r="G46" s="1188"/>
      <c r="H46" s="1188"/>
      <c r="I46" s="1188"/>
      <c r="J46" s="1189"/>
      <c r="K46" s="63" t="s">
        <v>483</v>
      </c>
      <c r="L46" s="64" t="s">
        <v>483</v>
      </c>
      <c r="M46" s="64" t="s">
        <v>483</v>
      </c>
      <c r="N46" s="64" t="s">
        <v>483</v>
      </c>
      <c r="O46" s="65" t="s">
        <v>483</v>
      </c>
      <c r="P46" s="48"/>
      <c r="Q46" s="48"/>
      <c r="R46" s="48"/>
      <c r="S46" s="48"/>
      <c r="T46" s="48"/>
      <c r="U46" s="48"/>
    </row>
    <row r="47" spans="1:21" ht="30.75" customHeight="1">
      <c r="A47" s="48"/>
      <c r="B47" s="1196"/>
      <c r="C47" s="1197"/>
      <c r="D47" s="62"/>
      <c r="E47" s="1188" t="s">
        <v>14</v>
      </c>
      <c r="F47" s="1188"/>
      <c r="G47" s="1188"/>
      <c r="H47" s="1188"/>
      <c r="I47" s="1188"/>
      <c r="J47" s="1189"/>
      <c r="K47" s="63" t="s">
        <v>483</v>
      </c>
      <c r="L47" s="64" t="s">
        <v>483</v>
      </c>
      <c r="M47" s="64" t="s">
        <v>483</v>
      </c>
      <c r="N47" s="64" t="s">
        <v>483</v>
      </c>
      <c r="O47" s="65" t="s">
        <v>483</v>
      </c>
      <c r="P47" s="48"/>
      <c r="Q47" s="48"/>
      <c r="R47" s="48"/>
      <c r="S47" s="48"/>
      <c r="T47" s="48"/>
      <c r="U47" s="48"/>
    </row>
    <row r="48" spans="1:21" ht="30.75" customHeight="1">
      <c r="A48" s="48"/>
      <c r="B48" s="1196"/>
      <c r="C48" s="1197"/>
      <c r="D48" s="62"/>
      <c r="E48" s="1188" t="s">
        <v>15</v>
      </c>
      <c r="F48" s="1188"/>
      <c r="G48" s="1188"/>
      <c r="H48" s="1188"/>
      <c r="I48" s="1188"/>
      <c r="J48" s="1189"/>
      <c r="K48" s="63">
        <v>63</v>
      </c>
      <c r="L48" s="64">
        <v>51</v>
      </c>
      <c r="M48" s="64">
        <v>81</v>
      </c>
      <c r="N48" s="64">
        <v>181</v>
      </c>
      <c r="O48" s="65">
        <v>197</v>
      </c>
      <c r="P48" s="48"/>
      <c r="Q48" s="48"/>
      <c r="R48" s="48"/>
      <c r="S48" s="48"/>
      <c r="T48" s="48"/>
      <c r="U48" s="48"/>
    </row>
    <row r="49" spans="1:21" ht="30.75" customHeight="1">
      <c r="A49" s="48"/>
      <c r="B49" s="1196"/>
      <c r="C49" s="1197"/>
      <c r="D49" s="62"/>
      <c r="E49" s="1188" t="s">
        <v>16</v>
      </c>
      <c r="F49" s="1188"/>
      <c r="G49" s="1188"/>
      <c r="H49" s="1188"/>
      <c r="I49" s="1188"/>
      <c r="J49" s="1189"/>
      <c r="K49" s="63">
        <v>54</v>
      </c>
      <c r="L49" s="64">
        <v>52</v>
      </c>
      <c r="M49" s="64">
        <v>50</v>
      </c>
      <c r="N49" s="64">
        <v>49</v>
      </c>
      <c r="O49" s="65">
        <v>47</v>
      </c>
      <c r="P49" s="48"/>
      <c r="Q49" s="48"/>
      <c r="R49" s="48"/>
      <c r="S49" s="48"/>
      <c r="T49" s="48"/>
      <c r="U49" s="48"/>
    </row>
    <row r="50" spans="1:21" ht="30.75" customHeight="1">
      <c r="A50" s="48"/>
      <c r="B50" s="1196"/>
      <c r="C50" s="1197"/>
      <c r="D50" s="62"/>
      <c r="E50" s="1188" t="s">
        <v>17</v>
      </c>
      <c r="F50" s="1188"/>
      <c r="G50" s="1188"/>
      <c r="H50" s="1188"/>
      <c r="I50" s="1188"/>
      <c r="J50" s="1189"/>
      <c r="K50" s="63">
        <v>13</v>
      </c>
      <c r="L50" s="64">
        <v>13</v>
      </c>
      <c r="M50" s="64">
        <v>13</v>
      </c>
      <c r="N50" s="64">
        <v>13</v>
      </c>
      <c r="O50" s="65">
        <v>7</v>
      </c>
      <c r="P50" s="48"/>
      <c r="Q50" s="48"/>
      <c r="R50" s="48"/>
      <c r="S50" s="48"/>
      <c r="T50" s="48"/>
      <c r="U50" s="48"/>
    </row>
    <row r="51" spans="1:21" ht="30.75" customHeight="1">
      <c r="A51" s="48"/>
      <c r="B51" s="1198"/>
      <c r="C51" s="1199"/>
      <c r="D51" s="66"/>
      <c r="E51" s="1188" t="s">
        <v>18</v>
      </c>
      <c r="F51" s="1188"/>
      <c r="G51" s="1188"/>
      <c r="H51" s="1188"/>
      <c r="I51" s="1188"/>
      <c r="J51" s="1189"/>
      <c r="K51" s="63" t="s">
        <v>483</v>
      </c>
      <c r="L51" s="64" t="s">
        <v>483</v>
      </c>
      <c r="M51" s="64" t="s">
        <v>483</v>
      </c>
      <c r="N51" s="64" t="s">
        <v>483</v>
      </c>
      <c r="O51" s="65" t="s">
        <v>483</v>
      </c>
      <c r="P51" s="48"/>
      <c r="Q51" s="48"/>
      <c r="R51" s="48"/>
      <c r="S51" s="48"/>
      <c r="T51" s="48"/>
      <c r="U51" s="48"/>
    </row>
    <row r="52" spans="1:21" ht="30.75" customHeight="1">
      <c r="A52" s="48"/>
      <c r="B52" s="1186" t="s">
        <v>19</v>
      </c>
      <c r="C52" s="1187"/>
      <c r="D52" s="66"/>
      <c r="E52" s="1188" t="s">
        <v>20</v>
      </c>
      <c r="F52" s="1188"/>
      <c r="G52" s="1188"/>
      <c r="H52" s="1188"/>
      <c r="I52" s="1188"/>
      <c r="J52" s="1189"/>
      <c r="K52" s="63">
        <v>953</v>
      </c>
      <c r="L52" s="64">
        <v>944</v>
      </c>
      <c r="M52" s="64">
        <v>954</v>
      </c>
      <c r="N52" s="64">
        <v>915</v>
      </c>
      <c r="O52" s="65">
        <v>906</v>
      </c>
      <c r="P52" s="48"/>
      <c r="Q52" s="48"/>
      <c r="R52" s="48"/>
      <c r="S52" s="48"/>
      <c r="T52" s="48"/>
      <c r="U52" s="48"/>
    </row>
    <row r="53" spans="1:21" ht="30.75" customHeight="1" thickBot="1">
      <c r="A53" s="48"/>
      <c r="B53" s="1190" t="s">
        <v>21</v>
      </c>
      <c r="C53" s="1191"/>
      <c r="D53" s="67"/>
      <c r="E53" s="1192" t="s">
        <v>22</v>
      </c>
      <c r="F53" s="1192"/>
      <c r="G53" s="1192"/>
      <c r="H53" s="1192"/>
      <c r="I53" s="1192"/>
      <c r="J53" s="1193"/>
      <c r="K53" s="68">
        <v>551</v>
      </c>
      <c r="L53" s="69">
        <v>509</v>
      </c>
      <c r="M53" s="69">
        <v>461</v>
      </c>
      <c r="N53" s="69">
        <v>470</v>
      </c>
      <c r="O53" s="70">
        <v>414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523</v>
      </c>
      <c r="J40" s="79" t="s">
        <v>524</v>
      </c>
      <c r="K40" s="79" t="s">
        <v>525</v>
      </c>
      <c r="L40" s="79" t="s">
        <v>526</v>
      </c>
      <c r="M40" s="80" t="s">
        <v>527</v>
      </c>
    </row>
    <row r="41" spans="2:13" ht="27.75" customHeight="1">
      <c r="B41" s="1214" t="s">
        <v>24</v>
      </c>
      <c r="C41" s="1215"/>
      <c r="D41" s="81"/>
      <c r="E41" s="1216" t="s">
        <v>25</v>
      </c>
      <c r="F41" s="1216"/>
      <c r="G41" s="1216"/>
      <c r="H41" s="1217"/>
      <c r="I41" s="82">
        <v>9606</v>
      </c>
      <c r="J41" s="83">
        <v>9361</v>
      </c>
      <c r="K41" s="83">
        <v>9375</v>
      </c>
      <c r="L41" s="83">
        <v>9318</v>
      </c>
      <c r="M41" s="84">
        <v>9150</v>
      </c>
    </row>
    <row r="42" spans="2:13" ht="27.75" customHeight="1">
      <c r="B42" s="1204"/>
      <c r="C42" s="1205"/>
      <c r="D42" s="85"/>
      <c r="E42" s="1208" t="s">
        <v>26</v>
      </c>
      <c r="F42" s="1208"/>
      <c r="G42" s="1208"/>
      <c r="H42" s="1209"/>
      <c r="I42" s="86">
        <v>43</v>
      </c>
      <c r="J42" s="87">
        <v>31</v>
      </c>
      <c r="K42" s="87">
        <v>19</v>
      </c>
      <c r="L42" s="87">
        <v>6</v>
      </c>
      <c r="M42" s="88" t="s">
        <v>483</v>
      </c>
    </row>
    <row r="43" spans="2:13" ht="27.75" customHeight="1">
      <c r="B43" s="1204"/>
      <c r="C43" s="1205"/>
      <c r="D43" s="85"/>
      <c r="E43" s="1208" t="s">
        <v>27</v>
      </c>
      <c r="F43" s="1208"/>
      <c r="G43" s="1208"/>
      <c r="H43" s="1209"/>
      <c r="I43" s="86">
        <v>739</v>
      </c>
      <c r="J43" s="87">
        <v>683</v>
      </c>
      <c r="K43" s="87">
        <v>674</v>
      </c>
      <c r="L43" s="87">
        <v>777</v>
      </c>
      <c r="M43" s="88">
        <v>955</v>
      </c>
    </row>
    <row r="44" spans="2:13" ht="27.75" customHeight="1">
      <c r="B44" s="1204"/>
      <c r="C44" s="1205"/>
      <c r="D44" s="85"/>
      <c r="E44" s="1208" t="s">
        <v>28</v>
      </c>
      <c r="F44" s="1208"/>
      <c r="G44" s="1208"/>
      <c r="H44" s="1209"/>
      <c r="I44" s="86">
        <v>389</v>
      </c>
      <c r="J44" s="87">
        <v>354</v>
      </c>
      <c r="K44" s="87">
        <v>308</v>
      </c>
      <c r="L44" s="87">
        <v>266</v>
      </c>
      <c r="M44" s="88">
        <v>223</v>
      </c>
    </row>
    <row r="45" spans="2:13" ht="27.75" customHeight="1">
      <c r="B45" s="1204"/>
      <c r="C45" s="1205"/>
      <c r="D45" s="85"/>
      <c r="E45" s="1208" t="s">
        <v>29</v>
      </c>
      <c r="F45" s="1208"/>
      <c r="G45" s="1208"/>
      <c r="H45" s="1209"/>
      <c r="I45" s="86">
        <v>2253</v>
      </c>
      <c r="J45" s="87">
        <v>2011</v>
      </c>
      <c r="K45" s="87">
        <v>1863</v>
      </c>
      <c r="L45" s="87">
        <v>1752</v>
      </c>
      <c r="M45" s="88">
        <v>1660</v>
      </c>
    </row>
    <row r="46" spans="2:13" ht="27.75" customHeight="1">
      <c r="B46" s="1204"/>
      <c r="C46" s="1205"/>
      <c r="D46" s="89"/>
      <c r="E46" s="1208" t="s">
        <v>30</v>
      </c>
      <c r="F46" s="1208"/>
      <c r="G46" s="1208"/>
      <c r="H46" s="1209"/>
      <c r="I46" s="86">
        <v>95</v>
      </c>
      <c r="J46" s="87">
        <v>96</v>
      </c>
      <c r="K46" s="87">
        <v>93</v>
      </c>
      <c r="L46" s="87">
        <v>88</v>
      </c>
      <c r="M46" s="88">
        <v>85</v>
      </c>
    </row>
    <row r="47" spans="2:13" ht="27.75" customHeight="1">
      <c r="B47" s="1204"/>
      <c r="C47" s="1205"/>
      <c r="D47" s="90"/>
      <c r="E47" s="1218" t="s">
        <v>31</v>
      </c>
      <c r="F47" s="1219"/>
      <c r="G47" s="1219"/>
      <c r="H47" s="1220"/>
      <c r="I47" s="86" t="s">
        <v>483</v>
      </c>
      <c r="J47" s="87" t="s">
        <v>483</v>
      </c>
      <c r="K47" s="87" t="s">
        <v>483</v>
      </c>
      <c r="L47" s="87" t="s">
        <v>483</v>
      </c>
      <c r="M47" s="88" t="s">
        <v>483</v>
      </c>
    </row>
    <row r="48" spans="2:13" ht="27.75" customHeight="1">
      <c r="B48" s="1204"/>
      <c r="C48" s="1205"/>
      <c r="D48" s="85"/>
      <c r="E48" s="1208" t="s">
        <v>32</v>
      </c>
      <c r="F48" s="1208"/>
      <c r="G48" s="1208"/>
      <c r="H48" s="1209"/>
      <c r="I48" s="86" t="s">
        <v>483</v>
      </c>
      <c r="J48" s="87" t="s">
        <v>483</v>
      </c>
      <c r="K48" s="87" t="s">
        <v>483</v>
      </c>
      <c r="L48" s="87" t="s">
        <v>483</v>
      </c>
      <c r="M48" s="88" t="s">
        <v>483</v>
      </c>
    </row>
    <row r="49" spans="2:13" ht="27.75" customHeight="1">
      <c r="B49" s="1206"/>
      <c r="C49" s="1207"/>
      <c r="D49" s="85"/>
      <c r="E49" s="1208" t="s">
        <v>33</v>
      </c>
      <c r="F49" s="1208"/>
      <c r="G49" s="1208"/>
      <c r="H49" s="1209"/>
      <c r="I49" s="86" t="s">
        <v>483</v>
      </c>
      <c r="J49" s="87" t="s">
        <v>483</v>
      </c>
      <c r="K49" s="87" t="s">
        <v>483</v>
      </c>
      <c r="L49" s="87" t="s">
        <v>483</v>
      </c>
      <c r="M49" s="88" t="s">
        <v>483</v>
      </c>
    </row>
    <row r="50" spans="2:13" ht="27.75" customHeight="1">
      <c r="B50" s="1202" t="s">
        <v>34</v>
      </c>
      <c r="C50" s="1203"/>
      <c r="D50" s="91"/>
      <c r="E50" s="1208" t="s">
        <v>35</v>
      </c>
      <c r="F50" s="1208"/>
      <c r="G50" s="1208"/>
      <c r="H50" s="1209"/>
      <c r="I50" s="86">
        <v>2576</v>
      </c>
      <c r="J50" s="87">
        <v>2893</v>
      </c>
      <c r="K50" s="87">
        <v>3112</v>
      </c>
      <c r="L50" s="87">
        <v>3850</v>
      </c>
      <c r="M50" s="88">
        <v>4124</v>
      </c>
    </row>
    <row r="51" spans="2:13" ht="27.75" customHeight="1">
      <c r="B51" s="1204"/>
      <c r="C51" s="1205"/>
      <c r="D51" s="85"/>
      <c r="E51" s="1208" t="s">
        <v>36</v>
      </c>
      <c r="F51" s="1208"/>
      <c r="G51" s="1208"/>
      <c r="H51" s="1209"/>
      <c r="I51" s="86">
        <v>9</v>
      </c>
      <c r="J51" s="87">
        <v>8</v>
      </c>
      <c r="K51" s="87">
        <v>12</v>
      </c>
      <c r="L51" s="87">
        <v>21</v>
      </c>
      <c r="M51" s="88">
        <v>21</v>
      </c>
    </row>
    <row r="52" spans="2:13" ht="27.75" customHeight="1">
      <c r="B52" s="1206"/>
      <c r="C52" s="1207"/>
      <c r="D52" s="85"/>
      <c r="E52" s="1208" t="s">
        <v>37</v>
      </c>
      <c r="F52" s="1208"/>
      <c r="G52" s="1208"/>
      <c r="H52" s="1209"/>
      <c r="I52" s="86">
        <v>8068</v>
      </c>
      <c r="J52" s="87">
        <v>7927</v>
      </c>
      <c r="K52" s="87">
        <v>7895</v>
      </c>
      <c r="L52" s="87">
        <v>7615</v>
      </c>
      <c r="M52" s="88">
        <v>7305</v>
      </c>
    </row>
    <row r="53" spans="2:13" ht="27.75" customHeight="1" thickBot="1">
      <c r="B53" s="1210" t="s">
        <v>21</v>
      </c>
      <c r="C53" s="1211"/>
      <c r="D53" s="92"/>
      <c r="E53" s="1212" t="s">
        <v>38</v>
      </c>
      <c r="F53" s="1212"/>
      <c r="G53" s="1212"/>
      <c r="H53" s="1213"/>
      <c r="I53" s="93">
        <v>2473</v>
      </c>
      <c r="J53" s="94">
        <v>1709</v>
      </c>
      <c r="K53" s="94">
        <v>1311</v>
      </c>
      <c r="L53" s="94">
        <v>721</v>
      </c>
      <c r="M53" s="95">
        <v>623</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c r="A1" s="371"/>
      <c r="B1" s="373"/>
      <c r="P1" s="246"/>
      <c r="Q1" s="246"/>
    </row>
    <row r="2" spans="1:51" ht="25.5">
      <c r="A2" s="371"/>
      <c r="C2" s="372"/>
      <c r="P2" s="246"/>
      <c r="Q2" s="246"/>
    </row>
    <row r="3" spans="1:51" ht="25.5">
      <c r="A3" s="371"/>
      <c r="C3" s="372"/>
      <c r="P3" s="246"/>
      <c r="Q3" s="246"/>
    </row>
    <row r="4" spans="1:51" s="370" customFormat="1">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row>
    <row r="5" spans="1:51" s="370" customFormat="1">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row>
    <row r="6" spans="1:51" s="370" customFormat="1">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row>
    <row r="7" spans="1:51" s="370" customFormat="1">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row>
    <row r="8" spans="1:51" s="370" customFormat="1">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row>
    <row r="9" spans="1:51" s="370" customFormat="1">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row>
    <row r="10" spans="1:51" s="370" customFormat="1">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Y10" s="370" t="s">
        <v>556</v>
      </c>
    </row>
    <row r="11" spans="1:51" s="370" customFormat="1">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row>
    <row r="12" spans="1:51" s="370" customFormat="1">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Y12" s="370" t="s">
        <v>556</v>
      </c>
    </row>
    <row r="13" spans="1:51" s="370" customFormat="1">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row>
    <row r="14" spans="1:51" s="370" customFormat="1" ht="14.25" customHeight="1">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row>
    <row r="15" spans="1:51" s="370" customFormat="1">
      <c r="A15" s="245"/>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row>
    <row r="16" spans="1:51" s="370" customFormat="1">
      <c r="A16" s="245"/>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row>
    <row r="17" spans="1:259" s="370" customFormat="1">
      <c r="A17" s="245"/>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row>
    <row r="18" spans="1:259" s="370" customFormat="1">
      <c r="A18" s="245"/>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row>
    <row r="19" spans="1:259">
      <c r="P19" s="246"/>
      <c r="Q19" s="246"/>
    </row>
    <row r="20" spans="1:259">
      <c r="P20" s="246"/>
      <c r="Q20" s="246"/>
    </row>
    <row r="21" spans="1:259" ht="17.25">
      <c r="B21" s="369"/>
      <c r="C21" s="248"/>
      <c r="D21" s="248"/>
      <c r="E21" s="248"/>
      <c r="F21" s="248"/>
      <c r="G21" s="248"/>
      <c r="H21" s="248"/>
      <c r="I21" s="248"/>
      <c r="J21" s="248"/>
      <c r="K21" s="248"/>
      <c r="L21" s="248"/>
      <c r="M21" s="248"/>
      <c r="N21" s="368"/>
      <c r="O21" s="248"/>
      <c r="P21" s="249"/>
      <c r="Q21" s="246"/>
      <c r="IY21" s="367"/>
    </row>
    <row r="22" spans="1:259" ht="17.25">
      <c r="B22" s="250"/>
      <c r="IY22" s="366"/>
    </row>
    <row r="23" spans="1:259">
      <c r="B23" s="250"/>
    </row>
    <row r="24" spans="1:259">
      <c r="B24" s="250"/>
    </row>
    <row r="25" spans="1:259">
      <c r="B25" s="250"/>
    </row>
    <row r="26" spans="1:259">
      <c r="B26" s="250"/>
    </row>
    <row r="27" spans="1:259">
      <c r="B27" s="250"/>
    </row>
    <row r="28" spans="1:259">
      <c r="B28" s="250"/>
    </row>
    <row r="29" spans="1:259">
      <c r="B29" s="250"/>
    </row>
    <row r="30" spans="1:259">
      <c r="B30" s="250"/>
    </row>
    <row r="31" spans="1:259">
      <c r="B31" s="250"/>
    </row>
    <row r="32" spans="1:259">
      <c r="B32" s="250"/>
    </row>
    <row r="33" spans="2:17">
      <c r="B33" s="250"/>
    </row>
    <row r="34" spans="2:17">
      <c r="B34" s="250"/>
    </row>
    <row r="35" spans="2:17">
      <c r="B35" s="250"/>
    </row>
    <row r="36" spans="2:17">
      <c r="B36" s="250"/>
    </row>
    <row r="37" spans="2:17">
      <c r="B37" s="250"/>
    </row>
    <row r="38" spans="2:17">
      <c r="B38" s="250"/>
    </row>
    <row r="39" spans="2:17">
      <c r="B39" s="342"/>
      <c r="C39" s="308"/>
      <c r="D39" s="308"/>
      <c r="E39" s="308"/>
      <c r="F39" s="308"/>
      <c r="G39" s="308"/>
      <c r="H39" s="308"/>
      <c r="I39" s="308"/>
      <c r="J39" s="308"/>
      <c r="K39" s="308"/>
      <c r="L39" s="308"/>
      <c r="M39" s="308"/>
      <c r="N39" s="308"/>
      <c r="O39" s="308"/>
      <c r="P39" s="343"/>
    </row>
    <row r="40" spans="2:17">
      <c r="B40" s="356"/>
      <c r="C40" s="246"/>
      <c r="D40" s="246"/>
      <c r="E40" s="246"/>
      <c r="F40" s="246"/>
      <c r="G40" s="246"/>
      <c r="H40" s="246"/>
      <c r="I40" s="246"/>
      <c r="J40" s="246"/>
      <c r="K40" s="246"/>
      <c r="L40" s="246"/>
      <c r="M40" s="246"/>
      <c r="N40" s="246"/>
      <c r="O40" s="246"/>
      <c r="P40" s="356"/>
      <c r="Q40" s="246"/>
    </row>
    <row r="41" spans="2:17" ht="17.25">
      <c r="B41" s="247" t="s">
        <v>555</v>
      </c>
      <c r="C41" s="248"/>
      <c r="D41" s="248"/>
      <c r="E41" s="248"/>
      <c r="F41" s="248"/>
      <c r="G41" s="248"/>
      <c r="H41" s="248"/>
      <c r="I41" s="248"/>
      <c r="J41" s="248"/>
      <c r="K41" s="248"/>
      <c r="L41" s="248"/>
      <c r="M41" s="248"/>
      <c r="N41" s="248"/>
      <c r="O41" s="248"/>
      <c r="P41" s="249"/>
    </row>
    <row r="42" spans="2:17">
      <c r="B42" s="250"/>
      <c r="C42" s="246"/>
      <c r="D42" s="246"/>
      <c r="E42" s="246"/>
      <c r="F42" s="246"/>
      <c r="G42" s="355" t="s">
        <v>552</v>
      </c>
      <c r="I42" s="354"/>
      <c r="J42" s="354"/>
      <c r="K42" s="354"/>
      <c r="L42" s="246"/>
      <c r="M42" s="246"/>
      <c r="N42" s="246"/>
      <c r="O42" s="246"/>
    </row>
    <row r="43" spans="2:17">
      <c r="B43" s="250"/>
      <c r="C43" s="246"/>
      <c r="D43" s="246"/>
      <c r="E43" s="246"/>
      <c r="F43" s="246"/>
      <c r="G43" s="1221" t="s">
        <v>559</v>
      </c>
      <c r="H43" s="1222"/>
      <c r="I43" s="1222"/>
      <c r="J43" s="1222"/>
      <c r="K43" s="1222"/>
      <c r="L43" s="1222"/>
      <c r="M43" s="1222"/>
      <c r="N43" s="1222"/>
      <c r="O43" s="1223"/>
    </row>
    <row r="44" spans="2:17">
      <c r="B44" s="250"/>
      <c r="C44" s="246"/>
      <c r="D44" s="246"/>
      <c r="E44" s="246"/>
      <c r="F44" s="246"/>
      <c r="G44" s="1224"/>
      <c r="H44" s="1225"/>
      <c r="I44" s="1225"/>
      <c r="J44" s="1225"/>
      <c r="K44" s="1225"/>
      <c r="L44" s="1225"/>
      <c r="M44" s="1225"/>
      <c r="N44" s="1225"/>
      <c r="O44" s="1226"/>
    </row>
    <row r="45" spans="2:17">
      <c r="B45" s="250"/>
      <c r="C45" s="246"/>
      <c r="D45" s="246"/>
      <c r="E45" s="246"/>
      <c r="F45" s="246"/>
      <c r="G45" s="1224"/>
      <c r="H45" s="1225"/>
      <c r="I45" s="1225"/>
      <c r="J45" s="1225"/>
      <c r="K45" s="1225"/>
      <c r="L45" s="1225"/>
      <c r="M45" s="1225"/>
      <c r="N45" s="1225"/>
      <c r="O45" s="1226"/>
    </row>
    <row r="46" spans="2:17">
      <c r="B46" s="250"/>
      <c r="C46" s="246"/>
      <c r="D46" s="246"/>
      <c r="E46" s="246"/>
      <c r="F46" s="246"/>
      <c r="G46" s="1224"/>
      <c r="H46" s="1225"/>
      <c r="I46" s="1225"/>
      <c r="J46" s="1225"/>
      <c r="K46" s="1225"/>
      <c r="L46" s="1225"/>
      <c r="M46" s="1225"/>
      <c r="N46" s="1225"/>
      <c r="O46" s="1226"/>
    </row>
    <row r="47" spans="2:17">
      <c r="B47" s="250"/>
      <c r="C47" s="246"/>
      <c r="D47" s="246"/>
      <c r="E47" s="246"/>
      <c r="F47" s="246"/>
      <c r="G47" s="1227"/>
      <c r="H47" s="1228"/>
      <c r="I47" s="1228"/>
      <c r="J47" s="1228"/>
      <c r="K47" s="1228"/>
      <c r="L47" s="1228"/>
      <c r="M47" s="1228"/>
      <c r="N47" s="1228"/>
      <c r="O47" s="1229"/>
    </row>
    <row r="48" spans="2:17">
      <c r="B48" s="250"/>
      <c r="C48" s="246"/>
      <c r="D48" s="246"/>
      <c r="E48" s="246"/>
      <c r="F48" s="246"/>
      <c r="G48" s="246"/>
      <c r="H48" s="365"/>
      <c r="I48" s="365"/>
      <c r="J48" s="365"/>
    </row>
    <row r="49" spans="1:17">
      <c r="B49" s="250"/>
      <c r="C49" s="246"/>
      <c r="D49" s="246"/>
      <c r="E49" s="246"/>
      <c r="F49" s="246"/>
      <c r="G49" s="245" t="s">
        <v>554</v>
      </c>
    </row>
    <row r="50" spans="1:17">
      <c r="B50" s="250"/>
      <c r="C50" s="246"/>
      <c r="D50" s="246"/>
      <c r="E50" s="246"/>
      <c r="F50" s="246"/>
      <c r="G50" s="1230"/>
      <c r="H50" s="1231"/>
      <c r="I50" s="1231"/>
      <c r="J50" s="1232"/>
      <c r="K50" s="347" t="s">
        <v>523</v>
      </c>
      <c r="L50" s="347" t="s">
        <v>524</v>
      </c>
      <c r="M50" s="347" t="s">
        <v>525</v>
      </c>
      <c r="N50" s="347" t="s">
        <v>526</v>
      </c>
      <c r="O50" s="347" t="s">
        <v>527</v>
      </c>
    </row>
    <row r="51" spans="1:17">
      <c r="B51" s="250"/>
      <c r="C51" s="246"/>
      <c r="D51" s="246"/>
      <c r="E51" s="246"/>
      <c r="F51" s="246"/>
      <c r="G51" s="1233" t="s">
        <v>550</v>
      </c>
      <c r="H51" s="1234"/>
      <c r="I51" s="1239" t="s">
        <v>548</v>
      </c>
      <c r="J51" s="1239"/>
      <c r="K51" s="1241"/>
      <c r="L51" s="1241"/>
      <c r="M51" s="1241"/>
      <c r="N51" s="1242">
        <v>15.6</v>
      </c>
      <c r="O51" s="1241"/>
    </row>
    <row r="52" spans="1:17">
      <c r="B52" s="250"/>
      <c r="C52" s="246"/>
      <c r="D52" s="246"/>
      <c r="E52" s="246"/>
      <c r="F52" s="246"/>
      <c r="G52" s="1235"/>
      <c r="H52" s="1236"/>
      <c r="I52" s="1240"/>
      <c r="J52" s="1240"/>
      <c r="K52" s="1242"/>
      <c r="L52" s="1242"/>
      <c r="M52" s="1242"/>
      <c r="N52" s="1242"/>
      <c r="O52" s="1242"/>
    </row>
    <row r="53" spans="1:17">
      <c r="A53" s="357"/>
      <c r="B53" s="250"/>
      <c r="C53" s="246"/>
      <c r="D53" s="246"/>
      <c r="E53" s="246"/>
      <c r="F53" s="246"/>
      <c r="G53" s="1235"/>
      <c r="H53" s="1236"/>
      <c r="I53" s="1243" t="s">
        <v>557</v>
      </c>
      <c r="J53" s="1243"/>
      <c r="K53" s="1244"/>
      <c r="L53" s="1244"/>
      <c r="M53" s="1244"/>
      <c r="N53" s="1246">
        <v>53.4</v>
      </c>
      <c r="O53" s="1244"/>
    </row>
    <row r="54" spans="1:17">
      <c r="A54" s="357"/>
      <c r="B54" s="250"/>
      <c r="C54" s="246"/>
      <c r="D54" s="246"/>
      <c r="E54" s="246"/>
      <c r="F54" s="246"/>
      <c r="G54" s="1237"/>
      <c r="H54" s="1238"/>
      <c r="I54" s="1243"/>
      <c r="J54" s="1243"/>
      <c r="K54" s="1245"/>
      <c r="L54" s="1245"/>
      <c r="M54" s="1245"/>
      <c r="N54" s="1245"/>
      <c r="O54" s="1245"/>
    </row>
    <row r="55" spans="1:17">
      <c r="A55" s="357"/>
      <c r="B55" s="250"/>
      <c r="C55" s="246"/>
      <c r="D55" s="246"/>
      <c r="E55" s="246"/>
      <c r="F55" s="246"/>
      <c r="G55" s="1247" t="s">
        <v>549</v>
      </c>
      <c r="H55" s="1248"/>
      <c r="I55" s="1243" t="s">
        <v>548</v>
      </c>
      <c r="J55" s="1243"/>
      <c r="K55" s="1241"/>
      <c r="L55" s="1241"/>
      <c r="M55" s="1241"/>
      <c r="N55" s="1242">
        <v>58.5</v>
      </c>
      <c r="O55" s="1241"/>
    </row>
    <row r="56" spans="1:17">
      <c r="A56" s="357"/>
      <c r="B56" s="250"/>
      <c r="C56" s="246"/>
      <c r="D56" s="246"/>
      <c r="E56" s="246"/>
      <c r="F56" s="246"/>
      <c r="G56" s="1249"/>
      <c r="H56" s="1250"/>
      <c r="I56" s="1243"/>
      <c r="J56" s="1243"/>
      <c r="K56" s="1242"/>
      <c r="L56" s="1242"/>
      <c r="M56" s="1242"/>
      <c r="N56" s="1242"/>
      <c r="O56" s="1242"/>
    </row>
    <row r="57" spans="1:17" s="357" customFormat="1">
      <c r="B57" s="358"/>
      <c r="C57" s="354"/>
      <c r="D57" s="354"/>
      <c r="E57" s="354"/>
      <c r="F57" s="354"/>
      <c r="G57" s="1249"/>
      <c r="H57" s="1250"/>
      <c r="I57" s="1253" t="s">
        <v>557</v>
      </c>
      <c r="J57" s="1253"/>
      <c r="K57" s="1244"/>
      <c r="L57" s="1244"/>
      <c r="M57" s="1244"/>
      <c r="N57" s="1246">
        <v>52.9</v>
      </c>
      <c r="O57" s="1244"/>
      <c r="P57" s="363"/>
      <c r="Q57" s="358"/>
    </row>
    <row r="58" spans="1:17" s="357" customFormat="1">
      <c r="A58" s="245"/>
      <c r="B58" s="358"/>
      <c r="C58" s="354"/>
      <c r="D58" s="354"/>
      <c r="E58" s="354"/>
      <c r="F58" s="354"/>
      <c r="G58" s="1251"/>
      <c r="H58" s="1252"/>
      <c r="I58" s="1253"/>
      <c r="J58" s="1253"/>
      <c r="K58" s="1245"/>
      <c r="L58" s="1245"/>
      <c r="M58" s="1245"/>
      <c r="N58" s="1245"/>
      <c r="O58" s="1245"/>
      <c r="P58" s="363"/>
      <c r="Q58" s="358"/>
    </row>
    <row r="59" spans="1:17" s="357" customFormat="1">
      <c r="A59" s="245"/>
      <c r="B59" s="358"/>
      <c r="C59" s="354"/>
      <c r="D59" s="354"/>
      <c r="E59" s="354"/>
      <c r="F59" s="354"/>
      <c r="G59" s="354"/>
      <c r="H59" s="354"/>
      <c r="I59" s="354"/>
      <c r="J59" s="354"/>
      <c r="K59" s="364"/>
      <c r="L59" s="364"/>
      <c r="M59" s="364"/>
      <c r="N59" s="364"/>
      <c r="O59" s="364"/>
      <c r="P59" s="363"/>
      <c r="Q59" s="358"/>
    </row>
    <row r="60" spans="1:17" s="357" customFormat="1">
      <c r="A60" s="245"/>
      <c r="B60" s="358"/>
      <c r="C60" s="354"/>
      <c r="D60" s="354"/>
      <c r="E60" s="354"/>
      <c r="F60" s="354"/>
      <c r="G60" s="354"/>
      <c r="H60" s="354"/>
      <c r="I60" s="354"/>
      <c r="J60" s="354"/>
      <c r="K60" s="364"/>
      <c r="L60" s="364"/>
      <c r="M60" s="364"/>
      <c r="N60" s="364"/>
      <c r="O60" s="364"/>
      <c r="P60" s="363"/>
      <c r="Q60" s="358"/>
    </row>
    <row r="61" spans="1:17" s="357" customFormat="1">
      <c r="A61" s="245"/>
      <c r="B61" s="362"/>
      <c r="C61" s="361"/>
      <c r="D61" s="361"/>
      <c r="E61" s="361"/>
      <c r="F61" s="361"/>
      <c r="G61" s="361"/>
      <c r="H61" s="361"/>
      <c r="I61" s="361"/>
      <c r="J61" s="361"/>
      <c r="K61" s="361"/>
      <c r="L61" s="361"/>
      <c r="M61" s="360"/>
      <c r="N61" s="360"/>
      <c r="O61" s="360"/>
      <c r="P61" s="359"/>
      <c r="Q61" s="358"/>
    </row>
    <row r="62" spans="1:17">
      <c r="B62" s="356"/>
      <c r="C62" s="356"/>
      <c r="D62" s="356"/>
      <c r="E62" s="356"/>
      <c r="F62" s="356"/>
      <c r="G62" s="356"/>
      <c r="H62" s="356"/>
      <c r="I62" s="356"/>
      <c r="J62" s="356"/>
      <c r="K62" s="356"/>
      <c r="L62" s="356"/>
      <c r="M62" s="356"/>
      <c r="N62" s="356"/>
      <c r="O62" s="356"/>
      <c r="P62" s="356"/>
      <c r="Q62" s="246"/>
    </row>
    <row r="63" spans="1:17" ht="17.25">
      <c r="B63" s="309" t="s">
        <v>553</v>
      </c>
      <c r="C63" s="246"/>
      <c r="D63" s="246"/>
      <c r="E63" s="246"/>
      <c r="F63" s="246"/>
      <c r="G63" s="246"/>
      <c r="H63" s="246"/>
      <c r="I63" s="246"/>
      <c r="J63" s="246"/>
      <c r="K63" s="246"/>
      <c r="L63" s="246"/>
      <c r="M63" s="246"/>
      <c r="N63" s="246"/>
      <c r="O63" s="246"/>
    </row>
    <row r="64" spans="1:17">
      <c r="B64" s="250"/>
      <c r="C64" s="246"/>
      <c r="D64" s="246"/>
      <c r="E64" s="246"/>
      <c r="F64" s="246"/>
      <c r="G64" s="355" t="s">
        <v>552</v>
      </c>
      <c r="I64" s="354"/>
      <c r="J64" s="354"/>
      <c r="K64" s="354"/>
      <c r="L64" s="246"/>
      <c r="M64" s="246"/>
      <c r="N64" s="246"/>
      <c r="O64" s="246"/>
    </row>
    <row r="65" spans="2:30">
      <c r="B65" s="250"/>
      <c r="C65" s="246"/>
      <c r="D65" s="246"/>
      <c r="E65" s="246"/>
      <c r="F65" s="246"/>
      <c r="G65" s="1221" t="s">
        <v>558</v>
      </c>
      <c r="H65" s="1222"/>
      <c r="I65" s="1222"/>
      <c r="J65" s="1222"/>
      <c r="K65" s="1222"/>
      <c r="L65" s="1222"/>
      <c r="M65" s="1222"/>
      <c r="N65" s="1222"/>
      <c r="O65" s="1223"/>
    </row>
    <row r="66" spans="2:30">
      <c r="B66" s="250"/>
      <c r="C66" s="246"/>
      <c r="D66" s="246"/>
      <c r="E66" s="246"/>
      <c r="F66" s="246"/>
      <c r="G66" s="1224"/>
      <c r="H66" s="1225"/>
      <c r="I66" s="1225"/>
      <c r="J66" s="1225"/>
      <c r="K66" s="1225"/>
      <c r="L66" s="1225"/>
      <c r="M66" s="1225"/>
      <c r="N66" s="1225"/>
      <c r="O66" s="1226"/>
    </row>
    <row r="67" spans="2:30">
      <c r="B67" s="250"/>
      <c r="C67" s="246"/>
      <c r="D67" s="246"/>
      <c r="E67" s="246"/>
      <c r="F67" s="246"/>
      <c r="G67" s="1224"/>
      <c r="H67" s="1225"/>
      <c r="I67" s="1225"/>
      <c r="J67" s="1225"/>
      <c r="K67" s="1225"/>
      <c r="L67" s="1225"/>
      <c r="M67" s="1225"/>
      <c r="N67" s="1225"/>
      <c r="O67" s="1226"/>
    </row>
    <row r="68" spans="2:30">
      <c r="B68" s="250"/>
      <c r="C68" s="246"/>
      <c r="D68" s="246"/>
      <c r="E68" s="246"/>
      <c r="F68" s="246"/>
      <c r="G68" s="1224"/>
      <c r="H68" s="1225"/>
      <c r="I68" s="1225"/>
      <c r="J68" s="1225"/>
      <c r="K68" s="1225"/>
      <c r="L68" s="1225"/>
      <c r="M68" s="1225"/>
      <c r="N68" s="1225"/>
      <c r="O68" s="1226"/>
    </row>
    <row r="69" spans="2:30">
      <c r="B69" s="250"/>
      <c r="C69" s="246"/>
      <c r="D69" s="246"/>
      <c r="E69" s="246"/>
      <c r="F69" s="246"/>
      <c r="G69" s="1227"/>
      <c r="H69" s="1228"/>
      <c r="I69" s="1228"/>
      <c r="J69" s="1228"/>
      <c r="K69" s="1228"/>
      <c r="L69" s="1228"/>
      <c r="M69" s="1228"/>
      <c r="N69" s="1228"/>
      <c r="O69" s="1229"/>
    </row>
    <row r="70" spans="2:30">
      <c r="B70" s="250"/>
      <c r="C70" s="246"/>
      <c r="D70" s="246"/>
      <c r="E70" s="246"/>
      <c r="F70" s="246"/>
      <c r="G70" s="246"/>
      <c r="H70" s="353"/>
      <c r="I70" s="353"/>
      <c r="J70" s="350"/>
      <c r="K70" s="350"/>
      <c r="L70" s="349"/>
      <c r="M70" s="350"/>
      <c r="N70" s="349"/>
      <c r="O70" s="348"/>
    </row>
    <row r="71" spans="2:30">
      <c r="B71" s="250"/>
      <c r="C71" s="246"/>
      <c r="D71" s="246"/>
      <c r="E71" s="246"/>
      <c r="F71" s="246"/>
      <c r="G71" s="352" t="s">
        <v>551</v>
      </c>
      <c r="I71" s="351"/>
      <c r="J71" s="350"/>
      <c r="K71" s="350"/>
      <c r="L71" s="349"/>
      <c r="M71" s="350"/>
      <c r="N71" s="349"/>
      <c r="O71" s="348"/>
    </row>
    <row r="72" spans="2:30">
      <c r="B72" s="250"/>
      <c r="C72" s="246"/>
      <c r="D72" s="246"/>
      <c r="E72" s="246"/>
      <c r="F72" s="246"/>
      <c r="G72" s="1230"/>
      <c r="H72" s="1231"/>
      <c r="I72" s="1231"/>
      <c r="J72" s="1232"/>
      <c r="K72" s="347" t="s">
        <v>523</v>
      </c>
      <c r="L72" s="347" t="s">
        <v>524</v>
      </c>
      <c r="M72" s="347" t="s">
        <v>525</v>
      </c>
      <c r="N72" s="347" t="s">
        <v>526</v>
      </c>
      <c r="O72" s="347" t="s">
        <v>527</v>
      </c>
    </row>
    <row r="73" spans="2:30">
      <c r="B73" s="250"/>
      <c r="C73" s="246"/>
      <c r="D73" s="246"/>
      <c r="E73" s="246"/>
      <c r="F73" s="246"/>
      <c r="G73" s="1233" t="s">
        <v>550</v>
      </c>
      <c r="H73" s="1234"/>
      <c r="I73" s="1239" t="s">
        <v>548</v>
      </c>
      <c r="J73" s="1239"/>
      <c r="K73" s="1254">
        <v>54.5</v>
      </c>
      <c r="L73" s="1254">
        <v>37.6</v>
      </c>
      <c r="M73" s="1242">
        <v>29.4</v>
      </c>
      <c r="N73" s="1242">
        <v>15.6</v>
      </c>
      <c r="O73" s="1242">
        <v>13.7</v>
      </c>
      <c r="S73" s="245">
        <v>9.9</v>
      </c>
    </row>
    <row r="74" spans="2:30">
      <c r="B74" s="250"/>
      <c r="C74" s="246"/>
      <c r="D74" s="246"/>
      <c r="E74" s="246"/>
      <c r="F74" s="246"/>
      <c r="G74" s="1235"/>
      <c r="H74" s="1236"/>
      <c r="I74" s="1240"/>
      <c r="J74" s="1240"/>
      <c r="K74" s="1254"/>
      <c r="L74" s="1254"/>
      <c r="M74" s="1242"/>
      <c r="N74" s="1242"/>
      <c r="O74" s="1242"/>
    </row>
    <row r="75" spans="2:30">
      <c r="B75" s="250"/>
      <c r="C75" s="246"/>
      <c r="D75" s="246"/>
      <c r="E75" s="246"/>
      <c r="F75" s="246"/>
      <c r="G75" s="1235"/>
      <c r="H75" s="1236"/>
      <c r="I75" s="1243" t="s">
        <v>547</v>
      </c>
      <c r="J75" s="1243"/>
      <c r="K75" s="1246">
        <v>12.1</v>
      </c>
      <c r="L75" s="1246">
        <v>11.9</v>
      </c>
      <c r="M75" s="1246">
        <v>11.2</v>
      </c>
      <c r="N75" s="1246">
        <v>10.5</v>
      </c>
      <c r="O75" s="1246">
        <v>9.8000000000000007</v>
      </c>
      <c r="U75" s="245">
        <v>81.2</v>
      </c>
      <c r="W75" s="245">
        <v>87.2</v>
      </c>
      <c r="Y75" s="245">
        <v>99.8</v>
      </c>
      <c r="AA75" s="245">
        <v>109.5</v>
      </c>
      <c r="AC75" s="245">
        <v>115.2</v>
      </c>
    </row>
    <row r="76" spans="2:30">
      <c r="B76" s="250"/>
      <c r="C76" s="246"/>
      <c r="D76" s="246"/>
      <c r="E76" s="246"/>
      <c r="F76" s="246"/>
      <c r="G76" s="1237"/>
      <c r="H76" s="1238"/>
      <c r="I76" s="1243"/>
      <c r="J76" s="1243"/>
      <c r="K76" s="1245"/>
      <c r="L76" s="1245"/>
      <c r="M76" s="1245"/>
      <c r="N76" s="1245"/>
      <c r="O76" s="1245"/>
    </row>
    <row r="77" spans="2:30">
      <c r="B77" s="250"/>
      <c r="C77" s="246"/>
      <c r="D77" s="246"/>
      <c r="E77" s="246"/>
      <c r="F77" s="246"/>
      <c r="G77" s="1247" t="s">
        <v>549</v>
      </c>
      <c r="H77" s="1248"/>
      <c r="I77" s="1243" t="s">
        <v>548</v>
      </c>
      <c r="J77" s="1243"/>
      <c r="K77" s="1254">
        <v>76.2</v>
      </c>
      <c r="L77" s="1254">
        <v>65.3</v>
      </c>
      <c r="M77" s="1242">
        <v>60.8</v>
      </c>
      <c r="N77" s="1242">
        <v>58.5</v>
      </c>
      <c r="O77" s="1242">
        <v>54.6</v>
      </c>
      <c r="R77" s="245">
        <v>12.3</v>
      </c>
      <c r="T77" s="245">
        <v>11.1</v>
      </c>
    </row>
    <row r="78" spans="2:30">
      <c r="B78" s="250"/>
      <c r="C78" s="246"/>
      <c r="D78" s="246"/>
      <c r="E78" s="246"/>
      <c r="F78" s="246"/>
      <c r="G78" s="1249"/>
      <c r="H78" s="1250"/>
      <c r="I78" s="1243"/>
      <c r="J78" s="1243"/>
      <c r="K78" s="1254"/>
      <c r="L78" s="1254"/>
      <c r="M78" s="1242"/>
      <c r="N78" s="1242"/>
      <c r="O78" s="1242"/>
    </row>
    <row r="79" spans="2:30">
      <c r="B79" s="250"/>
      <c r="C79" s="246"/>
      <c r="D79" s="246"/>
      <c r="E79" s="246"/>
      <c r="F79" s="246"/>
      <c r="G79" s="1249"/>
      <c r="H79" s="1250"/>
      <c r="I79" s="1255" t="s">
        <v>547</v>
      </c>
      <c r="J79" s="1253"/>
      <c r="K79" s="1256">
        <v>12.8</v>
      </c>
      <c r="L79" s="1256">
        <v>12</v>
      </c>
      <c r="M79" s="1256">
        <v>11.1</v>
      </c>
      <c r="N79" s="1256">
        <v>10.7</v>
      </c>
      <c r="O79" s="1256">
        <v>10</v>
      </c>
      <c r="V79" s="245">
        <v>53.5</v>
      </c>
      <c r="X79" s="245">
        <v>48.2</v>
      </c>
      <c r="Z79" s="245">
        <v>34.200000000000003</v>
      </c>
      <c r="AB79" s="245">
        <v>30.3</v>
      </c>
      <c r="AD79" s="245">
        <v>28.9</v>
      </c>
    </row>
    <row r="80" spans="2:30">
      <c r="B80" s="250"/>
      <c r="C80" s="246"/>
      <c r="D80" s="246"/>
      <c r="E80" s="246"/>
      <c r="F80" s="246"/>
      <c r="G80" s="1251"/>
      <c r="H80" s="1252"/>
      <c r="I80" s="1253"/>
      <c r="J80" s="1253"/>
      <c r="K80" s="1256"/>
      <c r="L80" s="1256"/>
      <c r="M80" s="1256"/>
      <c r="N80" s="1256"/>
      <c r="O80" s="1256"/>
    </row>
    <row r="81" spans="2:17">
      <c r="B81" s="250"/>
      <c r="C81" s="246"/>
      <c r="D81" s="246"/>
      <c r="E81" s="246"/>
      <c r="F81" s="246"/>
      <c r="G81" s="246"/>
      <c r="H81" s="246"/>
      <c r="I81" s="246"/>
      <c r="J81" s="246"/>
      <c r="K81" s="346"/>
      <c r="L81" s="246"/>
      <c r="M81" s="246"/>
      <c r="N81" s="246"/>
      <c r="O81" s="246"/>
    </row>
    <row r="82" spans="2:17" ht="17.25">
      <c r="B82" s="250"/>
      <c r="C82" s="246"/>
      <c r="D82" s="246"/>
      <c r="E82" s="246"/>
      <c r="F82" s="246"/>
      <c r="G82" s="246"/>
      <c r="H82" s="246"/>
      <c r="I82" s="246"/>
      <c r="J82" s="246"/>
      <c r="K82" s="345"/>
      <c r="L82" s="345"/>
      <c r="M82" s="345"/>
      <c r="N82" s="345"/>
      <c r="O82" s="345"/>
    </row>
    <row r="83" spans="2:17">
      <c r="B83" s="342"/>
      <c r="C83" s="308"/>
      <c r="D83" s="308"/>
      <c r="E83" s="308"/>
      <c r="F83" s="308"/>
      <c r="G83" s="308"/>
      <c r="H83" s="308"/>
      <c r="I83" s="308"/>
      <c r="J83" s="308"/>
      <c r="K83" s="308"/>
      <c r="L83" s="308"/>
      <c r="M83" s="308"/>
      <c r="N83" s="308"/>
      <c r="O83" s="308"/>
      <c r="P83" s="343"/>
    </row>
    <row r="84" spans="2:17">
      <c r="H84" s="246"/>
      <c r="I84" s="246"/>
      <c r="J84" s="246"/>
      <c r="K84" s="246"/>
      <c r="L84" s="246"/>
      <c r="M84" s="246"/>
      <c r="N84" s="246"/>
      <c r="O84" s="246"/>
      <c r="P84" s="246"/>
      <c r="Q84" s="246"/>
    </row>
    <row r="85" spans="2:17">
      <c r="B85" s="246"/>
      <c r="C85" s="246"/>
      <c r="D85" s="246"/>
      <c r="E85" s="246"/>
      <c r="F85" s="246"/>
      <c r="G85" s="246"/>
      <c r="H85" s="246"/>
      <c r="I85" s="246"/>
      <c r="J85" s="246"/>
      <c r="K85" s="246"/>
      <c r="L85" s="246"/>
      <c r="M85" s="246"/>
      <c r="N85" s="246"/>
      <c r="O85" s="246"/>
      <c r="P85" s="246"/>
      <c r="Q85" s="246"/>
    </row>
    <row r="86" spans="2:17" hidden="1">
      <c r="B86" s="246"/>
      <c r="C86" s="246"/>
      <c r="D86" s="246"/>
      <c r="E86" s="246"/>
      <c r="F86" s="246"/>
      <c r="G86" s="246"/>
      <c r="H86" s="246"/>
      <c r="I86" s="246"/>
      <c r="J86" s="246"/>
      <c r="K86" s="246"/>
      <c r="L86" s="246"/>
      <c r="M86" s="246"/>
      <c r="N86" s="246"/>
      <c r="O86" s="246"/>
      <c r="P86" s="246"/>
      <c r="Q86" s="246"/>
    </row>
    <row r="87" spans="2:17" hidden="1">
      <c r="B87" s="246"/>
      <c r="C87" s="246"/>
      <c r="D87" s="246"/>
      <c r="E87" s="246"/>
      <c r="F87" s="246"/>
      <c r="G87" s="246"/>
      <c r="H87" s="246"/>
      <c r="I87" s="246"/>
      <c r="J87" s="246"/>
      <c r="K87" s="344"/>
      <c r="L87" s="246"/>
      <c r="M87" s="246"/>
      <c r="N87" s="246"/>
      <c r="O87" s="246"/>
      <c r="P87" s="246"/>
      <c r="Q87" s="246"/>
    </row>
    <row r="88" spans="2:17" hidden="1">
      <c r="B88" s="246"/>
      <c r="C88" s="246"/>
      <c r="D88" s="246"/>
      <c r="E88" s="246"/>
      <c r="F88" s="246"/>
      <c r="G88" s="246"/>
      <c r="H88" s="246"/>
      <c r="I88" s="246"/>
      <c r="J88" s="246"/>
      <c r="K88" s="246"/>
      <c r="L88" s="246"/>
      <c r="M88" s="246"/>
      <c r="N88" s="246"/>
      <c r="O88" s="246"/>
      <c r="P88" s="246"/>
      <c r="Q88" s="246"/>
    </row>
    <row r="89" spans="2:17" hidden="1">
      <c r="B89" s="246"/>
      <c r="C89" s="246"/>
      <c r="D89" s="246"/>
      <c r="E89" s="246"/>
      <c r="F89" s="246"/>
      <c r="G89" s="246"/>
      <c r="H89" s="246"/>
      <c r="I89" s="246"/>
      <c r="J89" s="246"/>
      <c r="K89" s="246"/>
      <c r="L89" s="246"/>
      <c r="M89" s="246"/>
      <c r="N89" s="246"/>
      <c r="O89" s="246"/>
      <c r="P89" s="246"/>
      <c r="Q89" s="246"/>
    </row>
    <row r="90" spans="2:17" hidden="1">
      <c r="B90" s="246"/>
      <c r="C90" s="246"/>
      <c r="D90" s="246"/>
      <c r="E90" s="246"/>
      <c r="F90" s="246"/>
      <c r="G90" s="246"/>
      <c r="H90" s="246"/>
      <c r="I90" s="246"/>
      <c r="J90" s="246"/>
      <c r="K90" s="246"/>
      <c r="L90" s="246"/>
      <c r="M90" s="246"/>
      <c r="N90" s="246"/>
      <c r="O90" s="246"/>
      <c r="P90" s="246"/>
      <c r="Q90" s="246"/>
    </row>
    <row r="91" spans="2:17" hidden="1">
      <c r="B91" s="246"/>
      <c r="C91" s="246"/>
      <c r="D91" s="246"/>
      <c r="E91" s="246"/>
      <c r="F91" s="246"/>
      <c r="G91" s="246"/>
      <c r="H91" s="246"/>
      <c r="I91" s="246"/>
      <c r="J91" s="246"/>
      <c r="K91" s="246"/>
      <c r="L91" s="246"/>
      <c r="M91" s="246"/>
      <c r="N91" s="246"/>
      <c r="O91" s="246"/>
      <c r="P91" s="246"/>
      <c r="Q91" s="246"/>
    </row>
    <row r="92" spans="2:17" ht="13.5" hidden="1" customHeight="1">
      <c r="B92" s="246"/>
      <c r="C92" s="246"/>
      <c r="D92" s="246"/>
      <c r="E92" s="246"/>
      <c r="F92" s="246"/>
      <c r="G92" s="246"/>
      <c r="H92" s="246"/>
      <c r="I92" s="246"/>
      <c r="J92" s="246"/>
      <c r="K92" s="246"/>
      <c r="L92" s="246"/>
      <c r="M92" s="246"/>
      <c r="N92" s="246"/>
      <c r="O92" s="246"/>
      <c r="P92" s="246"/>
      <c r="Q92" s="246"/>
    </row>
    <row r="93" spans="2:17" ht="13.5" hidden="1" customHeight="1">
      <c r="B93" s="246"/>
      <c r="C93" s="246"/>
      <c r="D93" s="246"/>
      <c r="E93" s="246"/>
      <c r="F93" s="246"/>
      <c r="G93" s="246"/>
      <c r="H93" s="246"/>
      <c r="I93" s="246"/>
      <c r="J93" s="246"/>
      <c r="K93" s="246"/>
      <c r="L93" s="246"/>
      <c r="M93" s="246"/>
      <c r="N93" s="246"/>
      <c r="O93" s="246"/>
      <c r="P93" s="246"/>
      <c r="Q93" s="246"/>
    </row>
    <row r="94" spans="2:17" ht="13.5" hidden="1" customHeight="1">
      <c r="B94" s="246"/>
      <c r="C94" s="246"/>
      <c r="D94" s="246"/>
      <c r="E94" s="246"/>
      <c r="F94" s="246"/>
      <c r="G94" s="246"/>
      <c r="H94" s="246"/>
      <c r="I94" s="246"/>
      <c r="J94" s="246"/>
      <c r="K94" s="246"/>
      <c r="L94" s="246"/>
      <c r="M94" s="246"/>
      <c r="N94" s="246"/>
      <c r="O94" s="246"/>
      <c r="P94" s="246"/>
      <c r="Q94" s="246"/>
    </row>
    <row r="95" spans="2:17" ht="13.5" hidden="1" customHeight="1">
      <c r="B95" s="246"/>
      <c r="C95" s="246"/>
      <c r="D95" s="246"/>
      <c r="E95" s="246"/>
      <c r="F95" s="246"/>
      <c r="G95" s="246"/>
      <c r="H95" s="246"/>
      <c r="I95" s="246"/>
      <c r="J95" s="246"/>
      <c r="K95" s="246"/>
      <c r="L95" s="246"/>
      <c r="M95" s="246"/>
      <c r="N95" s="246"/>
      <c r="O95" s="246"/>
      <c r="P95" s="246"/>
      <c r="Q95" s="246"/>
    </row>
    <row r="96" spans="2:17" ht="13.5" hidden="1" customHeight="1">
      <c r="B96" s="246"/>
      <c r="C96" s="246"/>
      <c r="D96" s="246"/>
      <c r="E96" s="246"/>
      <c r="F96" s="246"/>
      <c r="G96" s="246"/>
      <c r="H96" s="246"/>
      <c r="I96" s="246"/>
      <c r="J96" s="246"/>
      <c r="K96" s="246"/>
      <c r="L96" s="246"/>
      <c r="M96" s="246"/>
      <c r="N96" s="246"/>
      <c r="O96" s="246"/>
      <c r="P96" s="246"/>
      <c r="Q96" s="246"/>
    </row>
    <row r="97" spans="2:17" ht="13.5" hidden="1" customHeight="1">
      <c r="B97" s="246"/>
      <c r="C97" s="246"/>
      <c r="D97" s="246"/>
      <c r="E97" s="246"/>
      <c r="F97" s="246"/>
      <c r="G97" s="246"/>
      <c r="H97" s="246"/>
      <c r="I97" s="246"/>
      <c r="J97" s="246"/>
      <c r="K97" s="246"/>
      <c r="L97" s="246"/>
      <c r="M97" s="246"/>
      <c r="N97" s="246"/>
      <c r="O97" s="246"/>
      <c r="P97" s="246"/>
      <c r="Q97" s="246"/>
    </row>
    <row r="98" spans="2:17" ht="13.5" hidden="1" customHeight="1">
      <c r="B98" s="246"/>
      <c r="C98" s="246"/>
      <c r="D98" s="246"/>
      <c r="E98" s="246"/>
      <c r="F98" s="246"/>
      <c r="G98" s="246"/>
      <c r="H98" s="246"/>
      <c r="I98" s="246"/>
      <c r="J98" s="246"/>
      <c r="K98" s="246"/>
      <c r="L98" s="246"/>
      <c r="M98" s="246"/>
      <c r="N98" s="246"/>
      <c r="O98" s="246"/>
      <c r="P98" s="246"/>
      <c r="Q98" s="246"/>
    </row>
    <row r="99" spans="2:17" ht="13.5" hidden="1" customHeight="1">
      <c r="B99" s="246"/>
      <c r="C99" s="246"/>
      <c r="D99" s="246"/>
      <c r="E99" s="246"/>
      <c r="F99" s="246"/>
      <c r="G99" s="246"/>
      <c r="H99" s="246"/>
      <c r="I99" s="246"/>
      <c r="J99" s="246"/>
      <c r="K99" s="246"/>
      <c r="L99" s="246"/>
      <c r="M99" s="246"/>
      <c r="N99" s="246"/>
      <c r="O99" s="246"/>
      <c r="P99" s="246"/>
      <c r="Q99" s="246"/>
    </row>
    <row r="100" spans="2:17" ht="13.5" hidden="1" customHeight="1">
      <c r="B100" s="246"/>
      <c r="C100" s="246"/>
      <c r="D100" s="246"/>
      <c r="E100" s="246"/>
      <c r="F100" s="246"/>
      <c r="G100" s="246"/>
      <c r="H100" s="246"/>
      <c r="I100" s="246"/>
      <c r="J100" s="246"/>
      <c r="K100" s="246"/>
      <c r="L100" s="246"/>
      <c r="M100" s="246"/>
      <c r="N100" s="246"/>
      <c r="O100" s="246"/>
      <c r="P100" s="246"/>
      <c r="Q100" s="246"/>
    </row>
    <row r="101" spans="2:17" ht="13.5" hidden="1" customHeight="1">
      <c r="B101" s="246"/>
      <c r="C101" s="246"/>
      <c r="D101" s="246"/>
      <c r="E101" s="246"/>
      <c r="F101" s="246"/>
      <c r="G101" s="246"/>
      <c r="H101" s="246"/>
      <c r="I101" s="246"/>
      <c r="J101" s="246"/>
      <c r="K101" s="246"/>
      <c r="L101" s="246"/>
      <c r="M101" s="246"/>
      <c r="N101" s="246"/>
      <c r="O101" s="246"/>
      <c r="P101" s="246"/>
      <c r="Q101" s="246"/>
    </row>
    <row r="102" spans="2:17" ht="13.5" hidden="1" customHeight="1">
      <c r="B102" s="246"/>
      <c r="C102" s="246"/>
      <c r="D102" s="246"/>
      <c r="E102" s="246"/>
      <c r="F102" s="246"/>
      <c r="G102" s="246"/>
      <c r="H102" s="246"/>
      <c r="I102" s="246"/>
      <c r="J102" s="246"/>
      <c r="K102" s="246"/>
      <c r="L102" s="246"/>
      <c r="M102" s="246"/>
      <c r="N102" s="246"/>
      <c r="O102" s="246"/>
      <c r="P102" s="246"/>
      <c r="Q102" s="246"/>
    </row>
    <row r="103" spans="2:17" ht="13.5" hidden="1" customHeight="1">
      <c r="B103" s="246"/>
      <c r="C103" s="246"/>
      <c r="D103" s="246"/>
      <c r="E103" s="246"/>
      <c r="F103" s="246"/>
      <c r="G103" s="246"/>
      <c r="H103" s="246"/>
      <c r="I103" s="246"/>
      <c r="J103" s="246"/>
      <c r="K103" s="246"/>
      <c r="L103" s="246"/>
      <c r="M103" s="246"/>
      <c r="N103" s="246"/>
      <c r="O103" s="246"/>
      <c r="P103" s="246"/>
      <c r="Q103" s="246"/>
    </row>
    <row r="104" spans="2:17" ht="13.5" hidden="1" customHeight="1">
      <c r="B104" s="246"/>
      <c r="C104" s="246"/>
      <c r="D104" s="246"/>
      <c r="E104" s="246"/>
      <c r="F104" s="246"/>
      <c r="G104" s="246"/>
      <c r="H104" s="246"/>
      <c r="I104" s="246"/>
      <c r="J104" s="246"/>
      <c r="K104" s="246"/>
      <c r="L104" s="246"/>
      <c r="M104" s="246"/>
      <c r="N104" s="246"/>
      <c r="O104" s="246"/>
      <c r="P104" s="246"/>
      <c r="Q104" s="246"/>
    </row>
    <row r="105" spans="2:17" ht="13.5" hidden="1" customHeight="1">
      <c r="B105" s="246"/>
      <c r="C105" s="246"/>
      <c r="D105" s="246"/>
      <c r="E105" s="246"/>
      <c r="F105" s="246"/>
      <c r="G105" s="246"/>
      <c r="H105" s="246"/>
      <c r="I105" s="246"/>
      <c r="J105" s="246"/>
      <c r="K105" s="246"/>
      <c r="L105" s="246"/>
      <c r="M105" s="246"/>
      <c r="N105" s="246"/>
      <c r="O105" s="246"/>
      <c r="P105" s="246"/>
      <c r="Q105" s="246"/>
    </row>
    <row r="106" spans="2:17" ht="13.5" hidden="1" customHeight="1">
      <c r="B106" s="246"/>
      <c r="C106" s="246"/>
      <c r="D106" s="246"/>
      <c r="E106" s="246"/>
      <c r="F106" s="246"/>
      <c r="G106" s="246"/>
      <c r="H106" s="246"/>
      <c r="I106" s="246"/>
      <c r="J106" s="246"/>
      <c r="K106" s="246"/>
      <c r="L106" s="246"/>
      <c r="M106" s="246"/>
      <c r="N106" s="246"/>
      <c r="O106" s="246"/>
      <c r="P106" s="246"/>
      <c r="Q106" s="246"/>
    </row>
    <row r="107" spans="2:17" ht="13.5" hidden="1" customHeight="1">
      <c r="B107" s="246"/>
      <c r="C107" s="246"/>
      <c r="D107" s="246"/>
      <c r="E107" s="246"/>
      <c r="F107" s="246"/>
      <c r="G107" s="246"/>
      <c r="H107" s="246"/>
      <c r="I107" s="246"/>
      <c r="J107" s="246"/>
      <c r="K107" s="246"/>
      <c r="L107" s="246"/>
      <c r="M107" s="246"/>
      <c r="N107" s="246"/>
      <c r="O107" s="246"/>
      <c r="P107" s="246"/>
      <c r="Q107" s="246"/>
    </row>
    <row r="108" spans="2:17" ht="13.5" hidden="1" customHeight="1">
      <c r="B108" s="246"/>
      <c r="C108" s="246"/>
      <c r="D108" s="246"/>
      <c r="E108" s="246"/>
      <c r="F108" s="246"/>
      <c r="G108" s="246"/>
      <c r="H108" s="246"/>
      <c r="I108" s="246"/>
      <c r="J108" s="246"/>
      <c r="K108" s="246"/>
      <c r="L108" s="246"/>
      <c r="M108" s="246"/>
      <c r="N108" s="246"/>
      <c r="O108" s="246"/>
      <c r="P108" s="246"/>
      <c r="Q108" s="246"/>
    </row>
    <row r="109" spans="2:17" ht="13.5" hidden="1" customHeight="1">
      <c r="B109" s="246"/>
      <c r="C109" s="246"/>
      <c r="D109" s="246"/>
      <c r="E109" s="246"/>
      <c r="F109" s="246"/>
      <c r="G109" s="246"/>
      <c r="H109" s="246"/>
      <c r="I109" s="246"/>
      <c r="J109" s="246"/>
      <c r="K109" s="246"/>
      <c r="L109" s="246"/>
      <c r="M109" s="246"/>
      <c r="N109" s="246"/>
      <c r="O109" s="246"/>
      <c r="P109" s="246"/>
      <c r="Q109" s="246"/>
    </row>
    <row r="110" spans="2:17" ht="13.5" hidden="1" customHeight="1">
      <c r="B110" s="246"/>
      <c r="C110" s="246"/>
      <c r="D110" s="246"/>
      <c r="E110" s="246"/>
      <c r="F110" s="246"/>
      <c r="G110" s="246"/>
      <c r="H110" s="246"/>
      <c r="I110" s="246"/>
      <c r="J110" s="246"/>
      <c r="K110" s="246"/>
      <c r="L110" s="246"/>
      <c r="M110" s="246"/>
      <c r="N110" s="246"/>
      <c r="O110" s="246"/>
      <c r="P110" s="246"/>
      <c r="Q110" s="246"/>
    </row>
    <row r="111" spans="2:17" ht="13.5" hidden="1" customHeight="1">
      <c r="B111" s="246"/>
      <c r="C111" s="246"/>
      <c r="D111" s="246"/>
      <c r="E111" s="246"/>
      <c r="F111" s="246"/>
      <c r="G111" s="246"/>
      <c r="H111" s="246"/>
      <c r="I111" s="246"/>
      <c r="J111" s="246"/>
      <c r="K111" s="246"/>
      <c r="L111" s="246"/>
      <c r="M111" s="246"/>
      <c r="N111" s="246"/>
      <c r="O111" s="246"/>
      <c r="P111" s="246"/>
      <c r="Q111" s="246"/>
    </row>
    <row r="112" spans="2:17" ht="13.5" hidden="1" customHeight="1">
      <c r="B112" s="246"/>
      <c r="C112" s="246"/>
      <c r="D112" s="246"/>
      <c r="E112" s="246"/>
      <c r="F112" s="246"/>
      <c r="G112" s="246"/>
      <c r="H112" s="246"/>
      <c r="I112" s="246"/>
      <c r="J112" s="246"/>
      <c r="K112" s="246"/>
      <c r="L112" s="246"/>
      <c r="M112" s="246"/>
      <c r="N112" s="246"/>
      <c r="O112" s="246"/>
      <c r="P112" s="246"/>
      <c r="Q112" s="246"/>
    </row>
    <row r="113" spans="2:17" ht="13.5" hidden="1" customHeight="1">
      <c r="B113" s="246"/>
      <c r="C113" s="246"/>
      <c r="D113" s="246"/>
      <c r="E113" s="246"/>
      <c r="F113" s="246"/>
      <c r="G113" s="246"/>
      <c r="H113" s="246"/>
      <c r="I113" s="246"/>
      <c r="J113" s="246"/>
      <c r="K113" s="246"/>
      <c r="L113" s="246"/>
      <c r="M113" s="246"/>
      <c r="N113" s="246"/>
      <c r="O113" s="246"/>
      <c r="P113" s="246"/>
      <c r="Q113" s="246"/>
    </row>
    <row r="114" spans="2:17" ht="13.5" hidden="1" customHeight="1">
      <c r="B114" s="246"/>
      <c r="C114" s="246"/>
      <c r="D114" s="246"/>
      <c r="E114" s="246"/>
      <c r="F114" s="246"/>
      <c r="G114" s="246"/>
      <c r="H114" s="246"/>
      <c r="I114" s="246"/>
      <c r="J114" s="246"/>
      <c r="K114" s="246"/>
      <c r="L114" s="246"/>
      <c r="M114" s="246"/>
      <c r="N114" s="246"/>
      <c r="O114" s="246"/>
      <c r="P114" s="246"/>
      <c r="Q114" s="246"/>
    </row>
    <row r="115" spans="2:17" ht="13.5" hidden="1" customHeight="1">
      <c r="B115" s="246"/>
      <c r="C115" s="246"/>
      <c r="D115" s="246"/>
      <c r="E115" s="246"/>
      <c r="F115" s="246"/>
      <c r="G115" s="246"/>
      <c r="H115" s="246"/>
      <c r="I115" s="246"/>
      <c r="J115" s="246"/>
      <c r="K115" s="246"/>
      <c r="L115" s="246"/>
      <c r="M115" s="246"/>
      <c r="N115" s="246"/>
      <c r="O115" s="246"/>
      <c r="P115" s="246"/>
      <c r="Q115" s="246"/>
    </row>
    <row r="116" spans="2:17" ht="13.5" hidden="1" customHeight="1">
      <c r="B116" s="246"/>
      <c r="C116" s="246"/>
      <c r="D116" s="246"/>
      <c r="E116" s="246"/>
      <c r="F116" s="246"/>
      <c r="G116" s="246"/>
      <c r="H116" s="246"/>
      <c r="I116" s="246"/>
      <c r="J116" s="246"/>
      <c r="K116" s="246"/>
      <c r="L116" s="246"/>
      <c r="M116" s="246"/>
      <c r="N116" s="246"/>
      <c r="O116" s="246"/>
      <c r="P116" s="246"/>
      <c r="Q116" s="246"/>
    </row>
    <row r="117" spans="2:17" ht="13.5" hidden="1" customHeight="1">
      <c r="B117" s="246"/>
      <c r="C117" s="246"/>
      <c r="D117" s="246"/>
      <c r="E117" s="246"/>
      <c r="F117" s="246"/>
      <c r="G117" s="246"/>
      <c r="H117" s="246"/>
      <c r="I117" s="246"/>
      <c r="J117" s="246"/>
      <c r="K117" s="246"/>
      <c r="L117" s="246"/>
      <c r="M117" s="246"/>
      <c r="N117" s="246"/>
      <c r="O117" s="246"/>
      <c r="P117" s="246"/>
      <c r="Q117" s="246"/>
    </row>
    <row r="118" spans="2:17" ht="13.5" hidden="1" customHeight="1">
      <c r="B118" s="246"/>
      <c r="C118" s="246"/>
      <c r="D118" s="246"/>
      <c r="E118" s="246"/>
      <c r="F118" s="246"/>
      <c r="G118" s="246"/>
      <c r="H118" s="246"/>
      <c r="I118" s="246"/>
      <c r="J118" s="246"/>
      <c r="K118" s="246"/>
      <c r="L118" s="246"/>
      <c r="M118" s="246"/>
      <c r="N118" s="246"/>
      <c r="O118" s="246"/>
      <c r="P118" s="246"/>
      <c r="Q118" s="246"/>
    </row>
    <row r="119" spans="2:17" ht="13.5" hidden="1" customHeight="1">
      <c r="B119" s="246"/>
      <c r="C119" s="246"/>
      <c r="D119" s="246"/>
      <c r="E119" s="246"/>
      <c r="F119" s="246"/>
      <c r="G119" s="246"/>
      <c r="H119" s="246"/>
      <c r="I119" s="246"/>
      <c r="J119" s="246"/>
      <c r="K119" s="246"/>
      <c r="L119" s="246"/>
      <c r="M119" s="246"/>
      <c r="N119" s="246"/>
      <c r="O119" s="246"/>
      <c r="P119" s="246"/>
      <c r="Q119" s="246"/>
    </row>
    <row r="120" spans="2:17" ht="13.5" hidden="1" customHeight="1">
      <c r="B120" s="246"/>
      <c r="C120" s="246"/>
      <c r="D120" s="246"/>
      <c r="E120" s="246"/>
      <c r="F120" s="246"/>
      <c r="G120" s="246"/>
      <c r="H120" s="246"/>
      <c r="I120" s="246"/>
      <c r="J120" s="246"/>
      <c r="K120" s="246"/>
      <c r="L120" s="246"/>
      <c r="M120" s="246"/>
      <c r="N120" s="246"/>
      <c r="O120" s="246"/>
      <c r="P120" s="246"/>
      <c r="Q120" s="246"/>
    </row>
    <row r="121" spans="2:17" ht="13.5" hidden="1" customHeight="1">
      <c r="B121" s="246"/>
      <c r="C121" s="246"/>
      <c r="D121" s="246"/>
      <c r="E121" s="246"/>
      <c r="F121" s="246"/>
      <c r="G121" s="246"/>
      <c r="H121" s="246"/>
      <c r="I121" s="246"/>
      <c r="J121" s="246"/>
      <c r="K121" s="246"/>
      <c r="L121" s="246"/>
      <c r="M121" s="246"/>
      <c r="N121" s="246"/>
      <c r="O121" s="246"/>
      <c r="P121" s="246"/>
      <c r="Q121" s="246"/>
    </row>
    <row r="122" spans="2:17" ht="13.5" hidden="1" customHeight="1">
      <c r="B122" s="246"/>
      <c r="C122" s="246"/>
      <c r="D122" s="246"/>
      <c r="E122" s="246"/>
      <c r="F122" s="246"/>
      <c r="G122" s="246"/>
      <c r="H122" s="246"/>
      <c r="I122" s="246"/>
      <c r="J122" s="246"/>
      <c r="K122" s="246"/>
      <c r="L122" s="246"/>
      <c r="M122" s="246"/>
      <c r="N122" s="246"/>
      <c r="O122" s="246"/>
      <c r="P122" s="246"/>
      <c r="Q122" s="246"/>
    </row>
    <row r="123" spans="2:17" ht="13.5" hidden="1" customHeight="1">
      <c r="B123" s="246"/>
      <c r="C123" s="246"/>
      <c r="D123" s="246"/>
      <c r="E123" s="246"/>
      <c r="F123" s="246"/>
      <c r="G123" s="246"/>
      <c r="H123" s="246"/>
      <c r="I123" s="246"/>
      <c r="J123" s="246"/>
      <c r="K123" s="246"/>
      <c r="L123" s="246"/>
      <c r="M123" s="246"/>
      <c r="N123" s="246"/>
      <c r="O123" s="246"/>
      <c r="P123" s="246"/>
      <c r="Q123" s="246"/>
    </row>
    <row r="124" spans="2:17" ht="13.5" hidden="1" customHeight="1">
      <c r="B124" s="246"/>
      <c r="C124" s="246"/>
      <c r="D124" s="246"/>
      <c r="E124" s="246"/>
      <c r="F124" s="246"/>
      <c r="G124" s="246"/>
      <c r="H124" s="246"/>
      <c r="I124" s="246"/>
      <c r="J124" s="246"/>
      <c r="K124" s="246"/>
      <c r="L124" s="246"/>
      <c r="M124" s="246"/>
      <c r="N124" s="246"/>
      <c r="O124" s="246"/>
      <c r="P124" s="246"/>
      <c r="Q124" s="246"/>
    </row>
    <row r="125" spans="2:17" ht="13.5" hidden="1" customHeight="1">
      <c r="B125" s="246"/>
      <c r="C125" s="246"/>
      <c r="D125" s="246"/>
      <c r="E125" s="246"/>
      <c r="F125" s="246"/>
      <c r="G125" s="246"/>
      <c r="H125" s="246"/>
      <c r="I125" s="246"/>
      <c r="J125" s="246"/>
      <c r="K125" s="246"/>
      <c r="L125" s="246"/>
      <c r="M125" s="246"/>
      <c r="N125" s="246"/>
      <c r="O125" s="246"/>
      <c r="P125" s="246"/>
      <c r="Q125" s="246"/>
    </row>
    <row r="126" spans="2:17" ht="13.5" hidden="1" customHeight="1">
      <c r="B126" s="246"/>
      <c r="C126" s="246"/>
      <c r="D126" s="246"/>
      <c r="E126" s="246"/>
      <c r="F126" s="246"/>
      <c r="G126" s="246"/>
      <c r="H126" s="246"/>
      <c r="I126" s="246"/>
      <c r="J126" s="246"/>
      <c r="K126" s="246"/>
      <c r="L126" s="246"/>
      <c r="M126" s="246"/>
      <c r="N126" s="246"/>
      <c r="O126" s="246"/>
      <c r="P126" s="246"/>
      <c r="Q126" s="246"/>
    </row>
    <row r="127" spans="2:17" ht="13.5" hidden="1" customHeight="1">
      <c r="B127" s="246"/>
      <c r="C127" s="246"/>
      <c r="D127" s="246"/>
      <c r="E127" s="246"/>
      <c r="F127" s="246"/>
      <c r="G127" s="246"/>
      <c r="H127" s="246"/>
      <c r="I127" s="246"/>
      <c r="J127" s="246"/>
      <c r="K127" s="246"/>
      <c r="L127" s="246"/>
      <c r="M127" s="246"/>
      <c r="N127" s="246"/>
      <c r="O127" s="246"/>
      <c r="P127" s="246"/>
      <c r="Q127" s="246"/>
    </row>
    <row r="128" spans="2:17" ht="13.5" hidden="1" customHeight="1">
      <c r="B128" s="246"/>
      <c r="C128" s="246"/>
      <c r="D128" s="246"/>
      <c r="E128" s="246"/>
      <c r="F128" s="246"/>
      <c r="G128" s="246"/>
      <c r="H128" s="246"/>
      <c r="I128" s="246"/>
      <c r="J128" s="246"/>
      <c r="K128" s="246"/>
      <c r="L128" s="246"/>
      <c r="M128" s="246"/>
      <c r="N128" s="246"/>
      <c r="O128" s="246"/>
      <c r="P128" s="246"/>
      <c r="Q128" s="246"/>
    </row>
    <row r="129" spans="2:17" ht="13.5" hidden="1" customHeight="1">
      <c r="B129" s="246"/>
      <c r="C129" s="246"/>
      <c r="D129" s="246"/>
      <c r="E129" s="246"/>
      <c r="F129" s="246"/>
      <c r="G129" s="246"/>
      <c r="H129" s="246"/>
      <c r="I129" s="246"/>
      <c r="J129" s="246"/>
      <c r="K129" s="246"/>
      <c r="L129" s="246"/>
      <c r="M129" s="246"/>
      <c r="N129" s="246"/>
      <c r="O129" s="246"/>
      <c r="P129" s="246"/>
      <c r="Q129" s="246"/>
    </row>
    <row r="130" spans="2:17" ht="13.5" hidden="1" customHeight="1">
      <c r="B130" s="246"/>
      <c r="C130" s="246"/>
      <c r="D130" s="246"/>
      <c r="E130" s="246"/>
      <c r="F130" s="246"/>
      <c r="G130" s="246"/>
      <c r="H130" s="246"/>
      <c r="I130" s="246"/>
      <c r="J130" s="246"/>
      <c r="K130" s="246"/>
      <c r="L130" s="246"/>
      <c r="M130" s="246"/>
      <c r="N130" s="246"/>
      <c r="O130" s="246"/>
      <c r="P130" s="246"/>
      <c r="Q130" s="246"/>
    </row>
    <row r="131" spans="2:17" ht="13.5" hidden="1" customHeight="1">
      <c r="B131" s="246"/>
      <c r="C131" s="246"/>
      <c r="D131" s="246"/>
      <c r="E131" s="246"/>
      <c r="F131" s="246"/>
      <c r="G131" s="246"/>
      <c r="H131" s="246"/>
      <c r="I131" s="246"/>
      <c r="J131" s="246"/>
      <c r="K131" s="246"/>
      <c r="L131" s="246"/>
      <c r="M131" s="246"/>
      <c r="N131" s="246"/>
      <c r="O131" s="246"/>
      <c r="P131" s="246"/>
      <c r="Q131" s="246"/>
    </row>
    <row r="132" spans="2:17" ht="13.5" hidden="1" customHeight="1">
      <c r="B132" s="246"/>
      <c r="C132" s="246"/>
      <c r="D132" s="246"/>
      <c r="E132" s="246"/>
      <c r="F132" s="246"/>
      <c r="G132" s="246"/>
      <c r="H132" s="246"/>
      <c r="I132" s="246"/>
      <c r="J132" s="246"/>
      <c r="K132" s="246"/>
      <c r="L132" s="246"/>
      <c r="M132" s="246"/>
      <c r="N132" s="246"/>
      <c r="O132" s="246"/>
      <c r="P132" s="246"/>
      <c r="Q132" s="246"/>
    </row>
    <row r="133" spans="2:17" ht="13.5" hidden="1" customHeight="1">
      <c r="B133" s="246"/>
      <c r="C133" s="246"/>
      <c r="D133" s="246"/>
      <c r="E133" s="246"/>
      <c r="F133" s="246"/>
      <c r="G133" s="246"/>
      <c r="H133" s="246"/>
      <c r="I133" s="246"/>
      <c r="J133" s="246"/>
      <c r="K133" s="246"/>
      <c r="L133" s="246"/>
      <c r="M133" s="246"/>
      <c r="N133" s="246"/>
      <c r="O133" s="246"/>
      <c r="P133" s="246"/>
      <c r="Q133" s="246"/>
    </row>
    <row r="134" spans="2:17" ht="13.5" hidden="1" customHeight="1">
      <c r="B134" s="246"/>
      <c r="C134" s="246"/>
      <c r="D134" s="246"/>
      <c r="E134" s="246"/>
      <c r="F134" s="246"/>
      <c r="G134" s="246"/>
      <c r="H134" s="246"/>
      <c r="I134" s="246"/>
      <c r="J134" s="246"/>
      <c r="K134" s="246"/>
      <c r="L134" s="246"/>
      <c r="M134" s="246"/>
      <c r="N134" s="246"/>
      <c r="O134" s="246"/>
      <c r="P134" s="246"/>
      <c r="Q134" s="246"/>
    </row>
    <row r="135" spans="2:17" ht="13.5" hidden="1" customHeight="1">
      <c r="B135" s="246"/>
      <c r="C135" s="246"/>
      <c r="D135" s="246"/>
      <c r="E135" s="246"/>
      <c r="F135" s="246"/>
      <c r="G135" s="246"/>
      <c r="H135" s="246"/>
      <c r="I135" s="246"/>
      <c r="J135" s="246"/>
      <c r="K135" s="246"/>
      <c r="L135" s="246"/>
      <c r="M135" s="246"/>
      <c r="N135" s="246"/>
      <c r="O135" s="246"/>
      <c r="P135" s="246"/>
      <c r="Q135" s="246"/>
    </row>
    <row r="136" spans="2:17" ht="13.5" hidden="1" customHeight="1">
      <c r="B136" s="246"/>
      <c r="C136" s="246"/>
      <c r="D136" s="246"/>
      <c r="E136" s="246"/>
      <c r="F136" s="246"/>
      <c r="G136" s="246"/>
      <c r="H136" s="246"/>
      <c r="I136" s="246"/>
      <c r="J136" s="246"/>
      <c r="K136" s="246"/>
      <c r="L136" s="246"/>
      <c r="M136" s="246"/>
      <c r="N136" s="246"/>
      <c r="O136" s="246"/>
      <c r="P136" s="246"/>
      <c r="Q136" s="246"/>
    </row>
    <row r="137" spans="2:17" ht="13.5" hidden="1" customHeight="1">
      <c r="B137" s="246"/>
      <c r="C137" s="246"/>
      <c r="D137" s="246"/>
      <c r="E137" s="246"/>
      <c r="F137" s="246"/>
      <c r="G137" s="246"/>
      <c r="H137" s="246"/>
      <c r="I137" s="246"/>
      <c r="J137" s="246"/>
      <c r="K137" s="246"/>
      <c r="L137" s="246"/>
      <c r="M137" s="246"/>
      <c r="N137" s="246"/>
      <c r="O137" s="246"/>
      <c r="P137" s="246"/>
      <c r="Q137" s="246"/>
    </row>
    <row r="138" spans="2:17" ht="13.5" hidden="1" customHeight="1">
      <c r="B138" s="246"/>
      <c r="C138" s="246"/>
      <c r="D138" s="246"/>
      <c r="E138" s="246"/>
      <c r="F138" s="246"/>
      <c r="G138" s="246"/>
      <c r="H138" s="246"/>
      <c r="I138" s="246"/>
      <c r="J138" s="246"/>
      <c r="K138" s="246"/>
      <c r="L138" s="246"/>
      <c r="M138" s="246"/>
      <c r="N138" s="246"/>
      <c r="O138" s="246"/>
      <c r="P138" s="246"/>
      <c r="Q138" s="246"/>
    </row>
    <row r="139" spans="2:17" ht="13.5" hidden="1" customHeight="1">
      <c r="B139" s="246"/>
      <c r="C139" s="246"/>
      <c r="D139" s="246"/>
      <c r="E139" s="246"/>
      <c r="F139" s="246"/>
      <c r="G139" s="246"/>
      <c r="H139" s="246"/>
      <c r="I139" s="246"/>
      <c r="J139" s="246"/>
      <c r="K139" s="246"/>
      <c r="L139" s="246"/>
      <c r="M139" s="246"/>
      <c r="N139" s="246"/>
      <c r="O139" s="246"/>
      <c r="P139" s="246"/>
      <c r="Q139" s="246"/>
    </row>
    <row r="140" spans="2:17" ht="13.5" hidden="1" customHeight="1">
      <c r="B140" s="246"/>
      <c r="C140" s="246"/>
      <c r="D140" s="246"/>
      <c r="E140" s="246"/>
      <c r="F140" s="246"/>
      <c r="G140" s="246"/>
      <c r="H140" s="246"/>
      <c r="I140" s="246"/>
      <c r="J140" s="246"/>
      <c r="K140" s="246"/>
      <c r="L140" s="246"/>
      <c r="M140" s="246"/>
      <c r="N140" s="246"/>
      <c r="O140" s="246"/>
      <c r="P140" s="246"/>
      <c r="Q140" s="246"/>
    </row>
    <row r="141" spans="2:17" ht="13.5" hidden="1" customHeight="1">
      <c r="B141" s="246"/>
      <c r="C141" s="246"/>
      <c r="D141" s="246"/>
      <c r="E141" s="246"/>
      <c r="F141" s="246"/>
      <c r="G141" s="246"/>
      <c r="H141" s="246"/>
      <c r="I141" s="246"/>
      <c r="J141" s="246"/>
      <c r="K141" s="246"/>
      <c r="L141" s="246"/>
      <c r="M141" s="246"/>
      <c r="N141" s="246"/>
      <c r="O141" s="246"/>
      <c r="P141" s="246"/>
      <c r="Q141" s="246"/>
    </row>
    <row r="142" spans="2:17" ht="13.5" hidden="1" customHeight="1">
      <c r="B142" s="246"/>
      <c r="C142" s="246"/>
      <c r="D142" s="246"/>
      <c r="E142" s="246"/>
      <c r="F142" s="246"/>
      <c r="G142" s="246"/>
      <c r="H142" s="246"/>
      <c r="I142" s="246"/>
      <c r="J142" s="246"/>
      <c r="K142" s="246"/>
      <c r="L142" s="246"/>
      <c r="M142" s="246"/>
      <c r="N142" s="246"/>
      <c r="O142" s="246"/>
      <c r="P142" s="246"/>
      <c r="Q142" s="246"/>
    </row>
    <row r="143" spans="2:17" ht="13.5" hidden="1" customHeight="1">
      <c r="B143" s="246"/>
      <c r="C143" s="246"/>
      <c r="D143" s="246"/>
      <c r="E143" s="246"/>
      <c r="F143" s="246"/>
      <c r="G143" s="246"/>
      <c r="H143" s="246"/>
      <c r="I143" s="246"/>
      <c r="J143" s="246"/>
      <c r="K143" s="246"/>
      <c r="L143" s="246"/>
      <c r="M143" s="246"/>
      <c r="N143" s="246"/>
      <c r="O143" s="246"/>
      <c r="P143" s="246"/>
      <c r="Q143" s="246"/>
    </row>
    <row r="144" spans="2:17" ht="13.5" hidden="1" customHeight="1">
      <c r="B144" s="246"/>
      <c r="C144" s="246"/>
      <c r="D144" s="246"/>
      <c r="E144" s="246"/>
      <c r="F144" s="246"/>
      <c r="G144" s="246"/>
      <c r="H144" s="246"/>
      <c r="I144" s="246"/>
      <c r="J144" s="246"/>
      <c r="K144" s="246"/>
      <c r="L144" s="246"/>
      <c r="M144" s="246"/>
      <c r="N144" s="246"/>
      <c r="O144" s="246"/>
      <c r="P144" s="246"/>
      <c r="Q144" s="246"/>
    </row>
    <row r="145" spans="2:17" ht="13.5" hidden="1" customHeight="1">
      <c r="B145" s="246"/>
      <c r="C145" s="246"/>
      <c r="D145" s="246"/>
      <c r="E145" s="246"/>
      <c r="F145" s="246"/>
      <c r="G145" s="246"/>
      <c r="H145" s="246"/>
      <c r="I145" s="246"/>
      <c r="J145" s="246"/>
      <c r="K145" s="246"/>
      <c r="L145" s="246"/>
      <c r="M145" s="246"/>
      <c r="N145" s="246"/>
      <c r="O145" s="246"/>
      <c r="P145" s="246"/>
      <c r="Q145" s="246"/>
    </row>
    <row r="146" spans="2:17" ht="13.5" hidden="1" customHeight="1">
      <c r="B146" s="246"/>
      <c r="C146" s="246"/>
      <c r="D146" s="246"/>
      <c r="E146" s="246"/>
      <c r="F146" s="246"/>
      <c r="G146" s="246"/>
      <c r="H146" s="246"/>
      <c r="I146" s="246"/>
      <c r="J146" s="246"/>
      <c r="K146" s="246"/>
      <c r="L146" s="246"/>
      <c r="M146" s="246"/>
      <c r="N146" s="246"/>
      <c r="O146" s="246"/>
      <c r="P146" s="246"/>
      <c r="Q146" s="246"/>
    </row>
    <row r="147" spans="2:17" ht="13.5" hidden="1" customHeight="1">
      <c r="B147" s="246"/>
      <c r="C147" s="246"/>
      <c r="D147" s="246"/>
      <c r="E147" s="246"/>
      <c r="F147" s="246"/>
      <c r="G147" s="246"/>
      <c r="H147" s="246"/>
      <c r="I147" s="246"/>
      <c r="J147" s="246"/>
      <c r="K147" s="246"/>
      <c r="L147" s="246"/>
      <c r="M147" s="246"/>
      <c r="N147" s="246"/>
      <c r="O147" s="246"/>
      <c r="P147" s="246"/>
      <c r="Q147" s="246"/>
    </row>
    <row r="148" spans="2:17" ht="13.5" hidden="1" customHeight="1">
      <c r="B148" s="246"/>
      <c r="C148" s="246"/>
      <c r="D148" s="246"/>
      <c r="E148" s="246"/>
      <c r="F148" s="246"/>
      <c r="G148" s="246"/>
      <c r="H148" s="246"/>
      <c r="I148" s="246"/>
      <c r="J148" s="246"/>
      <c r="K148" s="246"/>
      <c r="L148" s="246"/>
      <c r="M148" s="246"/>
      <c r="N148" s="246"/>
      <c r="O148" s="246"/>
      <c r="P148" s="246"/>
      <c r="Q148" s="246"/>
    </row>
    <row r="149" spans="2:17" ht="13.5" hidden="1" customHeight="1">
      <c r="B149" s="246"/>
      <c r="C149" s="246"/>
      <c r="D149" s="246"/>
      <c r="E149" s="246"/>
      <c r="F149" s="246"/>
      <c r="G149" s="246"/>
      <c r="H149" s="246"/>
      <c r="I149" s="246"/>
      <c r="J149" s="246"/>
      <c r="K149" s="246"/>
      <c r="L149" s="246"/>
      <c r="M149" s="246"/>
      <c r="N149" s="246"/>
      <c r="O149" s="246"/>
      <c r="P149" s="246"/>
      <c r="Q149" s="246"/>
    </row>
    <row r="150" spans="2:17" ht="13.5" hidden="1" customHeight="1">
      <c r="B150" s="246"/>
      <c r="C150" s="246"/>
      <c r="D150" s="246"/>
      <c r="E150" s="246"/>
      <c r="F150" s="246"/>
      <c r="G150" s="246"/>
      <c r="H150" s="246"/>
      <c r="I150" s="246"/>
      <c r="J150" s="246"/>
      <c r="K150" s="246"/>
      <c r="L150" s="246"/>
      <c r="M150" s="246"/>
      <c r="N150" s="246"/>
      <c r="O150" s="246"/>
      <c r="P150" s="246"/>
      <c r="Q150" s="246"/>
    </row>
    <row r="151" spans="2:17" ht="13.5" hidden="1" customHeight="1">
      <c r="B151" s="246"/>
      <c r="C151" s="246"/>
      <c r="D151" s="246"/>
      <c r="E151" s="246"/>
      <c r="F151" s="246"/>
      <c r="G151" s="246"/>
      <c r="H151" s="246"/>
      <c r="I151" s="246"/>
      <c r="J151" s="246"/>
      <c r="K151" s="246"/>
      <c r="L151" s="246"/>
      <c r="M151" s="246"/>
      <c r="N151" s="246"/>
      <c r="O151" s="246"/>
      <c r="P151" s="246"/>
      <c r="Q151" s="246"/>
    </row>
    <row r="152" spans="2:17" ht="13.5" hidden="1" customHeight="1">
      <c r="B152" s="246"/>
      <c r="C152" s="246"/>
      <c r="D152" s="246"/>
      <c r="E152" s="246"/>
      <c r="F152" s="246"/>
      <c r="G152" s="246"/>
      <c r="H152" s="246"/>
      <c r="I152" s="246"/>
      <c r="J152" s="246"/>
      <c r="K152" s="246"/>
      <c r="L152" s="246"/>
      <c r="M152" s="246"/>
      <c r="N152" s="246"/>
      <c r="O152" s="246"/>
      <c r="P152" s="246"/>
      <c r="Q152" s="246"/>
    </row>
    <row r="153" spans="2:17" ht="13.5" hidden="1" customHeight="1">
      <c r="B153" s="246"/>
      <c r="C153" s="246"/>
      <c r="D153" s="246"/>
      <c r="E153" s="246"/>
      <c r="F153" s="246"/>
      <c r="G153" s="246"/>
      <c r="H153" s="246"/>
      <c r="I153" s="246"/>
      <c r="J153" s="246"/>
      <c r="K153" s="246"/>
      <c r="L153" s="246"/>
      <c r="M153" s="246"/>
      <c r="N153" s="246"/>
      <c r="O153" s="246"/>
      <c r="P153" s="246"/>
      <c r="Q153" s="246"/>
    </row>
    <row r="154" spans="2:17" ht="13.5" hidden="1" customHeight="1">
      <c r="B154" s="246"/>
      <c r="C154" s="246"/>
      <c r="D154" s="246"/>
      <c r="E154" s="246"/>
      <c r="F154" s="246"/>
      <c r="G154" s="246"/>
      <c r="H154" s="246"/>
      <c r="I154" s="246"/>
      <c r="J154" s="246"/>
      <c r="K154" s="246"/>
      <c r="L154" s="246"/>
      <c r="M154" s="246"/>
      <c r="N154" s="246"/>
      <c r="O154" s="246"/>
      <c r="P154" s="246"/>
      <c r="Q154" s="246"/>
    </row>
    <row r="155" spans="2:17" ht="13.5" hidden="1" customHeight="1">
      <c r="B155" s="246"/>
      <c r="C155" s="246"/>
      <c r="D155" s="246"/>
      <c r="E155" s="246"/>
      <c r="F155" s="246"/>
      <c r="G155" s="246"/>
      <c r="H155" s="246"/>
      <c r="I155" s="246"/>
      <c r="J155" s="246"/>
      <c r="K155" s="246"/>
      <c r="L155" s="246"/>
      <c r="M155" s="246"/>
      <c r="N155" s="246"/>
      <c r="O155" s="246"/>
      <c r="P155" s="246"/>
      <c r="Q155" s="246"/>
    </row>
    <row r="156" spans="2:17" ht="13.5" hidden="1" customHeight="1">
      <c r="B156" s="246"/>
      <c r="C156" s="246"/>
      <c r="D156" s="246"/>
      <c r="E156" s="246"/>
      <c r="F156" s="246"/>
      <c r="G156" s="246"/>
      <c r="H156" s="246"/>
      <c r="I156" s="246"/>
      <c r="J156" s="246"/>
      <c r="K156" s="246"/>
      <c r="L156" s="246"/>
      <c r="M156" s="246"/>
      <c r="N156" s="246"/>
      <c r="O156" s="246"/>
      <c r="P156" s="246"/>
      <c r="Q156" s="246"/>
    </row>
    <row r="157" spans="2:17" ht="13.5" hidden="1" customHeight="1">
      <c r="B157" s="246"/>
      <c r="C157" s="246"/>
      <c r="D157" s="246"/>
      <c r="E157" s="246"/>
      <c r="F157" s="246"/>
      <c r="G157" s="246"/>
      <c r="H157" s="246"/>
      <c r="I157" s="246"/>
      <c r="J157" s="246"/>
      <c r="K157" s="246"/>
      <c r="L157" s="246"/>
      <c r="M157" s="246"/>
      <c r="N157" s="246"/>
      <c r="O157" s="246"/>
      <c r="P157" s="246"/>
      <c r="Q157" s="246"/>
    </row>
    <row r="158" spans="2:17" ht="13.5" hidden="1" customHeight="1">
      <c r="B158" s="246"/>
      <c r="C158" s="246"/>
      <c r="D158" s="246"/>
      <c r="E158" s="246"/>
      <c r="F158" s="246"/>
      <c r="G158" s="246"/>
      <c r="H158" s="246"/>
      <c r="I158" s="246"/>
      <c r="J158" s="246"/>
      <c r="K158" s="246"/>
      <c r="L158" s="246"/>
      <c r="M158" s="246"/>
      <c r="N158" s="246"/>
      <c r="O158" s="246"/>
      <c r="P158" s="246"/>
      <c r="Q158" s="246"/>
    </row>
    <row r="159" spans="2:17" ht="13.5" hidden="1" customHeight="1">
      <c r="B159" s="246"/>
      <c r="C159" s="246"/>
      <c r="D159" s="246"/>
      <c r="E159" s="246"/>
      <c r="F159" s="246"/>
      <c r="G159" s="246"/>
      <c r="H159" s="246"/>
      <c r="I159" s="246"/>
      <c r="J159" s="246"/>
      <c r="K159" s="246"/>
      <c r="L159" s="246"/>
      <c r="M159" s="246"/>
      <c r="N159" s="246"/>
      <c r="O159" s="246"/>
      <c r="P159" s="246"/>
      <c r="Q159" s="246"/>
    </row>
    <row r="160" spans="2:17" ht="13.5" hidden="1" customHeight="1">
      <c r="B160" s="246"/>
      <c r="C160" s="246"/>
      <c r="D160" s="246"/>
      <c r="E160" s="246"/>
      <c r="F160" s="246"/>
      <c r="G160" s="246"/>
      <c r="H160" s="246"/>
      <c r="I160" s="246"/>
      <c r="J160" s="246"/>
      <c r="K160" s="246"/>
      <c r="L160" s="246"/>
      <c r="M160" s="246"/>
      <c r="N160" s="246"/>
      <c r="O160" s="246"/>
      <c r="P160" s="246"/>
      <c r="Q160" s="246"/>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70" zoomScaleNormal="70" zoomScaleSheetLayoutView="70"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60" zoomScaleNormal="6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S2" s="243"/>
      <c r="AH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12:34">
      <c r="AH17" s="243"/>
    </row>
    <row r="18" spans="12:34"/>
    <row r="19" spans="12:34"/>
    <row r="20" spans="12:34">
      <c r="AH20" s="243"/>
    </row>
    <row r="21" spans="12:34">
      <c r="AH21" s="243"/>
    </row>
    <row r="22" spans="12:34"/>
    <row r="23" spans="12:34"/>
    <row r="24" spans="12:34">
      <c r="Q24" s="243"/>
    </row>
    <row r="25" spans="12:34"/>
    <row r="26" spans="12:34"/>
    <row r="27" spans="12:34"/>
    <row r="28" spans="12:34">
      <c r="O28" s="243"/>
      <c r="T28" s="243"/>
      <c r="AH28" s="243"/>
    </row>
    <row r="29" spans="12:34"/>
    <row r="30" spans="12:34"/>
    <row r="31" spans="12:34">
      <c r="Q31" s="243"/>
    </row>
    <row r="32" spans="12:34">
      <c r="L32" s="243"/>
    </row>
    <row r="33" spans="2:34">
      <c r="C33" s="243"/>
      <c r="E33" s="243"/>
      <c r="G33" s="243"/>
      <c r="I33" s="243"/>
      <c r="X33" s="243"/>
    </row>
    <row r="34" spans="2:34">
      <c r="B34" s="243"/>
      <c r="P34" s="243"/>
      <c r="R34" s="243"/>
      <c r="T34" s="243"/>
    </row>
    <row r="35" spans="2:34">
      <c r="D35" s="243"/>
      <c r="W35" s="243"/>
      <c r="AC35" s="243"/>
      <c r="AD35" s="243"/>
      <c r="AE35" s="243"/>
      <c r="AF35" s="243"/>
      <c r="AG35" s="243"/>
      <c r="AH35" s="243"/>
    </row>
    <row r="36" spans="2:34">
      <c r="H36" s="243"/>
      <c r="J36" s="243"/>
      <c r="K36" s="243"/>
      <c r="M36" s="243"/>
      <c r="Y36" s="243"/>
      <c r="Z36" s="243"/>
      <c r="AA36" s="243"/>
      <c r="AB36" s="243"/>
      <c r="AC36" s="243"/>
      <c r="AD36" s="243"/>
      <c r="AE36" s="243"/>
      <c r="AF36" s="243"/>
      <c r="AG36" s="243"/>
      <c r="AH36" s="243"/>
    </row>
    <row r="37" spans="2:34">
      <c r="AH37" s="243"/>
    </row>
    <row r="38" spans="2:34">
      <c r="AG38" s="243"/>
      <c r="AH38" s="243"/>
    </row>
    <row r="39" spans="2:34"/>
    <row r="40" spans="2:34">
      <c r="X40" s="243"/>
    </row>
    <row r="41" spans="2:34">
      <c r="R41" s="243"/>
    </row>
    <row r="42" spans="2:34">
      <c r="W42" s="243"/>
    </row>
    <row r="43" spans="2:34">
      <c r="Y43" s="243"/>
      <c r="Z43" s="243"/>
      <c r="AA43" s="243"/>
      <c r="AB43" s="243"/>
      <c r="AC43" s="243"/>
      <c r="AD43" s="243"/>
      <c r="AE43" s="243"/>
      <c r="AF43" s="243"/>
      <c r="AG43" s="243"/>
      <c r="AH43" s="243"/>
    </row>
    <row r="44" spans="2:34">
      <c r="AH44" s="243"/>
    </row>
    <row r="45" spans="2:34">
      <c r="X45" s="243"/>
    </row>
    <row r="46" spans="2:34"/>
    <row r="47" spans="2:34"/>
    <row r="48" spans="2:34">
      <c r="W48" s="243"/>
      <c r="Y48" s="243"/>
      <c r="Z48" s="243"/>
      <c r="AA48" s="243"/>
      <c r="AB48" s="243"/>
      <c r="AC48" s="243"/>
      <c r="AD48" s="243"/>
      <c r="AE48" s="243"/>
      <c r="AF48" s="243"/>
      <c r="AG48" s="243"/>
      <c r="AH48" s="243"/>
    </row>
    <row r="49" spans="28:34"/>
    <row r="50" spans="28:34">
      <c r="AE50" s="243"/>
      <c r="AF50" s="243"/>
      <c r="AG50" s="243"/>
      <c r="AH50" s="243"/>
    </row>
    <row r="51" spans="28:34">
      <c r="AC51" s="243"/>
      <c r="AD51" s="243"/>
      <c r="AE51" s="243"/>
      <c r="AF51" s="243"/>
      <c r="AG51" s="243"/>
      <c r="AH51" s="243"/>
    </row>
    <row r="52" spans="28:34"/>
    <row r="53" spans="28:34">
      <c r="AF53" s="243"/>
      <c r="AG53" s="243"/>
      <c r="AH53" s="243"/>
    </row>
    <row r="54" spans="28:34">
      <c r="AH54" s="243"/>
    </row>
    <row r="55" spans="28:34"/>
    <row r="56" spans="28:34">
      <c r="AB56" s="243"/>
      <c r="AC56" s="243"/>
      <c r="AD56" s="243"/>
      <c r="AE56" s="243"/>
      <c r="AF56" s="243"/>
      <c r="AG56" s="243"/>
      <c r="AH56" s="243"/>
    </row>
    <row r="57" spans="28:34">
      <c r="AH57" s="243"/>
    </row>
    <row r="58" spans="28:34">
      <c r="AH58" s="243"/>
    </row>
    <row r="59" spans="28:34">
      <c r="AG59" s="243"/>
      <c r="AH59" s="243"/>
    </row>
    <row r="60" spans="28:34"/>
    <row r="61" spans="28:34"/>
    <row r="62" spans="28:34"/>
    <row r="63" spans="28:34">
      <c r="AH63" s="243"/>
    </row>
    <row r="64" spans="28:34">
      <c r="AG64" s="243"/>
      <c r="AH64" s="243"/>
    </row>
    <row r="65" spans="28:34"/>
    <row r="66" spans="28:34"/>
    <row r="67" spans="28:34"/>
    <row r="68" spans="28:34">
      <c r="AB68" s="243"/>
      <c r="AC68" s="243"/>
      <c r="AD68" s="243"/>
      <c r="AE68" s="243"/>
      <c r="AF68" s="243"/>
      <c r="AG68" s="243"/>
      <c r="AH68" s="243"/>
    </row>
    <row r="69" spans="28:34">
      <c r="AF69" s="243"/>
      <c r="AG69" s="243"/>
      <c r="AH69" s="243"/>
    </row>
    <row r="70" spans="28:34"/>
    <row r="71" spans="28:34"/>
    <row r="72" spans="28:34"/>
    <row r="73" spans="28:34"/>
    <row r="74" spans="28:34"/>
    <row r="75" spans="28:34">
      <c r="AH75" s="243"/>
    </row>
    <row r="76" spans="28:34">
      <c r="AF76" s="243"/>
      <c r="AG76" s="243"/>
      <c r="AH76" s="243"/>
    </row>
    <row r="77" spans="28:34">
      <c r="AG77" s="243"/>
      <c r="AH77" s="243"/>
    </row>
    <row r="78" spans="28:34"/>
    <row r="79" spans="28:34"/>
    <row r="80" spans="28:34"/>
    <row r="81" spans="25:34"/>
    <row r="82" spans="25:34">
      <c r="Y82" s="243"/>
    </row>
    <row r="83" spans="25:34">
      <c r="Y83" s="243"/>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customHeight="1"/>
    <row r="118" spans="34:34" ht="13.5" customHeight="1"/>
    <row r="119" spans="34:34" ht="13.5" customHeight="1"/>
    <row r="120" spans="34:34" ht="13.5" customHeight="1">
      <c r="AH120" s="243"/>
    </row>
    <row r="121" spans="34:34" ht="13.5" customHeight="1">
      <c r="AH121" s="243"/>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40</v>
      </c>
      <c r="E2" s="111"/>
      <c r="F2" s="112" t="s">
        <v>522</v>
      </c>
      <c r="G2" s="113"/>
      <c r="H2" s="114"/>
    </row>
    <row r="3" spans="1:8">
      <c r="A3" s="110" t="s">
        <v>515</v>
      </c>
      <c r="B3" s="115"/>
      <c r="C3" s="116"/>
      <c r="D3" s="117">
        <v>70705</v>
      </c>
      <c r="E3" s="118"/>
      <c r="F3" s="119">
        <v>75709</v>
      </c>
      <c r="G3" s="120"/>
      <c r="H3" s="121"/>
    </row>
    <row r="4" spans="1:8">
      <c r="A4" s="122"/>
      <c r="B4" s="123"/>
      <c r="C4" s="124"/>
      <c r="D4" s="125">
        <v>27847</v>
      </c>
      <c r="E4" s="126"/>
      <c r="F4" s="127">
        <v>35212</v>
      </c>
      <c r="G4" s="128"/>
      <c r="H4" s="129"/>
    </row>
    <row r="5" spans="1:8">
      <c r="A5" s="110" t="s">
        <v>517</v>
      </c>
      <c r="B5" s="115"/>
      <c r="C5" s="116"/>
      <c r="D5" s="117">
        <v>119393</v>
      </c>
      <c r="E5" s="118"/>
      <c r="F5" s="119">
        <v>90961</v>
      </c>
      <c r="G5" s="120"/>
      <c r="H5" s="121"/>
    </row>
    <row r="6" spans="1:8">
      <c r="A6" s="122"/>
      <c r="B6" s="123"/>
      <c r="C6" s="124"/>
      <c r="D6" s="125">
        <v>54719</v>
      </c>
      <c r="E6" s="126"/>
      <c r="F6" s="127">
        <v>37720</v>
      </c>
      <c r="G6" s="128"/>
      <c r="H6" s="129"/>
    </row>
    <row r="7" spans="1:8">
      <c r="A7" s="110" t="s">
        <v>518</v>
      </c>
      <c r="B7" s="115"/>
      <c r="C7" s="116"/>
      <c r="D7" s="117">
        <v>121971</v>
      </c>
      <c r="E7" s="118"/>
      <c r="F7" s="119">
        <v>106614</v>
      </c>
      <c r="G7" s="120"/>
      <c r="H7" s="121"/>
    </row>
    <row r="8" spans="1:8">
      <c r="A8" s="122"/>
      <c r="B8" s="123"/>
      <c r="C8" s="124"/>
      <c r="D8" s="125">
        <v>59787</v>
      </c>
      <c r="E8" s="126"/>
      <c r="F8" s="127">
        <v>45545</v>
      </c>
      <c r="G8" s="128"/>
      <c r="H8" s="129"/>
    </row>
    <row r="9" spans="1:8">
      <c r="A9" s="110" t="s">
        <v>519</v>
      </c>
      <c r="B9" s="115"/>
      <c r="C9" s="116"/>
      <c r="D9" s="117">
        <v>83429</v>
      </c>
      <c r="E9" s="118"/>
      <c r="F9" s="119">
        <v>85459</v>
      </c>
      <c r="G9" s="120"/>
      <c r="H9" s="121"/>
    </row>
    <row r="10" spans="1:8">
      <c r="A10" s="122"/>
      <c r="B10" s="123"/>
      <c r="C10" s="124"/>
      <c r="D10" s="125">
        <v>33859</v>
      </c>
      <c r="E10" s="126"/>
      <c r="F10" s="127">
        <v>44378</v>
      </c>
      <c r="G10" s="128"/>
      <c r="H10" s="129"/>
    </row>
    <row r="11" spans="1:8">
      <c r="A11" s="110" t="s">
        <v>520</v>
      </c>
      <c r="B11" s="115"/>
      <c r="C11" s="116"/>
      <c r="D11" s="117">
        <v>93447</v>
      </c>
      <c r="E11" s="118"/>
      <c r="F11" s="119">
        <v>83280</v>
      </c>
      <c r="G11" s="120"/>
      <c r="H11" s="121"/>
    </row>
    <row r="12" spans="1:8">
      <c r="A12" s="122"/>
      <c r="B12" s="123"/>
      <c r="C12" s="130"/>
      <c r="D12" s="125">
        <v>36996</v>
      </c>
      <c r="E12" s="126"/>
      <c r="F12" s="127">
        <v>43123</v>
      </c>
      <c r="G12" s="128"/>
      <c r="H12" s="129"/>
    </row>
    <row r="13" spans="1:8">
      <c r="A13" s="110"/>
      <c r="B13" s="115"/>
      <c r="C13" s="131"/>
      <c r="D13" s="132">
        <v>97789</v>
      </c>
      <c r="E13" s="133"/>
      <c r="F13" s="134">
        <v>88405</v>
      </c>
      <c r="G13" s="135"/>
      <c r="H13" s="121"/>
    </row>
    <row r="14" spans="1:8">
      <c r="A14" s="122"/>
      <c r="B14" s="123"/>
      <c r="C14" s="124"/>
      <c r="D14" s="125">
        <v>42642</v>
      </c>
      <c r="E14" s="126"/>
      <c r="F14" s="127">
        <v>41196</v>
      </c>
      <c r="G14" s="128"/>
      <c r="H14" s="129"/>
    </row>
    <row r="17" spans="1:11">
      <c r="A17" s="106" t="s">
        <v>41</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42</v>
      </c>
      <c r="B19" s="136">
        <f>ROUND(VALUE(SUBSTITUTE(実質収支比率等に係る経年分析!F$48,"▲","-")),2)</f>
        <v>4.2699999999999996</v>
      </c>
      <c r="C19" s="136">
        <f>ROUND(VALUE(SUBSTITUTE(実質収支比率等に係る経年分析!G$48,"▲","-")),2)</f>
        <v>5.57</v>
      </c>
      <c r="D19" s="136">
        <f>ROUND(VALUE(SUBSTITUTE(実質収支比率等に係る経年分析!H$48,"▲","-")),2)</f>
        <v>5.4</v>
      </c>
      <c r="E19" s="136">
        <f>ROUND(VALUE(SUBSTITUTE(実質収支比率等に係る経年分析!I$48,"▲","-")),2)</f>
        <v>7.15</v>
      </c>
      <c r="F19" s="136">
        <f>ROUND(VALUE(SUBSTITUTE(実質収支比率等に係る経年分析!J$48,"▲","-")),2)</f>
        <v>5.31</v>
      </c>
    </row>
    <row r="20" spans="1:11">
      <c r="A20" s="136" t="s">
        <v>43</v>
      </c>
      <c r="B20" s="136">
        <f>ROUND(VALUE(SUBSTITUTE(実質収支比率等に係る経年分析!F$47,"▲","-")),2)</f>
        <v>23.84</v>
      </c>
      <c r="C20" s="136">
        <f>ROUND(VALUE(SUBSTITUTE(実質収支比率等に係る経年分析!G$47,"▲","-")),2)</f>
        <v>25.31</v>
      </c>
      <c r="D20" s="136">
        <f>ROUND(VALUE(SUBSTITUTE(実質収支比率等に係る経年分析!H$47,"▲","-")),2)</f>
        <v>26.48</v>
      </c>
      <c r="E20" s="136">
        <f>ROUND(VALUE(SUBSTITUTE(実質収支比率等に係る経年分析!I$47,"▲","-")),2)</f>
        <v>30.4</v>
      </c>
      <c r="F20" s="136">
        <f>ROUND(VALUE(SUBSTITUTE(実質収支比率等に係る経年分析!J$47,"▲","-")),2)</f>
        <v>28.39</v>
      </c>
    </row>
    <row r="21" spans="1:11">
      <c r="A21" s="136" t="s">
        <v>44</v>
      </c>
      <c r="B21" s="136">
        <f>IF(ISNUMBER(VALUE(SUBSTITUTE(実質収支比率等に係る経年分析!F$49,"▲","-"))),ROUND(VALUE(SUBSTITUTE(実質収支比率等に係る経年分析!F$49,"▲","-")),2),NA())</f>
        <v>1.84</v>
      </c>
      <c r="C21" s="136">
        <f>IF(ISNUMBER(VALUE(SUBSTITUTE(実質収支比率等に係る経年分析!G$49,"▲","-"))),ROUND(VALUE(SUBSTITUTE(実質収支比率等に係る経年分析!G$49,"▲","-")),2),NA())</f>
        <v>2.8</v>
      </c>
      <c r="D21" s="136">
        <f>IF(ISNUMBER(VALUE(SUBSTITUTE(実質収支比率等に係る経年分析!H$49,"▲","-"))),ROUND(VALUE(SUBSTITUTE(実質収支比率等に係る経年分析!H$49,"▲","-")),2),NA())</f>
        <v>0.56000000000000005</v>
      </c>
      <c r="E21" s="136">
        <f>IF(ISNUMBER(VALUE(SUBSTITUTE(実質収支比率等に係る経年分析!I$49,"▲","-"))),ROUND(VALUE(SUBSTITUTE(実質収支比率等に係る経年分析!I$49,"▲","-")),2),NA())</f>
        <v>6.33</v>
      </c>
      <c r="F21" s="136">
        <f>IF(ISNUMBER(VALUE(SUBSTITUTE(実質収支比率等に係る経年分析!J$49,"▲","-"))),ROUND(VALUE(SUBSTITUTE(実質収支比率等に係る経年分析!J$49,"▲","-")),2),NA())</f>
        <v>-4.5599999999999996</v>
      </c>
    </row>
    <row r="24" spans="1:11">
      <c r="A24" s="106" t="s">
        <v>45</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46</v>
      </c>
      <c r="C26" s="137" t="s">
        <v>47</v>
      </c>
      <c r="D26" s="137" t="s">
        <v>46</v>
      </c>
      <c r="E26" s="137" t="s">
        <v>47</v>
      </c>
      <c r="F26" s="137" t="s">
        <v>46</v>
      </c>
      <c r="G26" s="137" t="s">
        <v>47</v>
      </c>
      <c r="H26" s="137" t="s">
        <v>46</v>
      </c>
      <c r="I26" s="137" t="s">
        <v>47</v>
      </c>
      <c r="J26" s="137" t="s">
        <v>46</v>
      </c>
      <c r="K26" s="137" t="s">
        <v>47</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7.0000000000000007E-2</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0.1</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0.04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0.04</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0.05</v>
      </c>
    </row>
    <row r="28" spans="1:11">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str">
        <f>IF(連結実質赤字比率に係る赤字・黒字の構成分析!C$41="",NA(),連結実質赤字比率に係る赤字・黒字の構成分析!C$41)</f>
        <v>垂水市地方卸売市場特別会計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0.04</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0.05</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0.04</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0.03</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0.03</v>
      </c>
    </row>
    <row r="30" spans="1:11">
      <c r="A30" s="137" t="str">
        <f>IF(連結実質赤字比率に係る赤字・黒字の構成分析!C$40="",NA(),連結実質赤字比率に係る赤字・黒字の構成分析!C$40)</f>
        <v>垂水市簡易水道事業特別会計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0.02</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0.02</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0.04</v>
      </c>
    </row>
    <row r="31" spans="1:11">
      <c r="A31" s="137" t="str">
        <f>IF(連結実質赤字比率に係る赤字・黒字の構成分析!C$39="",NA(),連結実質赤字比率に係る赤字・黒字の構成分析!C$39)</f>
        <v>垂水市国民健康保険特別会計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0.12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0.05</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0.35</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c r="A32" s="137" t="str">
        <f>IF(連結実質赤字比率に係る赤字・黒字の構成分析!C$38="",NA(),連結実質赤字比率に係る赤字・黒字の構成分析!C$38)</f>
        <v>垂水市老人保健施設特別会計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0.4</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0.01</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0.09</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0.1</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0.11</v>
      </c>
    </row>
    <row r="33" spans="1:16">
      <c r="A33" s="137" t="str">
        <f>IF(連結実質赤字比率に係る赤字・黒字の構成分析!C$37="",NA(),連結実質赤字比率に係る赤字・黒字の構成分析!C$37)</f>
        <v>垂水市病院事業会計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0.2</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0.21</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0.21</v>
      </c>
    </row>
    <row r="34" spans="1:16">
      <c r="A34" s="137" t="str">
        <f>IF(連結実質赤字比率に係る赤字・黒字の構成分析!C$36="",NA(),連結実質赤字比率に係る赤字・黒字の構成分析!C$36)</f>
        <v>垂水市介護保険特別会計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0.99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0.63</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0.68</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1.65</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1.83</v>
      </c>
    </row>
    <row r="35" spans="1:16">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4.2699999999999996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5.57</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5.4</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7.15</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5.3</v>
      </c>
    </row>
    <row r="36" spans="1:16">
      <c r="A36" s="137" t="str">
        <f>IF(連結実質赤字比率に係る赤字・黒字の構成分析!C$34="",NA(),連結実質赤字比率に係る赤字・黒字の構成分析!C$34)</f>
        <v>垂水市水道事業会計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5.19</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5.44</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6.16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6.66</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8.06</v>
      </c>
    </row>
    <row r="39" spans="1:16">
      <c r="A39" s="106" t="s">
        <v>48</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c r="A42" s="138" t="s">
        <v>51</v>
      </c>
      <c r="B42" s="138"/>
      <c r="C42" s="138"/>
      <c r="D42" s="138">
        <f>'実質公債費比率（分子）の構造'!K$52</f>
        <v>953</v>
      </c>
      <c r="E42" s="138"/>
      <c r="F42" s="138"/>
      <c r="G42" s="138">
        <f>'実質公債費比率（分子）の構造'!L$52</f>
        <v>944</v>
      </c>
      <c r="H42" s="138"/>
      <c r="I42" s="138"/>
      <c r="J42" s="138">
        <f>'実質公債費比率（分子）の構造'!M$52</f>
        <v>954</v>
      </c>
      <c r="K42" s="138"/>
      <c r="L42" s="138"/>
      <c r="M42" s="138">
        <f>'実質公債費比率（分子）の構造'!N$52</f>
        <v>915</v>
      </c>
      <c r="N42" s="138"/>
      <c r="O42" s="138"/>
      <c r="P42" s="138">
        <f>'実質公債費比率（分子）の構造'!O$52</f>
        <v>906</v>
      </c>
    </row>
    <row r="43" spans="1:16">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53</v>
      </c>
      <c r="B44" s="138">
        <f>'実質公債費比率（分子）の構造'!K$50</f>
        <v>13</v>
      </c>
      <c r="C44" s="138"/>
      <c r="D44" s="138"/>
      <c r="E44" s="138">
        <f>'実質公債費比率（分子）の構造'!L$50</f>
        <v>13</v>
      </c>
      <c r="F44" s="138"/>
      <c r="G44" s="138"/>
      <c r="H44" s="138">
        <f>'実質公債費比率（分子）の構造'!M$50</f>
        <v>13</v>
      </c>
      <c r="I44" s="138"/>
      <c r="J44" s="138"/>
      <c r="K44" s="138">
        <f>'実質公債費比率（分子）の構造'!N$50</f>
        <v>13</v>
      </c>
      <c r="L44" s="138"/>
      <c r="M44" s="138"/>
      <c r="N44" s="138">
        <f>'実質公債費比率（分子）の構造'!O$50</f>
        <v>7</v>
      </c>
      <c r="O44" s="138"/>
      <c r="P44" s="138"/>
    </row>
    <row r="45" spans="1:16">
      <c r="A45" s="138" t="s">
        <v>54</v>
      </c>
      <c r="B45" s="138">
        <f>'実質公債費比率（分子）の構造'!K$49</f>
        <v>54</v>
      </c>
      <c r="C45" s="138"/>
      <c r="D45" s="138"/>
      <c r="E45" s="138">
        <f>'実質公債費比率（分子）の構造'!L$49</f>
        <v>52</v>
      </c>
      <c r="F45" s="138"/>
      <c r="G45" s="138"/>
      <c r="H45" s="138">
        <f>'実質公債費比率（分子）の構造'!M$49</f>
        <v>50</v>
      </c>
      <c r="I45" s="138"/>
      <c r="J45" s="138"/>
      <c r="K45" s="138">
        <f>'実質公債費比率（分子）の構造'!N$49</f>
        <v>49</v>
      </c>
      <c r="L45" s="138"/>
      <c r="M45" s="138"/>
      <c r="N45" s="138">
        <f>'実質公債費比率（分子）の構造'!O$49</f>
        <v>47</v>
      </c>
      <c r="O45" s="138"/>
      <c r="P45" s="138"/>
    </row>
    <row r="46" spans="1:16">
      <c r="A46" s="138" t="s">
        <v>55</v>
      </c>
      <c r="B46" s="138">
        <f>'実質公債費比率（分子）の構造'!K$48</f>
        <v>63</v>
      </c>
      <c r="C46" s="138"/>
      <c r="D46" s="138"/>
      <c r="E46" s="138">
        <f>'実質公債費比率（分子）の構造'!L$48</f>
        <v>51</v>
      </c>
      <c r="F46" s="138"/>
      <c r="G46" s="138"/>
      <c r="H46" s="138">
        <f>'実質公債費比率（分子）の構造'!M$48</f>
        <v>81</v>
      </c>
      <c r="I46" s="138"/>
      <c r="J46" s="138"/>
      <c r="K46" s="138">
        <f>'実質公債費比率（分子）の構造'!N$48</f>
        <v>181</v>
      </c>
      <c r="L46" s="138"/>
      <c r="M46" s="138"/>
      <c r="N46" s="138">
        <f>'実質公債費比率（分子）の構造'!O$48</f>
        <v>197</v>
      </c>
      <c r="O46" s="138"/>
      <c r="P46" s="138"/>
    </row>
    <row r="47" spans="1:16">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58</v>
      </c>
      <c r="B49" s="138">
        <f>'実質公債費比率（分子）の構造'!K$45</f>
        <v>1374</v>
      </c>
      <c r="C49" s="138"/>
      <c r="D49" s="138"/>
      <c r="E49" s="138">
        <f>'実質公債費比率（分子）の構造'!L$45</f>
        <v>1337</v>
      </c>
      <c r="F49" s="138"/>
      <c r="G49" s="138"/>
      <c r="H49" s="138">
        <f>'実質公債費比率（分子）の構造'!M$45</f>
        <v>1271</v>
      </c>
      <c r="I49" s="138"/>
      <c r="J49" s="138"/>
      <c r="K49" s="138">
        <f>'実質公債費比率（分子）の構造'!N$45</f>
        <v>1142</v>
      </c>
      <c r="L49" s="138"/>
      <c r="M49" s="138"/>
      <c r="N49" s="138">
        <f>'実質公債費比率（分子）の構造'!O$45</f>
        <v>1069</v>
      </c>
      <c r="O49" s="138"/>
      <c r="P49" s="138"/>
    </row>
    <row r="50" spans="1:16">
      <c r="A50" s="138" t="s">
        <v>59</v>
      </c>
      <c r="B50" s="138" t="e">
        <f>NA()</f>
        <v>#N/A</v>
      </c>
      <c r="C50" s="138">
        <f>IF(ISNUMBER('実質公債費比率（分子）の構造'!K$53),'実質公債費比率（分子）の構造'!K$53,NA())</f>
        <v>551</v>
      </c>
      <c r="D50" s="138" t="e">
        <f>NA()</f>
        <v>#N/A</v>
      </c>
      <c r="E50" s="138" t="e">
        <f>NA()</f>
        <v>#N/A</v>
      </c>
      <c r="F50" s="138">
        <f>IF(ISNUMBER('実質公債費比率（分子）の構造'!L$53),'実質公債費比率（分子）の構造'!L$53,NA())</f>
        <v>509</v>
      </c>
      <c r="G50" s="138" t="e">
        <f>NA()</f>
        <v>#N/A</v>
      </c>
      <c r="H50" s="138" t="e">
        <f>NA()</f>
        <v>#N/A</v>
      </c>
      <c r="I50" s="138">
        <f>IF(ISNUMBER('実質公債費比率（分子）の構造'!M$53),'実質公債費比率（分子）の構造'!M$53,NA())</f>
        <v>461</v>
      </c>
      <c r="J50" s="138" t="e">
        <f>NA()</f>
        <v>#N/A</v>
      </c>
      <c r="K50" s="138" t="e">
        <f>NA()</f>
        <v>#N/A</v>
      </c>
      <c r="L50" s="138">
        <f>IF(ISNUMBER('実質公債費比率（分子）の構造'!N$53),'実質公債費比率（分子）の構造'!N$53,NA())</f>
        <v>470</v>
      </c>
      <c r="M50" s="138" t="e">
        <f>NA()</f>
        <v>#N/A</v>
      </c>
      <c r="N50" s="138" t="e">
        <f>NA()</f>
        <v>#N/A</v>
      </c>
      <c r="O50" s="138">
        <f>IF(ISNUMBER('実質公債費比率（分子）の構造'!O$53),'実質公債費比率（分子）の構造'!O$53,NA())</f>
        <v>414</v>
      </c>
      <c r="P50" s="138" t="e">
        <f>NA()</f>
        <v>#N/A</v>
      </c>
    </row>
    <row r="53" spans="1:16">
      <c r="A53" s="106" t="s">
        <v>60</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c r="A56" s="137" t="s">
        <v>37</v>
      </c>
      <c r="B56" s="137"/>
      <c r="C56" s="137"/>
      <c r="D56" s="137">
        <f>'将来負担比率（分子）の構造'!I$52</f>
        <v>8068</v>
      </c>
      <c r="E56" s="137"/>
      <c r="F56" s="137"/>
      <c r="G56" s="137">
        <f>'将来負担比率（分子）の構造'!J$52</f>
        <v>7927</v>
      </c>
      <c r="H56" s="137"/>
      <c r="I56" s="137"/>
      <c r="J56" s="137">
        <f>'将来負担比率（分子）の構造'!K$52</f>
        <v>7895</v>
      </c>
      <c r="K56" s="137"/>
      <c r="L56" s="137"/>
      <c r="M56" s="137">
        <f>'将来負担比率（分子）の構造'!L$52</f>
        <v>7615</v>
      </c>
      <c r="N56" s="137"/>
      <c r="O56" s="137"/>
      <c r="P56" s="137">
        <f>'将来負担比率（分子）の構造'!M$52</f>
        <v>7305</v>
      </c>
    </row>
    <row r="57" spans="1:16">
      <c r="A57" s="137" t="s">
        <v>36</v>
      </c>
      <c r="B57" s="137"/>
      <c r="C57" s="137"/>
      <c r="D57" s="137">
        <f>'将来負担比率（分子）の構造'!I$51</f>
        <v>9</v>
      </c>
      <c r="E57" s="137"/>
      <c r="F57" s="137"/>
      <c r="G57" s="137">
        <f>'将来負担比率（分子）の構造'!J$51</f>
        <v>8</v>
      </c>
      <c r="H57" s="137"/>
      <c r="I57" s="137"/>
      <c r="J57" s="137">
        <f>'将来負担比率（分子）の構造'!K$51</f>
        <v>12</v>
      </c>
      <c r="K57" s="137"/>
      <c r="L57" s="137"/>
      <c r="M57" s="137">
        <f>'将来負担比率（分子）の構造'!L$51</f>
        <v>21</v>
      </c>
      <c r="N57" s="137"/>
      <c r="O57" s="137"/>
      <c r="P57" s="137">
        <f>'将来負担比率（分子）の構造'!M$51</f>
        <v>21</v>
      </c>
    </row>
    <row r="58" spans="1:16">
      <c r="A58" s="137" t="s">
        <v>35</v>
      </c>
      <c r="B58" s="137"/>
      <c r="C58" s="137"/>
      <c r="D58" s="137">
        <f>'将来負担比率（分子）の構造'!I$50</f>
        <v>2576</v>
      </c>
      <c r="E58" s="137"/>
      <c r="F58" s="137"/>
      <c r="G58" s="137">
        <f>'将来負担比率（分子）の構造'!J$50</f>
        <v>2893</v>
      </c>
      <c r="H58" s="137"/>
      <c r="I58" s="137"/>
      <c r="J58" s="137">
        <f>'将来負担比率（分子）の構造'!K$50</f>
        <v>3112</v>
      </c>
      <c r="K58" s="137"/>
      <c r="L58" s="137"/>
      <c r="M58" s="137">
        <f>'将来負担比率（分子）の構造'!L$50</f>
        <v>3850</v>
      </c>
      <c r="N58" s="137"/>
      <c r="O58" s="137"/>
      <c r="P58" s="137">
        <f>'将来負担比率（分子）の構造'!M$50</f>
        <v>4124</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f>'将来負担比率（分子）の構造'!I$46</f>
        <v>95</v>
      </c>
      <c r="C61" s="137"/>
      <c r="D61" s="137"/>
      <c r="E61" s="137">
        <f>'将来負担比率（分子）の構造'!J$46</f>
        <v>96</v>
      </c>
      <c r="F61" s="137"/>
      <c r="G61" s="137"/>
      <c r="H61" s="137">
        <f>'将来負担比率（分子）の構造'!K$46</f>
        <v>93</v>
      </c>
      <c r="I61" s="137"/>
      <c r="J61" s="137"/>
      <c r="K61" s="137">
        <f>'将来負担比率（分子）の構造'!L$46</f>
        <v>88</v>
      </c>
      <c r="L61" s="137"/>
      <c r="M61" s="137"/>
      <c r="N61" s="137">
        <f>'将来負担比率（分子）の構造'!M$46</f>
        <v>85</v>
      </c>
      <c r="O61" s="137"/>
      <c r="P61" s="137"/>
    </row>
    <row r="62" spans="1:16">
      <c r="A62" s="137" t="s">
        <v>29</v>
      </c>
      <c r="B62" s="137">
        <f>'将来負担比率（分子）の構造'!I$45</f>
        <v>2253</v>
      </c>
      <c r="C62" s="137"/>
      <c r="D62" s="137"/>
      <c r="E62" s="137">
        <f>'将来負担比率（分子）の構造'!J$45</f>
        <v>2011</v>
      </c>
      <c r="F62" s="137"/>
      <c r="G62" s="137"/>
      <c r="H62" s="137">
        <f>'将来負担比率（分子）の構造'!K$45</f>
        <v>1863</v>
      </c>
      <c r="I62" s="137"/>
      <c r="J62" s="137"/>
      <c r="K62" s="137">
        <f>'将来負担比率（分子）の構造'!L$45</f>
        <v>1752</v>
      </c>
      <c r="L62" s="137"/>
      <c r="M62" s="137"/>
      <c r="N62" s="137">
        <f>'将来負担比率（分子）の構造'!M$45</f>
        <v>1660</v>
      </c>
      <c r="O62" s="137"/>
      <c r="P62" s="137"/>
    </row>
    <row r="63" spans="1:16">
      <c r="A63" s="137" t="s">
        <v>28</v>
      </c>
      <c r="B63" s="137">
        <f>'将来負担比率（分子）の構造'!I$44</f>
        <v>389</v>
      </c>
      <c r="C63" s="137"/>
      <c r="D63" s="137"/>
      <c r="E63" s="137">
        <f>'将来負担比率（分子）の構造'!J$44</f>
        <v>354</v>
      </c>
      <c r="F63" s="137"/>
      <c r="G63" s="137"/>
      <c r="H63" s="137">
        <f>'将来負担比率（分子）の構造'!K$44</f>
        <v>308</v>
      </c>
      <c r="I63" s="137"/>
      <c r="J63" s="137"/>
      <c r="K63" s="137">
        <f>'将来負担比率（分子）の構造'!L$44</f>
        <v>266</v>
      </c>
      <c r="L63" s="137"/>
      <c r="M63" s="137"/>
      <c r="N63" s="137">
        <f>'将来負担比率（分子）の構造'!M$44</f>
        <v>223</v>
      </c>
      <c r="O63" s="137"/>
      <c r="P63" s="137"/>
    </row>
    <row r="64" spans="1:16">
      <c r="A64" s="137" t="s">
        <v>27</v>
      </c>
      <c r="B64" s="137">
        <f>'将来負担比率（分子）の構造'!I$43</f>
        <v>739</v>
      </c>
      <c r="C64" s="137"/>
      <c r="D64" s="137"/>
      <c r="E64" s="137">
        <f>'将来負担比率（分子）の構造'!J$43</f>
        <v>683</v>
      </c>
      <c r="F64" s="137"/>
      <c r="G64" s="137"/>
      <c r="H64" s="137">
        <f>'将来負担比率（分子）の構造'!K$43</f>
        <v>674</v>
      </c>
      <c r="I64" s="137"/>
      <c r="J64" s="137"/>
      <c r="K64" s="137">
        <f>'将来負担比率（分子）の構造'!L$43</f>
        <v>777</v>
      </c>
      <c r="L64" s="137"/>
      <c r="M64" s="137"/>
      <c r="N64" s="137">
        <f>'将来負担比率（分子）の構造'!M$43</f>
        <v>955</v>
      </c>
      <c r="O64" s="137"/>
      <c r="P64" s="137"/>
    </row>
    <row r="65" spans="1:16">
      <c r="A65" s="137" t="s">
        <v>26</v>
      </c>
      <c r="B65" s="137">
        <f>'将来負担比率（分子）の構造'!I$42</f>
        <v>43</v>
      </c>
      <c r="C65" s="137"/>
      <c r="D65" s="137"/>
      <c r="E65" s="137">
        <f>'将来負担比率（分子）の構造'!J$42</f>
        <v>31</v>
      </c>
      <c r="F65" s="137"/>
      <c r="G65" s="137"/>
      <c r="H65" s="137">
        <f>'将来負担比率（分子）の構造'!K$42</f>
        <v>19</v>
      </c>
      <c r="I65" s="137"/>
      <c r="J65" s="137"/>
      <c r="K65" s="137">
        <f>'将来負担比率（分子）の構造'!L$42</f>
        <v>6</v>
      </c>
      <c r="L65" s="137"/>
      <c r="M65" s="137"/>
      <c r="N65" s="137" t="str">
        <f>'将来負担比率（分子）の構造'!M$42</f>
        <v>-</v>
      </c>
      <c r="O65" s="137"/>
      <c r="P65" s="137"/>
    </row>
    <row r="66" spans="1:16">
      <c r="A66" s="137" t="s">
        <v>25</v>
      </c>
      <c r="B66" s="137">
        <f>'将来負担比率（分子）の構造'!I$41</f>
        <v>9606</v>
      </c>
      <c r="C66" s="137"/>
      <c r="D66" s="137"/>
      <c r="E66" s="137">
        <f>'将来負担比率（分子）の構造'!J$41</f>
        <v>9361</v>
      </c>
      <c r="F66" s="137"/>
      <c r="G66" s="137"/>
      <c r="H66" s="137">
        <f>'将来負担比率（分子）の構造'!K$41</f>
        <v>9375</v>
      </c>
      <c r="I66" s="137"/>
      <c r="J66" s="137"/>
      <c r="K66" s="137">
        <f>'将来負担比率（分子）の構造'!L$41</f>
        <v>9318</v>
      </c>
      <c r="L66" s="137"/>
      <c r="M66" s="137"/>
      <c r="N66" s="137">
        <f>'将来負担比率（分子）の構造'!M$41</f>
        <v>9150</v>
      </c>
      <c r="O66" s="137"/>
      <c r="P66" s="137"/>
    </row>
    <row r="67" spans="1:16">
      <c r="A67" s="137" t="s">
        <v>63</v>
      </c>
      <c r="B67" s="137" t="e">
        <f>NA()</f>
        <v>#N/A</v>
      </c>
      <c r="C67" s="137">
        <f>IF(ISNUMBER('将来負担比率（分子）の構造'!I$53), IF('将来負担比率（分子）の構造'!I$53 &lt; 0, 0, '将来負担比率（分子）の構造'!I$53), NA())</f>
        <v>2473</v>
      </c>
      <c r="D67" s="137" t="e">
        <f>NA()</f>
        <v>#N/A</v>
      </c>
      <c r="E67" s="137" t="e">
        <f>NA()</f>
        <v>#N/A</v>
      </c>
      <c r="F67" s="137">
        <f>IF(ISNUMBER('将来負担比率（分子）の構造'!J$53), IF('将来負担比率（分子）の構造'!J$53 &lt; 0, 0, '将来負担比率（分子）の構造'!J$53), NA())</f>
        <v>1709</v>
      </c>
      <c r="G67" s="137" t="e">
        <f>NA()</f>
        <v>#N/A</v>
      </c>
      <c r="H67" s="137" t="e">
        <f>NA()</f>
        <v>#N/A</v>
      </c>
      <c r="I67" s="137">
        <f>IF(ISNUMBER('将来負担比率（分子）の構造'!K$53), IF('将来負担比率（分子）の構造'!K$53 &lt; 0, 0, '将来負担比率（分子）の構造'!K$53), NA())</f>
        <v>1311</v>
      </c>
      <c r="J67" s="137" t="e">
        <f>NA()</f>
        <v>#N/A</v>
      </c>
      <c r="K67" s="137" t="e">
        <f>NA()</f>
        <v>#N/A</v>
      </c>
      <c r="L67" s="137">
        <f>IF(ISNUMBER('将来負担比率（分子）の構造'!L$53), IF('将来負担比率（分子）の構造'!L$53 &lt; 0, 0, '将来負担比率（分子）の構造'!L$53), NA())</f>
        <v>721</v>
      </c>
      <c r="M67" s="137" t="e">
        <f>NA()</f>
        <v>#N/A</v>
      </c>
      <c r="N67" s="137" t="e">
        <f>NA()</f>
        <v>#N/A</v>
      </c>
      <c r="O67" s="137">
        <f>IF(ISNUMBER('将来負担比率（分子）の構造'!M$53), IF('将来負担比率（分子）の構造'!M$53 &lt; 0, 0, '将来負担比率（分子）の構造'!M$53), NA())</f>
        <v>623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194</v>
      </c>
      <c r="DI1" s="734"/>
      <c r="DJ1" s="734"/>
      <c r="DK1" s="734"/>
      <c r="DL1" s="734"/>
      <c r="DM1" s="734"/>
      <c r="DN1" s="735"/>
      <c r="DP1" s="733" t="s">
        <v>195</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c r="B2" s="180" t="s">
        <v>196</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80" t="s">
        <v>197</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198</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199</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c r="B4" s="680" t="s">
        <v>1</v>
      </c>
      <c r="C4" s="681"/>
      <c r="D4" s="681"/>
      <c r="E4" s="681"/>
      <c r="F4" s="681"/>
      <c r="G4" s="681"/>
      <c r="H4" s="681"/>
      <c r="I4" s="681"/>
      <c r="J4" s="681"/>
      <c r="K4" s="681"/>
      <c r="L4" s="681"/>
      <c r="M4" s="681"/>
      <c r="N4" s="681"/>
      <c r="O4" s="681"/>
      <c r="P4" s="681"/>
      <c r="Q4" s="682"/>
      <c r="R4" s="680" t="s">
        <v>200</v>
      </c>
      <c r="S4" s="681"/>
      <c r="T4" s="681"/>
      <c r="U4" s="681"/>
      <c r="V4" s="681"/>
      <c r="W4" s="681"/>
      <c r="X4" s="681"/>
      <c r="Y4" s="682"/>
      <c r="Z4" s="680" t="s">
        <v>201</v>
      </c>
      <c r="AA4" s="681"/>
      <c r="AB4" s="681"/>
      <c r="AC4" s="682"/>
      <c r="AD4" s="680" t="s">
        <v>202</v>
      </c>
      <c r="AE4" s="681"/>
      <c r="AF4" s="681"/>
      <c r="AG4" s="681"/>
      <c r="AH4" s="681"/>
      <c r="AI4" s="681"/>
      <c r="AJ4" s="681"/>
      <c r="AK4" s="682"/>
      <c r="AL4" s="680" t="s">
        <v>201</v>
      </c>
      <c r="AM4" s="681"/>
      <c r="AN4" s="681"/>
      <c r="AO4" s="682"/>
      <c r="AP4" s="736" t="s">
        <v>203</v>
      </c>
      <c r="AQ4" s="736"/>
      <c r="AR4" s="736"/>
      <c r="AS4" s="736"/>
      <c r="AT4" s="736"/>
      <c r="AU4" s="736"/>
      <c r="AV4" s="736"/>
      <c r="AW4" s="736"/>
      <c r="AX4" s="736"/>
      <c r="AY4" s="736"/>
      <c r="AZ4" s="736"/>
      <c r="BA4" s="736"/>
      <c r="BB4" s="736"/>
      <c r="BC4" s="736"/>
      <c r="BD4" s="736"/>
      <c r="BE4" s="736"/>
      <c r="BF4" s="736"/>
      <c r="BG4" s="736" t="s">
        <v>204</v>
      </c>
      <c r="BH4" s="736"/>
      <c r="BI4" s="736"/>
      <c r="BJ4" s="736"/>
      <c r="BK4" s="736"/>
      <c r="BL4" s="736"/>
      <c r="BM4" s="736"/>
      <c r="BN4" s="736"/>
      <c r="BO4" s="736" t="s">
        <v>201</v>
      </c>
      <c r="BP4" s="736"/>
      <c r="BQ4" s="736"/>
      <c r="BR4" s="736"/>
      <c r="BS4" s="736" t="s">
        <v>205</v>
      </c>
      <c r="BT4" s="736"/>
      <c r="BU4" s="736"/>
      <c r="BV4" s="736"/>
      <c r="BW4" s="736"/>
      <c r="BX4" s="736"/>
      <c r="BY4" s="736"/>
      <c r="BZ4" s="736"/>
      <c r="CA4" s="736"/>
      <c r="CB4" s="736"/>
      <c r="CD4" s="725" t="s">
        <v>206</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c r="B5" s="707" t="s">
        <v>207</v>
      </c>
      <c r="C5" s="708"/>
      <c r="D5" s="708"/>
      <c r="E5" s="708"/>
      <c r="F5" s="708"/>
      <c r="G5" s="708"/>
      <c r="H5" s="708"/>
      <c r="I5" s="708"/>
      <c r="J5" s="708"/>
      <c r="K5" s="708"/>
      <c r="L5" s="708"/>
      <c r="M5" s="708"/>
      <c r="N5" s="708"/>
      <c r="O5" s="708"/>
      <c r="P5" s="708"/>
      <c r="Q5" s="709"/>
      <c r="R5" s="670">
        <v>1388221</v>
      </c>
      <c r="S5" s="671"/>
      <c r="T5" s="671"/>
      <c r="U5" s="671"/>
      <c r="V5" s="671"/>
      <c r="W5" s="671"/>
      <c r="X5" s="671"/>
      <c r="Y5" s="718"/>
      <c r="Z5" s="731">
        <v>11.6</v>
      </c>
      <c r="AA5" s="731"/>
      <c r="AB5" s="731"/>
      <c r="AC5" s="731"/>
      <c r="AD5" s="732">
        <v>1388221</v>
      </c>
      <c r="AE5" s="732"/>
      <c r="AF5" s="732"/>
      <c r="AG5" s="732"/>
      <c r="AH5" s="732"/>
      <c r="AI5" s="732"/>
      <c r="AJ5" s="732"/>
      <c r="AK5" s="732"/>
      <c r="AL5" s="719">
        <v>26.7</v>
      </c>
      <c r="AM5" s="688"/>
      <c r="AN5" s="688"/>
      <c r="AO5" s="720"/>
      <c r="AP5" s="707" t="s">
        <v>208</v>
      </c>
      <c r="AQ5" s="708"/>
      <c r="AR5" s="708"/>
      <c r="AS5" s="708"/>
      <c r="AT5" s="708"/>
      <c r="AU5" s="708"/>
      <c r="AV5" s="708"/>
      <c r="AW5" s="708"/>
      <c r="AX5" s="708"/>
      <c r="AY5" s="708"/>
      <c r="AZ5" s="708"/>
      <c r="BA5" s="708"/>
      <c r="BB5" s="708"/>
      <c r="BC5" s="708"/>
      <c r="BD5" s="708"/>
      <c r="BE5" s="708"/>
      <c r="BF5" s="709"/>
      <c r="BG5" s="620">
        <v>1384780</v>
      </c>
      <c r="BH5" s="621"/>
      <c r="BI5" s="621"/>
      <c r="BJ5" s="621"/>
      <c r="BK5" s="621"/>
      <c r="BL5" s="621"/>
      <c r="BM5" s="621"/>
      <c r="BN5" s="622"/>
      <c r="BO5" s="673">
        <v>99.8</v>
      </c>
      <c r="BP5" s="673"/>
      <c r="BQ5" s="673"/>
      <c r="BR5" s="673"/>
      <c r="BS5" s="674">
        <v>13664</v>
      </c>
      <c r="BT5" s="674"/>
      <c r="BU5" s="674"/>
      <c r="BV5" s="674"/>
      <c r="BW5" s="674"/>
      <c r="BX5" s="674"/>
      <c r="BY5" s="674"/>
      <c r="BZ5" s="674"/>
      <c r="CA5" s="674"/>
      <c r="CB5" s="710"/>
      <c r="CD5" s="725" t="s">
        <v>203</v>
      </c>
      <c r="CE5" s="726"/>
      <c r="CF5" s="726"/>
      <c r="CG5" s="726"/>
      <c r="CH5" s="726"/>
      <c r="CI5" s="726"/>
      <c r="CJ5" s="726"/>
      <c r="CK5" s="726"/>
      <c r="CL5" s="726"/>
      <c r="CM5" s="726"/>
      <c r="CN5" s="726"/>
      <c r="CO5" s="726"/>
      <c r="CP5" s="726"/>
      <c r="CQ5" s="727"/>
      <c r="CR5" s="725" t="s">
        <v>209</v>
      </c>
      <c r="CS5" s="726"/>
      <c r="CT5" s="726"/>
      <c r="CU5" s="726"/>
      <c r="CV5" s="726"/>
      <c r="CW5" s="726"/>
      <c r="CX5" s="726"/>
      <c r="CY5" s="727"/>
      <c r="CZ5" s="725" t="s">
        <v>201</v>
      </c>
      <c r="DA5" s="726"/>
      <c r="DB5" s="726"/>
      <c r="DC5" s="727"/>
      <c r="DD5" s="725" t="s">
        <v>210</v>
      </c>
      <c r="DE5" s="726"/>
      <c r="DF5" s="726"/>
      <c r="DG5" s="726"/>
      <c r="DH5" s="726"/>
      <c r="DI5" s="726"/>
      <c r="DJ5" s="726"/>
      <c r="DK5" s="726"/>
      <c r="DL5" s="726"/>
      <c r="DM5" s="726"/>
      <c r="DN5" s="726"/>
      <c r="DO5" s="726"/>
      <c r="DP5" s="727"/>
      <c r="DQ5" s="725" t="s">
        <v>211</v>
      </c>
      <c r="DR5" s="726"/>
      <c r="DS5" s="726"/>
      <c r="DT5" s="726"/>
      <c r="DU5" s="726"/>
      <c r="DV5" s="726"/>
      <c r="DW5" s="726"/>
      <c r="DX5" s="726"/>
      <c r="DY5" s="726"/>
      <c r="DZ5" s="726"/>
      <c r="EA5" s="726"/>
      <c r="EB5" s="726"/>
      <c r="EC5" s="727"/>
    </row>
    <row r="6" spans="2:143" ht="11.25" customHeight="1">
      <c r="B6" s="617" t="s">
        <v>212</v>
      </c>
      <c r="C6" s="618"/>
      <c r="D6" s="618"/>
      <c r="E6" s="618"/>
      <c r="F6" s="618"/>
      <c r="G6" s="618"/>
      <c r="H6" s="618"/>
      <c r="I6" s="618"/>
      <c r="J6" s="618"/>
      <c r="K6" s="618"/>
      <c r="L6" s="618"/>
      <c r="M6" s="618"/>
      <c r="N6" s="618"/>
      <c r="O6" s="618"/>
      <c r="P6" s="618"/>
      <c r="Q6" s="619"/>
      <c r="R6" s="620">
        <v>74754</v>
      </c>
      <c r="S6" s="621"/>
      <c r="T6" s="621"/>
      <c r="U6" s="621"/>
      <c r="V6" s="621"/>
      <c r="W6" s="621"/>
      <c r="X6" s="621"/>
      <c r="Y6" s="622"/>
      <c r="Z6" s="673">
        <v>0.6</v>
      </c>
      <c r="AA6" s="673"/>
      <c r="AB6" s="673"/>
      <c r="AC6" s="673"/>
      <c r="AD6" s="674">
        <v>74754</v>
      </c>
      <c r="AE6" s="674"/>
      <c r="AF6" s="674"/>
      <c r="AG6" s="674"/>
      <c r="AH6" s="674"/>
      <c r="AI6" s="674"/>
      <c r="AJ6" s="674"/>
      <c r="AK6" s="674"/>
      <c r="AL6" s="643">
        <v>1.4</v>
      </c>
      <c r="AM6" s="675"/>
      <c r="AN6" s="675"/>
      <c r="AO6" s="676"/>
      <c r="AP6" s="617" t="s">
        <v>213</v>
      </c>
      <c r="AQ6" s="618"/>
      <c r="AR6" s="618"/>
      <c r="AS6" s="618"/>
      <c r="AT6" s="618"/>
      <c r="AU6" s="618"/>
      <c r="AV6" s="618"/>
      <c r="AW6" s="618"/>
      <c r="AX6" s="618"/>
      <c r="AY6" s="618"/>
      <c r="AZ6" s="618"/>
      <c r="BA6" s="618"/>
      <c r="BB6" s="618"/>
      <c r="BC6" s="618"/>
      <c r="BD6" s="618"/>
      <c r="BE6" s="618"/>
      <c r="BF6" s="619"/>
      <c r="BG6" s="620">
        <v>1384780</v>
      </c>
      <c r="BH6" s="621"/>
      <c r="BI6" s="621"/>
      <c r="BJ6" s="621"/>
      <c r="BK6" s="621"/>
      <c r="BL6" s="621"/>
      <c r="BM6" s="621"/>
      <c r="BN6" s="622"/>
      <c r="BO6" s="673">
        <v>99.8</v>
      </c>
      <c r="BP6" s="673"/>
      <c r="BQ6" s="673"/>
      <c r="BR6" s="673"/>
      <c r="BS6" s="674">
        <v>13664</v>
      </c>
      <c r="BT6" s="674"/>
      <c r="BU6" s="674"/>
      <c r="BV6" s="674"/>
      <c r="BW6" s="674"/>
      <c r="BX6" s="674"/>
      <c r="BY6" s="674"/>
      <c r="BZ6" s="674"/>
      <c r="CA6" s="674"/>
      <c r="CB6" s="710"/>
      <c r="CD6" s="677" t="s">
        <v>214</v>
      </c>
      <c r="CE6" s="678"/>
      <c r="CF6" s="678"/>
      <c r="CG6" s="678"/>
      <c r="CH6" s="678"/>
      <c r="CI6" s="678"/>
      <c r="CJ6" s="678"/>
      <c r="CK6" s="678"/>
      <c r="CL6" s="678"/>
      <c r="CM6" s="678"/>
      <c r="CN6" s="678"/>
      <c r="CO6" s="678"/>
      <c r="CP6" s="678"/>
      <c r="CQ6" s="679"/>
      <c r="CR6" s="620">
        <v>119035</v>
      </c>
      <c r="CS6" s="621"/>
      <c r="CT6" s="621"/>
      <c r="CU6" s="621"/>
      <c r="CV6" s="621"/>
      <c r="CW6" s="621"/>
      <c r="CX6" s="621"/>
      <c r="CY6" s="622"/>
      <c r="CZ6" s="673">
        <v>1</v>
      </c>
      <c r="DA6" s="673"/>
      <c r="DB6" s="673"/>
      <c r="DC6" s="673"/>
      <c r="DD6" s="626" t="s">
        <v>215</v>
      </c>
      <c r="DE6" s="621"/>
      <c r="DF6" s="621"/>
      <c r="DG6" s="621"/>
      <c r="DH6" s="621"/>
      <c r="DI6" s="621"/>
      <c r="DJ6" s="621"/>
      <c r="DK6" s="621"/>
      <c r="DL6" s="621"/>
      <c r="DM6" s="621"/>
      <c r="DN6" s="621"/>
      <c r="DO6" s="621"/>
      <c r="DP6" s="622"/>
      <c r="DQ6" s="626">
        <v>118813</v>
      </c>
      <c r="DR6" s="621"/>
      <c r="DS6" s="621"/>
      <c r="DT6" s="621"/>
      <c r="DU6" s="621"/>
      <c r="DV6" s="621"/>
      <c r="DW6" s="621"/>
      <c r="DX6" s="621"/>
      <c r="DY6" s="621"/>
      <c r="DZ6" s="621"/>
      <c r="EA6" s="621"/>
      <c r="EB6" s="621"/>
      <c r="EC6" s="656"/>
    </row>
    <row r="7" spans="2:143" ht="11.25" customHeight="1">
      <c r="B7" s="617" t="s">
        <v>216</v>
      </c>
      <c r="C7" s="618"/>
      <c r="D7" s="618"/>
      <c r="E7" s="618"/>
      <c r="F7" s="618"/>
      <c r="G7" s="618"/>
      <c r="H7" s="618"/>
      <c r="I7" s="618"/>
      <c r="J7" s="618"/>
      <c r="K7" s="618"/>
      <c r="L7" s="618"/>
      <c r="M7" s="618"/>
      <c r="N7" s="618"/>
      <c r="O7" s="618"/>
      <c r="P7" s="618"/>
      <c r="Q7" s="619"/>
      <c r="R7" s="620">
        <v>914</v>
      </c>
      <c r="S7" s="621"/>
      <c r="T7" s="621"/>
      <c r="U7" s="621"/>
      <c r="V7" s="621"/>
      <c r="W7" s="621"/>
      <c r="X7" s="621"/>
      <c r="Y7" s="622"/>
      <c r="Z7" s="673">
        <v>0</v>
      </c>
      <c r="AA7" s="673"/>
      <c r="AB7" s="673"/>
      <c r="AC7" s="673"/>
      <c r="AD7" s="674">
        <v>914</v>
      </c>
      <c r="AE7" s="674"/>
      <c r="AF7" s="674"/>
      <c r="AG7" s="674"/>
      <c r="AH7" s="674"/>
      <c r="AI7" s="674"/>
      <c r="AJ7" s="674"/>
      <c r="AK7" s="674"/>
      <c r="AL7" s="643">
        <v>0</v>
      </c>
      <c r="AM7" s="675"/>
      <c r="AN7" s="675"/>
      <c r="AO7" s="676"/>
      <c r="AP7" s="617" t="s">
        <v>217</v>
      </c>
      <c r="AQ7" s="618"/>
      <c r="AR7" s="618"/>
      <c r="AS7" s="618"/>
      <c r="AT7" s="618"/>
      <c r="AU7" s="618"/>
      <c r="AV7" s="618"/>
      <c r="AW7" s="618"/>
      <c r="AX7" s="618"/>
      <c r="AY7" s="618"/>
      <c r="AZ7" s="618"/>
      <c r="BA7" s="618"/>
      <c r="BB7" s="618"/>
      <c r="BC7" s="618"/>
      <c r="BD7" s="618"/>
      <c r="BE7" s="618"/>
      <c r="BF7" s="619"/>
      <c r="BG7" s="620">
        <v>566762</v>
      </c>
      <c r="BH7" s="621"/>
      <c r="BI7" s="621"/>
      <c r="BJ7" s="621"/>
      <c r="BK7" s="621"/>
      <c r="BL7" s="621"/>
      <c r="BM7" s="621"/>
      <c r="BN7" s="622"/>
      <c r="BO7" s="673">
        <v>40.799999999999997</v>
      </c>
      <c r="BP7" s="673"/>
      <c r="BQ7" s="673"/>
      <c r="BR7" s="673"/>
      <c r="BS7" s="674">
        <v>13664</v>
      </c>
      <c r="BT7" s="674"/>
      <c r="BU7" s="674"/>
      <c r="BV7" s="674"/>
      <c r="BW7" s="674"/>
      <c r="BX7" s="674"/>
      <c r="BY7" s="674"/>
      <c r="BZ7" s="674"/>
      <c r="CA7" s="674"/>
      <c r="CB7" s="710"/>
      <c r="CD7" s="657" t="s">
        <v>218</v>
      </c>
      <c r="CE7" s="654"/>
      <c r="CF7" s="654"/>
      <c r="CG7" s="654"/>
      <c r="CH7" s="654"/>
      <c r="CI7" s="654"/>
      <c r="CJ7" s="654"/>
      <c r="CK7" s="654"/>
      <c r="CL7" s="654"/>
      <c r="CM7" s="654"/>
      <c r="CN7" s="654"/>
      <c r="CO7" s="654"/>
      <c r="CP7" s="654"/>
      <c r="CQ7" s="655"/>
      <c r="CR7" s="620">
        <v>2764771</v>
      </c>
      <c r="CS7" s="621"/>
      <c r="CT7" s="621"/>
      <c r="CU7" s="621"/>
      <c r="CV7" s="621"/>
      <c r="CW7" s="621"/>
      <c r="CX7" s="621"/>
      <c r="CY7" s="622"/>
      <c r="CZ7" s="673">
        <v>23.9</v>
      </c>
      <c r="DA7" s="673"/>
      <c r="DB7" s="673"/>
      <c r="DC7" s="673"/>
      <c r="DD7" s="626">
        <v>290036</v>
      </c>
      <c r="DE7" s="621"/>
      <c r="DF7" s="621"/>
      <c r="DG7" s="621"/>
      <c r="DH7" s="621"/>
      <c r="DI7" s="621"/>
      <c r="DJ7" s="621"/>
      <c r="DK7" s="621"/>
      <c r="DL7" s="621"/>
      <c r="DM7" s="621"/>
      <c r="DN7" s="621"/>
      <c r="DO7" s="621"/>
      <c r="DP7" s="622"/>
      <c r="DQ7" s="626">
        <v>1492864</v>
      </c>
      <c r="DR7" s="621"/>
      <c r="DS7" s="621"/>
      <c r="DT7" s="621"/>
      <c r="DU7" s="621"/>
      <c r="DV7" s="621"/>
      <c r="DW7" s="621"/>
      <c r="DX7" s="621"/>
      <c r="DY7" s="621"/>
      <c r="DZ7" s="621"/>
      <c r="EA7" s="621"/>
      <c r="EB7" s="621"/>
      <c r="EC7" s="656"/>
    </row>
    <row r="8" spans="2:143" ht="11.25" customHeight="1">
      <c r="B8" s="617" t="s">
        <v>219</v>
      </c>
      <c r="C8" s="618"/>
      <c r="D8" s="618"/>
      <c r="E8" s="618"/>
      <c r="F8" s="618"/>
      <c r="G8" s="618"/>
      <c r="H8" s="618"/>
      <c r="I8" s="618"/>
      <c r="J8" s="618"/>
      <c r="K8" s="618"/>
      <c r="L8" s="618"/>
      <c r="M8" s="618"/>
      <c r="N8" s="618"/>
      <c r="O8" s="618"/>
      <c r="P8" s="618"/>
      <c r="Q8" s="619"/>
      <c r="R8" s="620">
        <v>2271</v>
      </c>
      <c r="S8" s="621"/>
      <c r="T8" s="621"/>
      <c r="U8" s="621"/>
      <c r="V8" s="621"/>
      <c r="W8" s="621"/>
      <c r="X8" s="621"/>
      <c r="Y8" s="622"/>
      <c r="Z8" s="673">
        <v>0</v>
      </c>
      <c r="AA8" s="673"/>
      <c r="AB8" s="673"/>
      <c r="AC8" s="673"/>
      <c r="AD8" s="674">
        <v>2271</v>
      </c>
      <c r="AE8" s="674"/>
      <c r="AF8" s="674"/>
      <c r="AG8" s="674"/>
      <c r="AH8" s="674"/>
      <c r="AI8" s="674"/>
      <c r="AJ8" s="674"/>
      <c r="AK8" s="674"/>
      <c r="AL8" s="643">
        <v>0</v>
      </c>
      <c r="AM8" s="675"/>
      <c r="AN8" s="675"/>
      <c r="AO8" s="676"/>
      <c r="AP8" s="617" t="s">
        <v>220</v>
      </c>
      <c r="AQ8" s="618"/>
      <c r="AR8" s="618"/>
      <c r="AS8" s="618"/>
      <c r="AT8" s="618"/>
      <c r="AU8" s="618"/>
      <c r="AV8" s="618"/>
      <c r="AW8" s="618"/>
      <c r="AX8" s="618"/>
      <c r="AY8" s="618"/>
      <c r="AZ8" s="618"/>
      <c r="BA8" s="618"/>
      <c r="BB8" s="618"/>
      <c r="BC8" s="618"/>
      <c r="BD8" s="618"/>
      <c r="BE8" s="618"/>
      <c r="BF8" s="619"/>
      <c r="BG8" s="620">
        <v>19024</v>
      </c>
      <c r="BH8" s="621"/>
      <c r="BI8" s="621"/>
      <c r="BJ8" s="621"/>
      <c r="BK8" s="621"/>
      <c r="BL8" s="621"/>
      <c r="BM8" s="621"/>
      <c r="BN8" s="622"/>
      <c r="BO8" s="673">
        <v>1.4</v>
      </c>
      <c r="BP8" s="673"/>
      <c r="BQ8" s="673"/>
      <c r="BR8" s="673"/>
      <c r="BS8" s="626" t="s">
        <v>111</v>
      </c>
      <c r="BT8" s="621"/>
      <c r="BU8" s="621"/>
      <c r="BV8" s="621"/>
      <c r="BW8" s="621"/>
      <c r="BX8" s="621"/>
      <c r="BY8" s="621"/>
      <c r="BZ8" s="621"/>
      <c r="CA8" s="621"/>
      <c r="CB8" s="656"/>
      <c r="CD8" s="657" t="s">
        <v>221</v>
      </c>
      <c r="CE8" s="654"/>
      <c r="CF8" s="654"/>
      <c r="CG8" s="654"/>
      <c r="CH8" s="654"/>
      <c r="CI8" s="654"/>
      <c r="CJ8" s="654"/>
      <c r="CK8" s="654"/>
      <c r="CL8" s="654"/>
      <c r="CM8" s="654"/>
      <c r="CN8" s="654"/>
      <c r="CO8" s="654"/>
      <c r="CP8" s="654"/>
      <c r="CQ8" s="655"/>
      <c r="CR8" s="620">
        <v>3136741</v>
      </c>
      <c r="CS8" s="621"/>
      <c r="CT8" s="621"/>
      <c r="CU8" s="621"/>
      <c r="CV8" s="621"/>
      <c r="CW8" s="621"/>
      <c r="CX8" s="621"/>
      <c r="CY8" s="622"/>
      <c r="CZ8" s="673">
        <v>27.1</v>
      </c>
      <c r="DA8" s="673"/>
      <c r="DB8" s="673"/>
      <c r="DC8" s="673"/>
      <c r="DD8" s="626">
        <v>103536</v>
      </c>
      <c r="DE8" s="621"/>
      <c r="DF8" s="621"/>
      <c r="DG8" s="621"/>
      <c r="DH8" s="621"/>
      <c r="DI8" s="621"/>
      <c r="DJ8" s="621"/>
      <c r="DK8" s="621"/>
      <c r="DL8" s="621"/>
      <c r="DM8" s="621"/>
      <c r="DN8" s="621"/>
      <c r="DO8" s="621"/>
      <c r="DP8" s="622"/>
      <c r="DQ8" s="626">
        <v>1573671</v>
      </c>
      <c r="DR8" s="621"/>
      <c r="DS8" s="621"/>
      <c r="DT8" s="621"/>
      <c r="DU8" s="621"/>
      <c r="DV8" s="621"/>
      <c r="DW8" s="621"/>
      <c r="DX8" s="621"/>
      <c r="DY8" s="621"/>
      <c r="DZ8" s="621"/>
      <c r="EA8" s="621"/>
      <c r="EB8" s="621"/>
      <c r="EC8" s="656"/>
    </row>
    <row r="9" spans="2:143" ht="11.25" customHeight="1">
      <c r="B9" s="617" t="s">
        <v>222</v>
      </c>
      <c r="C9" s="618"/>
      <c r="D9" s="618"/>
      <c r="E9" s="618"/>
      <c r="F9" s="618"/>
      <c r="G9" s="618"/>
      <c r="H9" s="618"/>
      <c r="I9" s="618"/>
      <c r="J9" s="618"/>
      <c r="K9" s="618"/>
      <c r="L9" s="618"/>
      <c r="M9" s="618"/>
      <c r="N9" s="618"/>
      <c r="O9" s="618"/>
      <c r="P9" s="618"/>
      <c r="Q9" s="619"/>
      <c r="R9" s="620">
        <v>1288</v>
      </c>
      <c r="S9" s="621"/>
      <c r="T9" s="621"/>
      <c r="U9" s="621"/>
      <c r="V9" s="621"/>
      <c r="W9" s="621"/>
      <c r="X9" s="621"/>
      <c r="Y9" s="622"/>
      <c r="Z9" s="673">
        <v>0</v>
      </c>
      <c r="AA9" s="673"/>
      <c r="AB9" s="673"/>
      <c r="AC9" s="673"/>
      <c r="AD9" s="674">
        <v>1288</v>
      </c>
      <c r="AE9" s="674"/>
      <c r="AF9" s="674"/>
      <c r="AG9" s="674"/>
      <c r="AH9" s="674"/>
      <c r="AI9" s="674"/>
      <c r="AJ9" s="674"/>
      <c r="AK9" s="674"/>
      <c r="AL9" s="643">
        <v>0</v>
      </c>
      <c r="AM9" s="675"/>
      <c r="AN9" s="675"/>
      <c r="AO9" s="676"/>
      <c r="AP9" s="617" t="s">
        <v>223</v>
      </c>
      <c r="AQ9" s="618"/>
      <c r="AR9" s="618"/>
      <c r="AS9" s="618"/>
      <c r="AT9" s="618"/>
      <c r="AU9" s="618"/>
      <c r="AV9" s="618"/>
      <c r="AW9" s="618"/>
      <c r="AX9" s="618"/>
      <c r="AY9" s="618"/>
      <c r="AZ9" s="618"/>
      <c r="BA9" s="618"/>
      <c r="BB9" s="618"/>
      <c r="BC9" s="618"/>
      <c r="BD9" s="618"/>
      <c r="BE9" s="618"/>
      <c r="BF9" s="619"/>
      <c r="BG9" s="620">
        <v>440341</v>
      </c>
      <c r="BH9" s="621"/>
      <c r="BI9" s="621"/>
      <c r="BJ9" s="621"/>
      <c r="BK9" s="621"/>
      <c r="BL9" s="621"/>
      <c r="BM9" s="621"/>
      <c r="BN9" s="622"/>
      <c r="BO9" s="673">
        <v>31.7</v>
      </c>
      <c r="BP9" s="673"/>
      <c r="BQ9" s="673"/>
      <c r="BR9" s="673"/>
      <c r="BS9" s="626" t="s">
        <v>111</v>
      </c>
      <c r="BT9" s="621"/>
      <c r="BU9" s="621"/>
      <c r="BV9" s="621"/>
      <c r="BW9" s="621"/>
      <c r="BX9" s="621"/>
      <c r="BY9" s="621"/>
      <c r="BZ9" s="621"/>
      <c r="CA9" s="621"/>
      <c r="CB9" s="656"/>
      <c r="CD9" s="657" t="s">
        <v>224</v>
      </c>
      <c r="CE9" s="654"/>
      <c r="CF9" s="654"/>
      <c r="CG9" s="654"/>
      <c r="CH9" s="654"/>
      <c r="CI9" s="654"/>
      <c r="CJ9" s="654"/>
      <c r="CK9" s="654"/>
      <c r="CL9" s="654"/>
      <c r="CM9" s="654"/>
      <c r="CN9" s="654"/>
      <c r="CO9" s="654"/>
      <c r="CP9" s="654"/>
      <c r="CQ9" s="655"/>
      <c r="CR9" s="620">
        <v>784385</v>
      </c>
      <c r="CS9" s="621"/>
      <c r="CT9" s="621"/>
      <c r="CU9" s="621"/>
      <c r="CV9" s="621"/>
      <c r="CW9" s="621"/>
      <c r="CX9" s="621"/>
      <c r="CY9" s="622"/>
      <c r="CZ9" s="673">
        <v>6.8</v>
      </c>
      <c r="DA9" s="673"/>
      <c r="DB9" s="673"/>
      <c r="DC9" s="673"/>
      <c r="DD9" s="626">
        <v>55957</v>
      </c>
      <c r="DE9" s="621"/>
      <c r="DF9" s="621"/>
      <c r="DG9" s="621"/>
      <c r="DH9" s="621"/>
      <c r="DI9" s="621"/>
      <c r="DJ9" s="621"/>
      <c r="DK9" s="621"/>
      <c r="DL9" s="621"/>
      <c r="DM9" s="621"/>
      <c r="DN9" s="621"/>
      <c r="DO9" s="621"/>
      <c r="DP9" s="622"/>
      <c r="DQ9" s="626">
        <v>704165</v>
      </c>
      <c r="DR9" s="621"/>
      <c r="DS9" s="621"/>
      <c r="DT9" s="621"/>
      <c r="DU9" s="621"/>
      <c r="DV9" s="621"/>
      <c r="DW9" s="621"/>
      <c r="DX9" s="621"/>
      <c r="DY9" s="621"/>
      <c r="DZ9" s="621"/>
      <c r="EA9" s="621"/>
      <c r="EB9" s="621"/>
      <c r="EC9" s="656"/>
    </row>
    <row r="10" spans="2:143" ht="11.25" customHeight="1">
      <c r="B10" s="617" t="s">
        <v>225</v>
      </c>
      <c r="C10" s="618"/>
      <c r="D10" s="618"/>
      <c r="E10" s="618"/>
      <c r="F10" s="618"/>
      <c r="G10" s="618"/>
      <c r="H10" s="618"/>
      <c r="I10" s="618"/>
      <c r="J10" s="618"/>
      <c r="K10" s="618"/>
      <c r="L10" s="618"/>
      <c r="M10" s="618"/>
      <c r="N10" s="618"/>
      <c r="O10" s="618"/>
      <c r="P10" s="618"/>
      <c r="Q10" s="619"/>
      <c r="R10" s="620">
        <v>271582</v>
      </c>
      <c r="S10" s="621"/>
      <c r="T10" s="621"/>
      <c r="U10" s="621"/>
      <c r="V10" s="621"/>
      <c r="W10" s="621"/>
      <c r="X10" s="621"/>
      <c r="Y10" s="622"/>
      <c r="Z10" s="673">
        <v>2.2999999999999998</v>
      </c>
      <c r="AA10" s="673"/>
      <c r="AB10" s="673"/>
      <c r="AC10" s="673"/>
      <c r="AD10" s="674">
        <v>271582</v>
      </c>
      <c r="AE10" s="674"/>
      <c r="AF10" s="674"/>
      <c r="AG10" s="674"/>
      <c r="AH10" s="674"/>
      <c r="AI10" s="674"/>
      <c r="AJ10" s="674"/>
      <c r="AK10" s="674"/>
      <c r="AL10" s="643">
        <v>5.2</v>
      </c>
      <c r="AM10" s="675"/>
      <c r="AN10" s="675"/>
      <c r="AO10" s="676"/>
      <c r="AP10" s="617" t="s">
        <v>226</v>
      </c>
      <c r="AQ10" s="618"/>
      <c r="AR10" s="618"/>
      <c r="AS10" s="618"/>
      <c r="AT10" s="618"/>
      <c r="AU10" s="618"/>
      <c r="AV10" s="618"/>
      <c r="AW10" s="618"/>
      <c r="AX10" s="618"/>
      <c r="AY10" s="618"/>
      <c r="AZ10" s="618"/>
      <c r="BA10" s="618"/>
      <c r="BB10" s="618"/>
      <c r="BC10" s="618"/>
      <c r="BD10" s="618"/>
      <c r="BE10" s="618"/>
      <c r="BF10" s="619"/>
      <c r="BG10" s="620">
        <v>38219</v>
      </c>
      <c r="BH10" s="621"/>
      <c r="BI10" s="621"/>
      <c r="BJ10" s="621"/>
      <c r="BK10" s="621"/>
      <c r="BL10" s="621"/>
      <c r="BM10" s="621"/>
      <c r="BN10" s="622"/>
      <c r="BO10" s="673">
        <v>2.8</v>
      </c>
      <c r="BP10" s="673"/>
      <c r="BQ10" s="673"/>
      <c r="BR10" s="673"/>
      <c r="BS10" s="626" t="s">
        <v>111</v>
      </c>
      <c r="BT10" s="621"/>
      <c r="BU10" s="621"/>
      <c r="BV10" s="621"/>
      <c r="BW10" s="621"/>
      <c r="BX10" s="621"/>
      <c r="BY10" s="621"/>
      <c r="BZ10" s="621"/>
      <c r="CA10" s="621"/>
      <c r="CB10" s="656"/>
      <c r="CD10" s="657" t="s">
        <v>227</v>
      </c>
      <c r="CE10" s="654"/>
      <c r="CF10" s="654"/>
      <c r="CG10" s="654"/>
      <c r="CH10" s="654"/>
      <c r="CI10" s="654"/>
      <c r="CJ10" s="654"/>
      <c r="CK10" s="654"/>
      <c r="CL10" s="654"/>
      <c r="CM10" s="654"/>
      <c r="CN10" s="654"/>
      <c r="CO10" s="654"/>
      <c r="CP10" s="654"/>
      <c r="CQ10" s="655"/>
      <c r="CR10" s="620" t="s">
        <v>111</v>
      </c>
      <c r="CS10" s="621"/>
      <c r="CT10" s="621"/>
      <c r="CU10" s="621"/>
      <c r="CV10" s="621"/>
      <c r="CW10" s="621"/>
      <c r="CX10" s="621"/>
      <c r="CY10" s="622"/>
      <c r="CZ10" s="673" t="s">
        <v>111</v>
      </c>
      <c r="DA10" s="673"/>
      <c r="DB10" s="673"/>
      <c r="DC10" s="673"/>
      <c r="DD10" s="626" t="s">
        <v>111</v>
      </c>
      <c r="DE10" s="621"/>
      <c r="DF10" s="621"/>
      <c r="DG10" s="621"/>
      <c r="DH10" s="621"/>
      <c r="DI10" s="621"/>
      <c r="DJ10" s="621"/>
      <c r="DK10" s="621"/>
      <c r="DL10" s="621"/>
      <c r="DM10" s="621"/>
      <c r="DN10" s="621"/>
      <c r="DO10" s="621"/>
      <c r="DP10" s="622"/>
      <c r="DQ10" s="626" t="s">
        <v>111</v>
      </c>
      <c r="DR10" s="621"/>
      <c r="DS10" s="621"/>
      <c r="DT10" s="621"/>
      <c r="DU10" s="621"/>
      <c r="DV10" s="621"/>
      <c r="DW10" s="621"/>
      <c r="DX10" s="621"/>
      <c r="DY10" s="621"/>
      <c r="DZ10" s="621"/>
      <c r="EA10" s="621"/>
      <c r="EB10" s="621"/>
      <c r="EC10" s="656"/>
    </row>
    <row r="11" spans="2:143" ht="11.25" customHeight="1">
      <c r="B11" s="617" t="s">
        <v>228</v>
      </c>
      <c r="C11" s="618"/>
      <c r="D11" s="618"/>
      <c r="E11" s="618"/>
      <c r="F11" s="618"/>
      <c r="G11" s="618"/>
      <c r="H11" s="618"/>
      <c r="I11" s="618"/>
      <c r="J11" s="618"/>
      <c r="K11" s="618"/>
      <c r="L11" s="618"/>
      <c r="M11" s="618"/>
      <c r="N11" s="618"/>
      <c r="O11" s="618"/>
      <c r="P11" s="618"/>
      <c r="Q11" s="619"/>
      <c r="R11" s="620">
        <v>3945</v>
      </c>
      <c r="S11" s="621"/>
      <c r="T11" s="621"/>
      <c r="U11" s="621"/>
      <c r="V11" s="621"/>
      <c r="W11" s="621"/>
      <c r="X11" s="621"/>
      <c r="Y11" s="622"/>
      <c r="Z11" s="673">
        <v>0</v>
      </c>
      <c r="AA11" s="673"/>
      <c r="AB11" s="673"/>
      <c r="AC11" s="673"/>
      <c r="AD11" s="674">
        <v>3945</v>
      </c>
      <c r="AE11" s="674"/>
      <c r="AF11" s="674"/>
      <c r="AG11" s="674"/>
      <c r="AH11" s="674"/>
      <c r="AI11" s="674"/>
      <c r="AJ11" s="674"/>
      <c r="AK11" s="674"/>
      <c r="AL11" s="643">
        <v>0.1</v>
      </c>
      <c r="AM11" s="675"/>
      <c r="AN11" s="675"/>
      <c r="AO11" s="676"/>
      <c r="AP11" s="617" t="s">
        <v>229</v>
      </c>
      <c r="AQ11" s="618"/>
      <c r="AR11" s="618"/>
      <c r="AS11" s="618"/>
      <c r="AT11" s="618"/>
      <c r="AU11" s="618"/>
      <c r="AV11" s="618"/>
      <c r="AW11" s="618"/>
      <c r="AX11" s="618"/>
      <c r="AY11" s="618"/>
      <c r="AZ11" s="618"/>
      <c r="BA11" s="618"/>
      <c r="BB11" s="618"/>
      <c r="BC11" s="618"/>
      <c r="BD11" s="618"/>
      <c r="BE11" s="618"/>
      <c r="BF11" s="619"/>
      <c r="BG11" s="620">
        <v>69178</v>
      </c>
      <c r="BH11" s="621"/>
      <c r="BI11" s="621"/>
      <c r="BJ11" s="621"/>
      <c r="BK11" s="621"/>
      <c r="BL11" s="621"/>
      <c r="BM11" s="621"/>
      <c r="BN11" s="622"/>
      <c r="BO11" s="673">
        <v>5</v>
      </c>
      <c r="BP11" s="673"/>
      <c r="BQ11" s="673"/>
      <c r="BR11" s="673"/>
      <c r="BS11" s="626">
        <v>13664</v>
      </c>
      <c r="BT11" s="621"/>
      <c r="BU11" s="621"/>
      <c r="BV11" s="621"/>
      <c r="BW11" s="621"/>
      <c r="BX11" s="621"/>
      <c r="BY11" s="621"/>
      <c r="BZ11" s="621"/>
      <c r="CA11" s="621"/>
      <c r="CB11" s="656"/>
      <c r="CD11" s="657" t="s">
        <v>230</v>
      </c>
      <c r="CE11" s="654"/>
      <c r="CF11" s="654"/>
      <c r="CG11" s="654"/>
      <c r="CH11" s="654"/>
      <c r="CI11" s="654"/>
      <c r="CJ11" s="654"/>
      <c r="CK11" s="654"/>
      <c r="CL11" s="654"/>
      <c r="CM11" s="654"/>
      <c r="CN11" s="654"/>
      <c r="CO11" s="654"/>
      <c r="CP11" s="654"/>
      <c r="CQ11" s="655"/>
      <c r="CR11" s="620">
        <v>754301</v>
      </c>
      <c r="CS11" s="621"/>
      <c r="CT11" s="621"/>
      <c r="CU11" s="621"/>
      <c r="CV11" s="621"/>
      <c r="CW11" s="621"/>
      <c r="CX11" s="621"/>
      <c r="CY11" s="622"/>
      <c r="CZ11" s="673">
        <v>6.5</v>
      </c>
      <c r="DA11" s="673"/>
      <c r="DB11" s="673"/>
      <c r="DC11" s="673"/>
      <c r="DD11" s="626">
        <v>251403</v>
      </c>
      <c r="DE11" s="621"/>
      <c r="DF11" s="621"/>
      <c r="DG11" s="621"/>
      <c r="DH11" s="621"/>
      <c r="DI11" s="621"/>
      <c r="DJ11" s="621"/>
      <c r="DK11" s="621"/>
      <c r="DL11" s="621"/>
      <c r="DM11" s="621"/>
      <c r="DN11" s="621"/>
      <c r="DO11" s="621"/>
      <c r="DP11" s="622"/>
      <c r="DQ11" s="626">
        <v>265200</v>
      </c>
      <c r="DR11" s="621"/>
      <c r="DS11" s="621"/>
      <c r="DT11" s="621"/>
      <c r="DU11" s="621"/>
      <c r="DV11" s="621"/>
      <c r="DW11" s="621"/>
      <c r="DX11" s="621"/>
      <c r="DY11" s="621"/>
      <c r="DZ11" s="621"/>
      <c r="EA11" s="621"/>
      <c r="EB11" s="621"/>
      <c r="EC11" s="656"/>
    </row>
    <row r="12" spans="2:143" ht="11.25" customHeight="1">
      <c r="B12" s="617" t="s">
        <v>231</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232</v>
      </c>
      <c r="AQ12" s="618"/>
      <c r="AR12" s="618"/>
      <c r="AS12" s="618"/>
      <c r="AT12" s="618"/>
      <c r="AU12" s="618"/>
      <c r="AV12" s="618"/>
      <c r="AW12" s="618"/>
      <c r="AX12" s="618"/>
      <c r="AY12" s="618"/>
      <c r="AZ12" s="618"/>
      <c r="BA12" s="618"/>
      <c r="BB12" s="618"/>
      <c r="BC12" s="618"/>
      <c r="BD12" s="618"/>
      <c r="BE12" s="618"/>
      <c r="BF12" s="619"/>
      <c r="BG12" s="620">
        <v>656446</v>
      </c>
      <c r="BH12" s="621"/>
      <c r="BI12" s="621"/>
      <c r="BJ12" s="621"/>
      <c r="BK12" s="621"/>
      <c r="BL12" s="621"/>
      <c r="BM12" s="621"/>
      <c r="BN12" s="622"/>
      <c r="BO12" s="673">
        <v>47.3</v>
      </c>
      <c r="BP12" s="673"/>
      <c r="BQ12" s="673"/>
      <c r="BR12" s="673"/>
      <c r="BS12" s="626" t="s">
        <v>111</v>
      </c>
      <c r="BT12" s="621"/>
      <c r="BU12" s="621"/>
      <c r="BV12" s="621"/>
      <c r="BW12" s="621"/>
      <c r="BX12" s="621"/>
      <c r="BY12" s="621"/>
      <c r="BZ12" s="621"/>
      <c r="CA12" s="621"/>
      <c r="CB12" s="656"/>
      <c r="CD12" s="657" t="s">
        <v>233</v>
      </c>
      <c r="CE12" s="654"/>
      <c r="CF12" s="654"/>
      <c r="CG12" s="654"/>
      <c r="CH12" s="654"/>
      <c r="CI12" s="654"/>
      <c r="CJ12" s="654"/>
      <c r="CK12" s="654"/>
      <c r="CL12" s="654"/>
      <c r="CM12" s="654"/>
      <c r="CN12" s="654"/>
      <c r="CO12" s="654"/>
      <c r="CP12" s="654"/>
      <c r="CQ12" s="655"/>
      <c r="CR12" s="620">
        <v>134345</v>
      </c>
      <c r="CS12" s="621"/>
      <c r="CT12" s="621"/>
      <c r="CU12" s="621"/>
      <c r="CV12" s="621"/>
      <c r="CW12" s="621"/>
      <c r="CX12" s="621"/>
      <c r="CY12" s="622"/>
      <c r="CZ12" s="673">
        <v>1.2</v>
      </c>
      <c r="DA12" s="673"/>
      <c r="DB12" s="673"/>
      <c r="DC12" s="673"/>
      <c r="DD12" s="626">
        <v>8760</v>
      </c>
      <c r="DE12" s="621"/>
      <c r="DF12" s="621"/>
      <c r="DG12" s="621"/>
      <c r="DH12" s="621"/>
      <c r="DI12" s="621"/>
      <c r="DJ12" s="621"/>
      <c r="DK12" s="621"/>
      <c r="DL12" s="621"/>
      <c r="DM12" s="621"/>
      <c r="DN12" s="621"/>
      <c r="DO12" s="621"/>
      <c r="DP12" s="622"/>
      <c r="DQ12" s="626">
        <v>85860</v>
      </c>
      <c r="DR12" s="621"/>
      <c r="DS12" s="621"/>
      <c r="DT12" s="621"/>
      <c r="DU12" s="621"/>
      <c r="DV12" s="621"/>
      <c r="DW12" s="621"/>
      <c r="DX12" s="621"/>
      <c r="DY12" s="621"/>
      <c r="DZ12" s="621"/>
      <c r="EA12" s="621"/>
      <c r="EB12" s="621"/>
      <c r="EC12" s="656"/>
    </row>
    <row r="13" spans="2:143" ht="11.25" customHeight="1">
      <c r="B13" s="617" t="s">
        <v>234</v>
      </c>
      <c r="C13" s="618"/>
      <c r="D13" s="618"/>
      <c r="E13" s="618"/>
      <c r="F13" s="618"/>
      <c r="G13" s="618"/>
      <c r="H13" s="618"/>
      <c r="I13" s="618"/>
      <c r="J13" s="618"/>
      <c r="K13" s="618"/>
      <c r="L13" s="618"/>
      <c r="M13" s="618"/>
      <c r="N13" s="618"/>
      <c r="O13" s="618"/>
      <c r="P13" s="618"/>
      <c r="Q13" s="619"/>
      <c r="R13" s="620">
        <v>9168</v>
      </c>
      <c r="S13" s="621"/>
      <c r="T13" s="621"/>
      <c r="U13" s="621"/>
      <c r="V13" s="621"/>
      <c r="W13" s="621"/>
      <c r="X13" s="621"/>
      <c r="Y13" s="622"/>
      <c r="Z13" s="673">
        <v>0.1</v>
      </c>
      <c r="AA13" s="673"/>
      <c r="AB13" s="673"/>
      <c r="AC13" s="673"/>
      <c r="AD13" s="674">
        <v>9168</v>
      </c>
      <c r="AE13" s="674"/>
      <c r="AF13" s="674"/>
      <c r="AG13" s="674"/>
      <c r="AH13" s="674"/>
      <c r="AI13" s="674"/>
      <c r="AJ13" s="674"/>
      <c r="AK13" s="674"/>
      <c r="AL13" s="643">
        <v>0.2</v>
      </c>
      <c r="AM13" s="675"/>
      <c r="AN13" s="675"/>
      <c r="AO13" s="676"/>
      <c r="AP13" s="617" t="s">
        <v>235</v>
      </c>
      <c r="AQ13" s="618"/>
      <c r="AR13" s="618"/>
      <c r="AS13" s="618"/>
      <c r="AT13" s="618"/>
      <c r="AU13" s="618"/>
      <c r="AV13" s="618"/>
      <c r="AW13" s="618"/>
      <c r="AX13" s="618"/>
      <c r="AY13" s="618"/>
      <c r="AZ13" s="618"/>
      <c r="BA13" s="618"/>
      <c r="BB13" s="618"/>
      <c r="BC13" s="618"/>
      <c r="BD13" s="618"/>
      <c r="BE13" s="618"/>
      <c r="BF13" s="619"/>
      <c r="BG13" s="620">
        <v>642367</v>
      </c>
      <c r="BH13" s="621"/>
      <c r="BI13" s="621"/>
      <c r="BJ13" s="621"/>
      <c r="BK13" s="621"/>
      <c r="BL13" s="621"/>
      <c r="BM13" s="621"/>
      <c r="BN13" s="622"/>
      <c r="BO13" s="673">
        <v>46.3</v>
      </c>
      <c r="BP13" s="673"/>
      <c r="BQ13" s="673"/>
      <c r="BR13" s="673"/>
      <c r="BS13" s="626" t="s">
        <v>111</v>
      </c>
      <c r="BT13" s="621"/>
      <c r="BU13" s="621"/>
      <c r="BV13" s="621"/>
      <c r="BW13" s="621"/>
      <c r="BX13" s="621"/>
      <c r="BY13" s="621"/>
      <c r="BZ13" s="621"/>
      <c r="CA13" s="621"/>
      <c r="CB13" s="656"/>
      <c r="CD13" s="657" t="s">
        <v>236</v>
      </c>
      <c r="CE13" s="654"/>
      <c r="CF13" s="654"/>
      <c r="CG13" s="654"/>
      <c r="CH13" s="654"/>
      <c r="CI13" s="654"/>
      <c r="CJ13" s="654"/>
      <c r="CK13" s="654"/>
      <c r="CL13" s="654"/>
      <c r="CM13" s="654"/>
      <c r="CN13" s="654"/>
      <c r="CO13" s="654"/>
      <c r="CP13" s="654"/>
      <c r="CQ13" s="655"/>
      <c r="CR13" s="620">
        <v>681778</v>
      </c>
      <c r="CS13" s="621"/>
      <c r="CT13" s="621"/>
      <c r="CU13" s="621"/>
      <c r="CV13" s="621"/>
      <c r="CW13" s="621"/>
      <c r="CX13" s="621"/>
      <c r="CY13" s="622"/>
      <c r="CZ13" s="673">
        <v>5.9</v>
      </c>
      <c r="DA13" s="673"/>
      <c r="DB13" s="673"/>
      <c r="DC13" s="673"/>
      <c r="DD13" s="626">
        <v>562523</v>
      </c>
      <c r="DE13" s="621"/>
      <c r="DF13" s="621"/>
      <c r="DG13" s="621"/>
      <c r="DH13" s="621"/>
      <c r="DI13" s="621"/>
      <c r="DJ13" s="621"/>
      <c r="DK13" s="621"/>
      <c r="DL13" s="621"/>
      <c r="DM13" s="621"/>
      <c r="DN13" s="621"/>
      <c r="DO13" s="621"/>
      <c r="DP13" s="622"/>
      <c r="DQ13" s="626">
        <v>167698</v>
      </c>
      <c r="DR13" s="621"/>
      <c r="DS13" s="621"/>
      <c r="DT13" s="621"/>
      <c r="DU13" s="621"/>
      <c r="DV13" s="621"/>
      <c r="DW13" s="621"/>
      <c r="DX13" s="621"/>
      <c r="DY13" s="621"/>
      <c r="DZ13" s="621"/>
      <c r="EA13" s="621"/>
      <c r="EB13" s="621"/>
      <c r="EC13" s="656"/>
    </row>
    <row r="14" spans="2:143" ht="11.25" customHeight="1">
      <c r="B14" s="617" t="s">
        <v>237</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238</v>
      </c>
      <c r="AQ14" s="618"/>
      <c r="AR14" s="618"/>
      <c r="AS14" s="618"/>
      <c r="AT14" s="618"/>
      <c r="AU14" s="618"/>
      <c r="AV14" s="618"/>
      <c r="AW14" s="618"/>
      <c r="AX14" s="618"/>
      <c r="AY14" s="618"/>
      <c r="AZ14" s="618"/>
      <c r="BA14" s="618"/>
      <c r="BB14" s="618"/>
      <c r="BC14" s="618"/>
      <c r="BD14" s="618"/>
      <c r="BE14" s="618"/>
      <c r="BF14" s="619"/>
      <c r="BG14" s="620">
        <v>53527</v>
      </c>
      <c r="BH14" s="621"/>
      <c r="BI14" s="621"/>
      <c r="BJ14" s="621"/>
      <c r="BK14" s="621"/>
      <c r="BL14" s="621"/>
      <c r="BM14" s="621"/>
      <c r="BN14" s="622"/>
      <c r="BO14" s="673">
        <v>3.9</v>
      </c>
      <c r="BP14" s="673"/>
      <c r="BQ14" s="673"/>
      <c r="BR14" s="673"/>
      <c r="BS14" s="626" t="s">
        <v>111</v>
      </c>
      <c r="BT14" s="621"/>
      <c r="BU14" s="621"/>
      <c r="BV14" s="621"/>
      <c r="BW14" s="621"/>
      <c r="BX14" s="621"/>
      <c r="BY14" s="621"/>
      <c r="BZ14" s="621"/>
      <c r="CA14" s="621"/>
      <c r="CB14" s="656"/>
      <c r="CD14" s="657" t="s">
        <v>239</v>
      </c>
      <c r="CE14" s="654"/>
      <c r="CF14" s="654"/>
      <c r="CG14" s="654"/>
      <c r="CH14" s="654"/>
      <c r="CI14" s="654"/>
      <c r="CJ14" s="654"/>
      <c r="CK14" s="654"/>
      <c r="CL14" s="654"/>
      <c r="CM14" s="654"/>
      <c r="CN14" s="654"/>
      <c r="CO14" s="654"/>
      <c r="CP14" s="654"/>
      <c r="CQ14" s="655"/>
      <c r="CR14" s="620">
        <v>432082</v>
      </c>
      <c r="CS14" s="621"/>
      <c r="CT14" s="621"/>
      <c r="CU14" s="621"/>
      <c r="CV14" s="621"/>
      <c r="CW14" s="621"/>
      <c r="CX14" s="621"/>
      <c r="CY14" s="622"/>
      <c r="CZ14" s="673">
        <v>3.7</v>
      </c>
      <c r="DA14" s="673"/>
      <c r="DB14" s="673"/>
      <c r="DC14" s="673"/>
      <c r="DD14" s="626">
        <v>47009</v>
      </c>
      <c r="DE14" s="621"/>
      <c r="DF14" s="621"/>
      <c r="DG14" s="621"/>
      <c r="DH14" s="621"/>
      <c r="DI14" s="621"/>
      <c r="DJ14" s="621"/>
      <c r="DK14" s="621"/>
      <c r="DL14" s="621"/>
      <c r="DM14" s="621"/>
      <c r="DN14" s="621"/>
      <c r="DO14" s="621"/>
      <c r="DP14" s="622"/>
      <c r="DQ14" s="626">
        <v>380316</v>
      </c>
      <c r="DR14" s="621"/>
      <c r="DS14" s="621"/>
      <c r="DT14" s="621"/>
      <c r="DU14" s="621"/>
      <c r="DV14" s="621"/>
      <c r="DW14" s="621"/>
      <c r="DX14" s="621"/>
      <c r="DY14" s="621"/>
      <c r="DZ14" s="621"/>
      <c r="EA14" s="621"/>
      <c r="EB14" s="621"/>
      <c r="EC14" s="656"/>
    </row>
    <row r="15" spans="2:143" ht="11.25" customHeight="1">
      <c r="B15" s="617" t="s">
        <v>240</v>
      </c>
      <c r="C15" s="618"/>
      <c r="D15" s="618"/>
      <c r="E15" s="618"/>
      <c r="F15" s="618"/>
      <c r="G15" s="618"/>
      <c r="H15" s="618"/>
      <c r="I15" s="618"/>
      <c r="J15" s="618"/>
      <c r="K15" s="618"/>
      <c r="L15" s="618"/>
      <c r="M15" s="618"/>
      <c r="N15" s="618"/>
      <c r="O15" s="618"/>
      <c r="P15" s="618"/>
      <c r="Q15" s="619"/>
      <c r="R15" s="620">
        <v>3755</v>
      </c>
      <c r="S15" s="621"/>
      <c r="T15" s="621"/>
      <c r="U15" s="621"/>
      <c r="V15" s="621"/>
      <c r="W15" s="621"/>
      <c r="X15" s="621"/>
      <c r="Y15" s="622"/>
      <c r="Z15" s="673">
        <v>0</v>
      </c>
      <c r="AA15" s="673"/>
      <c r="AB15" s="673"/>
      <c r="AC15" s="673"/>
      <c r="AD15" s="674">
        <v>3755</v>
      </c>
      <c r="AE15" s="674"/>
      <c r="AF15" s="674"/>
      <c r="AG15" s="674"/>
      <c r="AH15" s="674"/>
      <c r="AI15" s="674"/>
      <c r="AJ15" s="674"/>
      <c r="AK15" s="674"/>
      <c r="AL15" s="643">
        <v>0.1</v>
      </c>
      <c r="AM15" s="675"/>
      <c r="AN15" s="675"/>
      <c r="AO15" s="676"/>
      <c r="AP15" s="617" t="s">
        <v>241</v>
      </c>
      <c r="AQ15" s="618"/>
      <c r="AR15" s="618"/>
      <c r="AS15" s="618"/>
      <c r="AT15" s="618"/>
      <c r="AU15" s="618"/>
      <c r="AV15" s="618"/>
      <c r="AW15" s="618"/>
      <c r="AX15" s="618"/>
      <c r="AY15" s="618"/>
      <c r="AZ15" s="618"/>
      <c r="BA15" s="618"/>
      <c r="BB15" s="618"/>
      <c r="BC15" s="618"/>
      <c r="BD15" s="618"/>
      <c r="BE15" s="618"/>
      <c r="BF15" s="619"/>
      <c r="BG15" s="620">
        <v>108045</v>
      </c>
      <c r="BH15" s="621"/>
      <c r="BI15" s="621"/>
      <c r="BJ15" s="621"/>
      <c r="BK15" s="621"/>
      <c r="BL15" s="621"/>
      <c r="BM15" s="621"/>
      <c r="BN15" s="622"/>
      <c r="BO15" s="673">
        <v>7.8</v>
      </c>
      <c r="BP15" s="673"/>
      <c r="BQ15" s="673"/>
      <c r="BR15" s="673"/>
      <c r="BS15" s="626" t="s">
        <v>111</v>
      </c>
      <c r="BT15" s="621"/>
      <c r="BU15" s="621"/>
      <c r="BV15" s="621"/>
      <c r="BW15" s="621"/>
      <c r="BX15" s="621"/>
      <c r="BY15" s="621"/>
      <c r="BZ15" s="621"/>
      <c r="CA15" s="621"/>
      <c r="CB15" s="656"/>
      <c r="CD15" s="657" t="s">
        <v>242</v>
      </c>
      <c r="CE15" s="654"/>
      <c r="CF15" s="654"/>
      <c r="CG15" s="654"/>
      <c r="CH15" s="654"/>
      <c r="CI15" s="654"/>
      <c r="CJ15" s="654"/>
      <c r="CK15" s="654"/>
      <c r="CL15" s="654"/>
      <c r="CM15" s="654"/>
      <c r="CN15" s="654"/>
      <c r="CO15" s="654"/>
      <c r="CP15" s="654"/>
      <c r="CQ15" s="655"/>
      <c r="CR15" s="620">
        <v>716291</v>
      </c>
      <c r="CS15" s="621"/>
      <c r="CT15" s="621"/>
      <c r="CU15" s="621"/>
      <c r="CV15" s="621"/>
      <c r="CW15" s="621"/>
      <c r="CX15" s="621"/>
      <c r="CY15" s="622"/>
      <c r="CZ15" s="673">
        <v>6.2</v>
      </c>
      <c r="DA15" s="673"/>
      <c r="DB15" s="673"/>
      <c r="DC15" s="673"/>
      <c r="DD15" s="626">
        <v>140411</v>
      </c>
      <c r="DE15" s="621"/>
      <c r="DF15" s="621"/>
      <c r="DG15" s="621"/>
      <c r="DH15" s="621"/>
      <c r="DI15" s="621"/>
      <c r="DJ15" s="621"/>
      <c r="DK15" s="621"/>
      <c r="DL15" s="621"/>
      <c r="DM15" s="621"/>
      <c r="DN15" s="621"/>
      <c r="DO15" s="621"/>
      <c r="DP15" s="622"/>
      <c r="DQ15" s="626">
        <v>587090</v>
      </c>
      <c r="DR15" s="621"/>
      <c r="DS15" s="621"/>
      <c r="DT15" s="621"/>
      <c r="DU15" s="621"/>
      <c r="DV15" s="621"/>
      <c r="DW15" s="621"/>
      <c r="DX15" s="621"/>
      <c r="DY15" s="621"/>
      <c r="DZ15" s="621"/>
      <c r="EA15" s="621"/>
      <c r="EB15" s="621"/>
      <c r="EC15" s="656"/>
    </row>
    <row r="16" spans="2:143" ht="11.25" customHeight="1">
      <c r="B16" s="617" t="s">
        <v>243</v>
      </c>
      <c r="C16" s="618"/>
      <c r="D16" s="618"/>
      <c r="E16" s="618"/>
      <c r="F16" s="618"/>
      <c r="G16" s="618"/>
      <c r="H16" s="618"/>
      <c r="I16" s="618"/>
      <c r="J16" s="618"/>
      <c r="K16" s="618"/>
      <c r="L16" s="618"/>
      <c r="M16" s="618"/>
      <c r="N16" s="618"/>
      <c r="O16" s="618"/>
      <c r="P16" s="618"/>
      <c r="Q16" s="619"/>
      <c r="R16" s="620">
        <v>4434310</v>
      </c>
      <c r="S16" s="621"/>
      <c r="T16" s="621"/>
      <c r="U16" s="621"/>
      <c r="V16" s="621"/>
      <c r="W16" s="621"/>
      <c r="X16" s="621"/>
      <c r="Y16" s="622"/>
      <c r="Z16" s="673">
        <v>37</v>
      </c>
      <c r="AA16" s="673"/>
      <c r="AB16" s="673"/>
      <c r="AC16" s="673"/>
      <c r="AD16" s="674">
        <v>3408287</v>
      </c>
      <c r="AE16" s="674"/>
      <c r="AF16" s="674"/>
      <c r="AG16" s="674"/>
      <c r="AH16" s="674"/>
      <c r="AI16" s="674"/>
      <c r="AJ16" s="674"/>
      <c r="AK16" s="674"/>
      <c r="AL16" s="643">
        <v>65.7</v>
      </c>
      <c r="AM16" s="675"/>
      <c r="AN16" s="675"/>
      <c r="AO16" s="676"/>
      <c r="AP16" s="617" t="s">
        <v>244</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245</v>
      </c>
      <c r="CE16" s="654"/>
      <c r="CF16" s="654"/>
      <c r="CG16" s="654"/>
      <c r="CH16" s="654"/>
      <c r="CI16" s="654"/>
      <c r="CJ16" s="654"/>
      <c r="CK16" s="654"/>
      <c r="CL16" s="654"/>
      <c r="CM16" s="654"/>
      <c r="CN16" s="654"/>
      <c r="CO16" s="654"/>
      <c r="CP16" s="654"/>
      <c r="CQ16" s="655"/>
      <c r="CR16" s="620">
        <v>963462</v>
      </c>
      <c r="CS16" s="621"/>
      <c r="CT16" s="621"/>
      <c r="CU16" s="621"/>
      <c r="CV16" s="621"/>
      <c r="CW16" s="621"/>
      <c r="CX16" s="621"/>
      <c r="CY16" s="622"/>
      <c r="CZ16" s="673">
        <v>8.3000000000000007</v>
      </c>
      <c r="DA16" s="673"/>
      <c r="DB16" s="673"/>
      <c r="DC16" s="673"/>
      <c r="DD16" s="626" t="s">
        <v>111</v>
      </c>
      <c r="DE16" s="621"/>
      <c r="DF16" s="621"/>
      <c r="DG16" s="621"/>
      <c r="DH16" s="621"/>
      <c r="DI16" s="621"/>
      <c r="DJ16" s="621"/>
      <c r="DK16" s="621"/>
      <c r="DL16" s="621"/>
      <c r="DM16" s="621"/>
      <c r="DN16" s="621"/>
      <c r="DO16" s="621"/>
      <c r="DP16" s="622"/>
      <c r="DQ16" s="626">
        <v>457315</v>
      </c>
      <c r="DR16" s="621"/>
      <c r="DS16" s="621"/>
      <c r="DT16" s="621"/>
      <c r="DU16" s="621"/>
      <c r="DV16" s="621"/>
      <c r="DW16" s="621"/>
      <c r="DX16" s="621"/>
      <c r="DY16" s="621"/>
      <c r="DZ16" s="621"/>
      <c r="EA16" s="621"/>
      <c r="EB16" s="621"/>
      <c r="EC16" s="656"/>
    </row>
    <row r="17" spans="2:133" ht="11.25" customHeight="1">
      <c r="B17" s="617" t="s">
        <v>246</v>
      </c>
      <c r="C17" s="618"/>
      <c r="D17" s="618"/>
      <c r="E17" s="618"/>
      <c r="F17" s="618"/>
      <c r="G17" s="618"/>
      <c r="H17" s="618"/>
      <c r="I17" s="618"/>
      <c r="J17" s="618"/>
      <c r="K17" s="618"/>
      <c r="L17" s="618"/>
      <c r="M17" s="618"/>
      <c r="N17" s="618"/>
      <c r="O17" s="618"/>
      <c r="P17" s="618"/>
      <c r="Q17" s="619"/>
      <c r="R17" s="620">
        <v>3408287</v>
      </c>
      <c r="S17" s="621"/>
      <c r="T17" s="621"/>
      <c r="U17" s="621"/>
      <c r="V17" s="621"/>
      <c r="W17" s="621"/>
      <c r="X17" s="621"/>
      <c r="Y17" s="622"/>
      <c r="Z17" s="673">
        <v>28.4</v>
      </c>
      <c r="AA17" s="673"/>
      <c r="AB17" s="673"/>
      <c r="AC17" s="673"/>
      <c r="AD17" s="674">
        <v>3408287</v>
      </c>
      <c r="AE17" s="674"/>
      <c r="AF17" s="674"/>
      <c r="AG17" s="674"/>
      <c r="AH17" s="674"/>
      <c r="AI17" s="674"/>
      <c r="AJ17" s="674"/>
      <c r="AK17" s="674"/>
      <c r="AL17" s="643">
        <v>65.7</v>
      </c>
      <c r="AM17" s="675"/>
      <c r="AN17" s="675"/>
      <c r="AO17" s="676"/>
      <c r="AP17" s="617" t="s">
        <v>247</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248</v>
      </c>
      <c r="CE17" s="654"/>
      <c r="CF17" s="654"/>
      <c r="CG17" s="654"/>
      <c r="CH17" s="654"/>
      <c r="CI17" s="654"/>
      <c r="CJ17" s="654"/>
      <c r="CK17" s="654"/>
      <c r="CL17" s="654"/>
      <c r="CM17" s="654"/>
      <c r="CN17" s="654"/>
      <c r="CO17" s="654"/>
      <c r="CP17" s="654"/>
      <c r="CQ17" s="655"/>
      <c r="CR17" s="620">
        <v>1068726</v>
      </c>
      <c r="CS17" s="621"/>
      <c r="CT17" s="621"/>
      <c r="CU17" s="621"/>
      <c r="CV17" s="621"/>
      <c r="CW17" s="621"/>
      <c r="CX17" s="621"/>
      <c r="CY17" s="622"/>
      <c r="CZ17" s="673">
        <v>9.1999999999999993</v>
      </c>
      <c r="DA17" s="673"/>
      <c r="DB17" s="673"/>
      <c r="DC17" s="673"/>
      <c r="DD17" s="626" t="s">
        <v>111</v>
      </c>
      <c r="DE17" s="621"/>
      <c r="DF17" s="621"/>
      <c r="DG17" s="621"/>
      <c r="DH17" s="621"/>
      <c r="DI17" s="621"/>
      <c r="DJ17" s="621"/>
      <c r="DK17" s="621"/>
      <c r="DL17" s="621"/>
      <c r="DM17" s="621"/>
      <c r="DN17" s="621"/>
      <c r="DO17" s="621"/>
      <c r="DP17" s="622"/>
      <c r="DQ17" s="626">
        <v>1066701</v>
      </c>
      <c r="DR17" s="621"/>
      <c r="DS17" s="621"/>
      <c r="DT17" s="621"/>
      <c r="DU17" s="621"/>
      <c r="DV17" s="621"/>
      <c r="DW17" s="621"/>
      <c r="DX17" s="621"/>
      <c r="DY17" s="621"/>
      <c r="DZ17" s="621"/>
      <c r="EA17" s="621"/>
      <c r="EB17" s="621"/>
      <c r="EC17" s="656"/>
    </row>
    <row r="18" spans="2:133" ht="11.25" customHeight="1">
      <c r="B18" s="617" t="s">
        <v>249</v>
      </c>
      <c r="C18" s="618"/>
      <c r="D18" s="618"/>
      <c r="E18" s="618"/>
      <c r="F18" s="618"/>
      <c r="G18" s="618"/>
      <c r="H18" s="618"/>
      <c r="I18" s="618"/>
      <c r="J18" s="618"/>
      <c r="K18" s="618"/>
      <c r="L18" s="618"/>
      <c r="M18" s="618"/>
      <c r="N18" s="618"/>
      <c r="O18" s="618"/>
      <c r="P18" s="618"/>
      <c r="Q18" s="619"/>
      <c r="R18" s="620">
        <v>1026023</v>
      </c>
      <c r="S18" s="621"/>
      <c r="T18" s="621"/>
      <c r="U18" s="621"/>
      <c r="V18" s="621"/>
      <c r="W18" s="621"/>
      <c r="X18" s="621"/>
      <c r="Y18" s="622"/>
      <c r="Z18" s="673">
        <v>8.6</v>
      </c>
      <c r="AA18" s="673"/>
      <c r="AB18" s="673"/>
      <c r="AC18" s="673"/>
      <c r="AD18" s="674" t="s">
        <v>111</v>
      </c>
      <c r="AE18" s="674"/>
      <c r="AF18" s="674"/>
      <c r="AG18" s="674"/>
      <c r="AH18" s="674"/>
      <c r="AI18" s="674"/>
      <c r="AJ18" s="674"/>
      <c r="AK18" s="674"/>
      <c r="AL18" s="643" t="s">
        <v>111</v>
      </c>
      <c r="AM18" s="675"/>
      <c r="AN18" s="675"/>
      <c r="AO18" s="676"/>
      <c r="AP18" s="617" t="s">
        <v>250</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251</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c r="B19" s="617" t="s">
        <v>252</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253</v>
      </c>
      <c r="AQ19" s="618"/>
      <c r="AR19" s="618"/>
      <c r="AS19" s="618"/>
      <c r="AT19" s="618"/>
      <c r="AU19" s="618"/>
      <c r="AV19" s="618"/>
      <c r="AW19" s="618"/>
      <c r="AX19" s="618"/>
      <c r="AY19" s="618"/>
      <c r="AZ19" s="618"/>
      <c r="BA19" s="618"/>
      <c r="BB19" s="618"/>
      <c r="BC19" s="618"/>
      <c r="BD19" s="618"/>
      <c r="BE19" s="618"/>
      <c r="BF19" s="619"/>
      <c r="BG19" s="620">
        <v>3441</v>
      </c>
      <c r="BH19" s="621"/>
      <c r="BI19" s="621"/>
      <c r="BJ19" s="621"/>
      <c r="BK19" s="621"/>
      <c r="BL19" s="621"/>
      <c r="BM19" s="621"/>
      <c r="BN19" s="622"/>
      <c r="BO19" s="673">
        <v>0.2</v>
      </c>
      <c r="BP19" s="673"/>
      <c r="BQ19" s="673"/>
      <c r="BR19" s="673"/>
      <c r="BS19" s="626" t="s">
        <v>111</v>
      </c>
      <c r="BT19" s="621"/>
      <c r="BU19" s="621"/>
      <c r="BV19" s="621"/>
      <c r="BW19" s="621"/>
      <c r="BX19" s="621"/>
      <c r="BY19" s="621"/>
      <c r="BZ19" s="621"/>
      <c r="CA19" s="621"/>
      <c r="CB19" s="656"/>
      <c r="CD19" s="657" t="s">
        <v>254</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c r="B20" s="617" t="s">
        <v>255</v>
      </c>
      <c r="C20" s="618"/>
      <c r="D20" s="618"/>
      <c r="E20" s="618"/>
      <c r="F20" s="618"/>
      <c r="G20" s="618"/>
      <c r="H20" s="618"/>
      <c r="I20" s="618"/>
      <c r="J20" s="618"/>
      <c r="K20" s="618"/>
      <c r="L20" s="618"/>
      <c r="M20" s="618"/>
      <c r="N20" s="618"/>
      <c r="O20" s="618"/>
      <c r="P20" s="618"/>
      <c r="Q20" s="619"/>
      <c r="R20" s="620">
        <v>6190208</v>
      </c>
      <c r="S20" s="621"/>
      <c r="T20" s="621"/>
      <c r="U20" s="621"/>
      <c r="V20" s="621"/>
      <c r="W20" s="621"/>
      <c r="X20" s="621"/>
      <c r="Y20" s="622"/>
      <c r="Z20" s="673">
        <v>51.6</v>
      </c>
      <c r="AA20" s="673"/>
      <c r="AB20" s="673"/>
      <c r="AC20" s="673"/>
      <c r="AD20" s="674">
        <v>5164185</v>
      </c>
      <c r="AE20" s="674"/>
      <c r="AF20" s="674"/>
      <c r="AG20" s="674"/>
      <c r="AH20" s="674"/>
      <c r="AI20" s="674"/>
      <c r="AJ20" s="674"/>
      <c r="AK20" s="674"/>
      <c r="AL20" s="643">
        <v>99.5</v>
      </c>
      <c r="AM20" s="675"/>
      <c r="AN20" s="675"/>
      <c r="AO20" s="676"/>
      <c r="AP20" s="617" t="s">
        <v>256</v>
      </c>
      <c r="AQ20" s="618"/>
      <c r="AR20" s="618"/>
      <c r="AS20" s="618"/>
      <c r="AT20" s="618"/>
      <c r="AU20" s="618"/>
      <c r="AV20" s="618"/>
      <c r="AW20" s="618"/>
      <c r="AX20" s="618"/>
      <c r="AY20" s="618"/>
      <c r="AZ20" s="618"/>
      <c r="BA20" s="618"/>
      <c r="BB20" s="618"/>
      <c r="BC20" s="618"/>
      <c r="BD20" s="618"/>
      <c r="BE20" s="618"/>
      <c r="BF20" s="619"/>
      <c r="BG20" s="620">
        <v>3441</v>
      </c>
      <c r="BH20" s="621"/>
      <c r="BI20" s="621"/>
      <c r="BJ20" s="621"/>
      <c r="BK20" s="621"/>
      <c r="BL20" s="621"/>
      <c r="BM20" s="621"/>
      <c r="BN20" s="622"/>
      <c r="BO20" s="673">
        <v>0.2</v>
      </c>
      <c r="BP20" s="673"/>
      <c r="BQ20" s="673"/>
      <c r="BR20" s="673"/>
      <c r="BS20" s="626" t="s">
        <v>111</v>
      </c>
      <c r="BT20" s="621"/>
      <c r="BU20" s="621"/>
      <c r="BV20" s="621"/>
      <c r="BW20" s="621"/>
      <c r="BX20" s="621"/>
      <c r="BY20" s="621"/>
      <c r="BZ20" s="621"/>
      <c r="CA20" s="621"/>
      <c r="CB20" s="656"/>
      <c r="CD20" s="657" t="s">
        <v>257</v>
      </c>
      <c r="CE20" s="654"/>
      <c r="CF20" s="654"/>
      <c r="CG20" s="654"/>
      <c r="CH20" s="654"/>
      <c r="CI20" s="654"/>
      <c r="CJ20" s="654"/>
      <c r="CK20" s="654"/>
      <c r="CL20" s="654"/>
      <c r="CM20" s="654"/>
      <c r="CN20" s="654"/>
      <c r="CO20" s="654"/>
      <c r="CP20" s="654"/>
      <c r="CQ20" s="655"/>
      <c r="CR20" s="620">
        <v>11555917</v>
      </c>
      <c r="CS20" s="621"/>
      <c r="CT20" s="621"/>
      <c r="CU20" s="621"/>
      <c r="CV20" s="621"/>
      <c r="CW20" s="621"/>
      <c r="CX20" s="621"/>
      <c r="CY20" s="622"/>
      <c r="CZ20" s="673">
        <v>100</v>
      </c>
      <c r="DA20" s="673"/>
      <c r="DB20" s="673"/>
      <c r="DC20" s="673"/>
      <c r="DD20" s="626">
        <v>1459635</v>
      </c>
      <c r="DE20" s="621"/>
      <c r="DF20" s="621"/>
      <c r="DG20" s="621"/>
      <c r="DH20" s="621"/>
      <c r="DI20" s="621"/>
      <c r="DJ20" s="621"/>
      <c r="DK20" s="621"/>
      <c r="DL20" s="621"/>
      <c r="DM20" s="621"/>
      <c r="DN20" s="621"/>
      <c r="DO20" s="621"/>
      <c r="DP20" s="622"/>
      <c r="DQ20" s="626">
        <v>6899693</v>
      </c>
      <c r="DR20" s="621"/>
      <c r="DS20" s="621"/>
      <c r="DT20" s="621"/>
      <c r="DU20" s="621"/>
      <c r="DV20" s="621"/>
      <c r="DW20" s="621"/>
      <c r="DX20" s="621"/>
      <c r="DY20" s="621"/>
      <c r="DZ20" s="621"/>
      <c r="EA20" s="621"/>
      <c r="EB20" s="621"/>
      <c r="EC20" s="656"/>
    </row>
    <row r="21" spans="2:133" ht="11.25" customHeight="1">
      <c r="B21" s="617" t="s">
        <v>258</v>
      </c>
      <c r="C21" s="618"/>
      <c r="D21" s="618"/>
      <c r="E21" s="618"/>
      <c r="F21" s="618"/>
      <c r="G21" s="618"/>
      <c r="H21" s="618"/>
      <c r="I21" s="618"/>
      <c r="J21" s="618"/>
      <c r="K21" s="618"/>
      <c r="L21" s="618"/>
      <c r="M21" s="618"/>
      <c r="N21" s="618"/>
      <c r="O21" s="618"/>
      <c r="P21" s="618"/>
      <c r="Q21" s="619"/>
      <c r="R21" s="620">
        <v>2341</v>
      </c>
      <c r="S21" s="621"/>
      <c r="T21" s="621"/>
      <c r="U21" s="621"/>
      <c r="V21" s="621"/>
      <c r="W21" s="621"/>
      <c r="X21" s="621"/>
      <c r="Y21" s="622"/>
      <c r="Z21" s="673">
        <v>0</v>
      </c>
      <c r="AA21" s="673"/>
      <c r="AB21" s="673"/>
      <c r="AC21" s="673"/>
      <c r="AD21" s="674">
        <v>2341</v>
      </c>
      <c r="AE21" s="674"/>
      <c r="AF21" s="674"/>
      <c r="AG21" s="674"/>
      <c r="AH21" s="674"/>
      <c r="AI21" s="674"/>
      <c r="AJ21" s="674"/>
      <c r="AK21" s="674"/>
      <c r="AL21" s="643">
        <v>0</v>
      </c>
      <c r="AM21" s="675"/>
      <c r="AN21" s="675"/>
      <c r="AO21" s="676"/>
      <c r="AP21" s="711" t="s">
        <v>259</v>
      </c>
      <c r="AQ21" s="721"/>
      <c r="AR21" s="721"/>
      <c r="AS21" s="721"/>
      <c r="AT21" s="721"/>
      <c r="AU21" s="721"/>
      <c r="AV21" s="721"/>
      <c r="AW21" s="721"/>
      <c r="AX21" s="721"/>
      <c r="AY21" s="721"/>
      <c r="AZ21" s="721"/>
      <c r="BA21" s="721"/>
      <c r="BB21" s="721"/>
      <c r="BC21" s="721"/>
      <c r="BD21" s="721"/>
      <c r="BE21" s="721"/>
      <c r="BF21" s="713"/>
      <c r="BG21" s="620">
        <v>3441</v>
      </c>
      <c r="BH21" s="621"/>
      <c r="BI21" s="621"/>
      <c r="BJ21" s="621"/>
      <c r="BK21" s="621"/>
      <c r="BL21" s="621"/>
      <c r="BM21" s="621"/>
      <c r="BN21" s="622"/>
      <c r="BO21" s="673">
        <v>0.2</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c r="B22" s="617" t="s">
        <v>260</v>
      </c>
      <c r="C22" s="618"/>
      <c r="D22" s="618"/>
      <c r="E22" s="618"/>
      <c r="F22" s="618"/>
      <c r="G22" s="618"/>
      <c r="H22" s="618"/>
      <c r="I22" s="618"/>
      <c r="J22" s="618"/>
      <c r="K22" s="618"/>
      <c r="L22" s="618"/>
      <c r="M22" s="618"/>
      <c r="N22" s="618"/>
      <c r="O22" s="618"/>
      <c r="P22" s="618"/>
      <c r="Q22" s="619"/>
      <c r="R22" s="620">
        <v>63309</v>
      </c>
      <c r="S22" s="621"/>
      <c r="T22" s="621"/>
      <c r="U22" s="621"/>
      <c r="V22" s="621"/>
      <c r="W22" s="621"/>
      <c r="X22" s="621"/>
      <c r="Y22" s="622"/>
      <c r="Z22" s="673">
        <v>0.5</v>
      </c>
      <c r="AA22" s="673"/>
      <c r="AB22" s="673"/>
      <c r="AC22" s="673"/>
      <c r="AD22" s="674" t="s">
        <v>111</v>
      </c>
      <c r="AE22" s="674"/>
      <c r="AF22" s="674"/>
      <c r="AG22" s="674"/>
      <c r="AH22" s="674"/>
      <c r="AI22" s="674"/>
      <c r="AJ22" s="674"/>
      <c r="AK22" s="674"/>
      <c r="AL22" s="643" t="s">
        <v>111</v>
      </c>
      <c r="AM22" s="675"/>
      <c r="AN22" s="675"/>
      <c r="AO22" s="676"/>
      <c r="AP22" s="711" t="s">
        <v>261</v>
      </c>
      <c r="AQ22" s="721"/>
      <c r="AR22" s="721"/>
      <c r="AS22" s="721"/>
      <c r="AT22" s="721"/>
      <c r="AU22" s="721"/>
      <c r="AV22" s="721"/>
      <c r="AW22" s="721"/>
      <c r="AX22" s="721"/>
      <c r="AY22" s="721"/>
      <c r="AZ22" s="721"/>
      <c r="BA22" s="721"/>
      <c r="BB22" s="721"/>
      <c r="BC22" s="721"/>
      <c r="BD22" s="721"/>
      <c r="BE22" s="721"/>
      <c r="BF22" s="713"/>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262</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c r="B23" s="617" t="s">
        <v>263</v>
      </c>
      <c r="C23" s="618"/>
      <c r="D23" s="618"/>
      <c r="E23" s="618"/>
      <c r="F23" s="618"/>
      <c r="G23" s="618"/>
      <c r="H23" s="618"/>
      <c r="I23" s="618"/>
      <c r="J23" s="618"/>
      <c r="K23" s="618"/>
      <c r="L23" s="618"/>
      <c r="M23" s="618"/>
      <c r="N23" s="618"/>
      <c r="O23" s="618"/>
      <c r="P23" s="618"/>
      <c r="Q23" s="619"/>
      <c r="R23" s="620">
        <v>113115</v>
      </c>
      <c r="S23" s="621"/>
      <c r="T23" s="621"/>
      <c r="U23" s="621"/>
      <c r="V23" s="621"/>
      <c r="W23" s="621"/>
      <c r="X23" s="621"/>
      <c r="Y23" s="622"/>
      <c r="Z23" s="673">
        <v>0.9</v>
      </c>
      <c r="AA23" s="673"/>
      <c r="AB23" s="673"/>
      <c r="AC23" s="673"/>
      <c r="AD23" s="674">
        <v>5713</v>
      </c>
      <c r="AE23" s="674"/>
      <c r="AF23" s="674"/>
      <c r="AG23" s="674"/>
      <c r="AH23" s="674"/>
      <c r="AI23" s="674"/>
      <c r="AJ23" s="674"/>
      <c r="AK23" s="674"/>
      <c r="AL23" s="643">
        <v>0.1</v>
      </c>
      <c r="AM23" s="675"/>
      <c r="AN23" s="675"/>
      <c r="AO23" s="676"/>
      <c r="AP23" s="711" t="s">
        <v>264</v>
      </c>
      <c r="AQ23" s="721"/>
      <c r="AR23" s="721"/>
      <c r="AS23" s="721"/>
      <c r="AT23" s="721"/>
      <c r="AU23" s="721"/>
      <c r="AV23" s="721"/>
      <c r="AW23" s="721"/>
      <c r="AX23" s="721"/>
      <c r="AY23" s="721"/>
      <c r="AZ23" s="721"/>
      <c r="BA23" s="721"/>
      <c r="BB23" s="721"/>
      <c r="BC23" s="721"/>
      <c r="BD23" s="721"/>
      <c r="BE23" s="721"/>
      <c r="BF23" s="713"/>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203</v>
      </c>
      <c r="CE23" s="726"/>
      <c r="CF23" s="726"/>
      <c r="CG23" s="726"/>
      <c r="CH23" s="726"/>
      <c r="CI23" s="726"/>
      <c r="CJ23" s="726"/>
      <c r="CK23" s="726"/>
      <c r="CL23" s="726"/>
      <c r="CM23" s="726"/>
      <c r="CN23" s="726"/>
      <c r="CO23" s="726"/>
      <c r="CP23" s="726"/>
      <c r="CQ23" s="727"/>
      <c r="CR23" s="725" t="s">
        <v>265</v>
      </c>
      <c r="CS23" s="726"/>
      <c r="CT23" s="726"/>
      <c r="CU23" s="726"/>
      <c r="CV23" s="726"/>
      <c r="CW23" s="726"/>
      <c r="CX23" s="726"/>
      <c r="CY23" s="727"/>
      <c r="CZ23" s="725" t="s">
        <v>266</v>
      </c>
      <c r="DA23" s="726"/>
      <c r="DB23" s="726"/>
      <c r="DC23" s="727"/>
      <c r="DD23" s="725" t="s">
        <v>267</v>
      </c>
      <c r="DE23" s="726"/>
      <c r="DF23" s="726"/>
      <c r="DG23" s="726"/>
      <c r="DH23" s="726"/>
      <c r="DI23" s="726"/>
      <c r="DJ23" s="726"/>
      <c r="DK23" s="727"/>
      <c r="DL23" s="728" t="s">
        <v>268</v>
      </c>
      <c r="DM23" s="729"/>
      <c r="DN23" s="729"/>
      <c r="DO23" s="729"/>
      <c r="DP23" s="729"/>
      <c r="DQ23" s="729"/>
      <c r="DR23" s="729"/>
      <c r="DS23" s="729"/>
      <c r="DT23" s="729"/>
      <c r="DU23" s="729"/>
      <c r="DV23" s="730"/>
      <c r="DW23" s="725" t="s">
        <v>269</v>
      </c>
      <c r="DX23" s="726"/>
      <c r="DY23" s="726"/>
      <c r="DZ23" s="726"/>
      <c r="EA23" s="726"/>
      <c r="EB23" s="726"/>
      <c r="EC23" s="727"/>
    </row>
    <row r="24" spans="2:133" ht="11.25" customHeight="1">
      <c r="B24" s="617" t="s">
        <v>270</v>
      </c>
      <c r="C24" s="618"/>
      <c r="D24" s="618"/>
      <c r="E24" s="618"/>
      <c r="F24" s="618"/>
      <c r="G24" s="618"/>
      <c r="H24" s="618"/>
      <c r="I24" s="618"/>
      <c r="J24" s="618"/>
      <c r="K24" s="618"/>
      <c r="L24" s="618"/>
      <c r="M24" s="618"/>
      <c r="N24" s="618"/>
      <c r="O24" s="618"/>
      <c r="P24" s="618"/>
      <c r="Q24" s="619"/>
      <c r="R24" s="620">
        <v>15059</v>
      </c>
      <c r="S24" s="621"/>
      <c r="T24" s="621"/>
      <c r="U24" s="621"/>
      <c r="V24" s="621"/>
      <c r="W24" s="621"/>
      <c r="X24" s="621"/>
      <c r="Y24" s="622"/>
      <c r="Z24" s="673">
        <v>0.1</v>
      </c>
      <c r="AA24" s="673"/>
      <c r="AB24" s="673"/>
      <c r="AC24" s="673"/>
      <c r="AD24" s="674" t="s">
        <v>111</v>
      </c>
      <c r="AE24" s="674"/>
      <c r="AF24" s="674"/>
      <c r="AG24" s="674"/>
      <c r="AH24" s="674"/>
      <c r="AI24" s="674"/>
      <c r="AJ24" s="674"/>
      <c r="AK24" s="674"/>
      <c r="AL24" s="643" t="s">
        <v>111</v>
      </c>
      <c r="AM24" s="675"/>
      <c r="AN24" s="675"/>
      <c r="AO24" s="676"/>
      <c r="AP24" s="711" t="s">
        <v>271</v>
      </c>
      <c r="AQ24" s="721"/>
      <c r="AR24" s="721"/>
      <c r="AS24" s="721"/>
      <c r="AT24" s="721"/>
      <c r="AU24" s="721"/>
      <c r="AV24" s="721"/>
      <c r="AW24" s="721"/>
      <c r="AX24" s="721"/>
      <c r="AY24" s="721"/>
      <c r="AZ24" s="721"/>
      <c r="BA24" s="721"/>
      <c r="BB24" s="721"/>
      <c r="BC24" s="721"/>
      <c r="BD24" s="721"/>
      <c r="BE24" s="721"/>
      <c r="BF24" s="713"/>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272</v>
      </c>
      <c r="CE24" s="678"/>
      <c r="CF24" s="678"/>
      <c r="CG24" s="678"/>
      <c r="CH24" s="678"/>
      <c r="CI24" s="678"/>
      <c r="CJ24" s="678"/>
      <c r="CK24" s="678"/>
      <c r="CL24" s="678"/>
      <c r="CM24" s="678"/>
      <c r="CN24" s="678"/>
      <c r="CO24" s="678"/>
      <c r="CP24" s="678"/>
      <c r="CQ24" s="679"/>
      <c r="CR24" s="670">
        <v>4575587</v>
      </c>
      <c r="CS24" s="671"/>
      <c r="CT24" s="671"/>
      <c r="CU24" s="671"/>
      <c r="CV24" s="671"/>
      <c r="CW24" s="671"/>
      <c r="CX24" s="671"/>
      <c r="CY24" s="718"/>
      <c r="CZ24" s="722">
        <v>39.6</v>
      </c>
      <c r="DA24" s="723"/>
      <c r="DB24" s="723"/>
      <c r="DC24" s="724"/>
      <c r="DD24" s="717">
        <v>3161224</v>
      </c>
      <c r="DE24" s="671"/>
      <c r="DF24" s="671"/>
      <c r="DG24" s="671"/>
      <c r="DH24" s="671"/>
      <c r="DI24" s="671"/>
      <c r="DJ24" s="671"/>
      <c r="DK24" s="718"/>
      <c r="DL24" s="717">
        <v>3133730</v>
      </c>
      <c r="DM24" s="671"/>
      <c r="DN24" s="671"/>
      <c r="DO24" s="671"/>
      <c r="DP24" s="671"/>
      <c r="DQ24" s="671"/>
      <c r="DR24" s="671"/>
      <c r="DS24" s="671"/>
      <c r="DT24" s="671"/>
      <c r="DU24" s="671"/>
      <c r="DV24" s="718"/>
      <c r="DW24" s="719">
        <v>57.8</v>
      </c>
      <c r="DX24" s="688"/>
      <c r="DY24" s="688"/>
      <c r="DZ24" s="688"/>
      <c r="EA24" s="688"/>
      <c r="EB24" s="688"/>
      <c r="EC24" s="720"/>
    </row>
    <row r="25" spans="2:133" ht="11.25" customHeight="1">
      <c r="B25" s="617" t="s">
        <v>273</v>
      </c>
      <c r="C25" s="618"/>
      <c r="D25" s="618"/>
      <c r="E25" s="618"/>
      <c r="F25" s="618"/>
      <c r="G25" s="618"/>
      <c r="H25" s="618"/>
      <c r="I25" s="618"/>
      <c r="J25" s="618"/>
      <c r="K25" s="618"/>
      <c r="L25" s="618"/>
      <c r="M25" s="618"/>
      <c r="N25" s="618"/>
      <c r="O25" s="618"/>
      <c r="P25" s="618"/>
      <c r="Q25" s="619"/>
      <c r="R25" s="620">
        <v>1367864</v>
      </c>
      <c r="S25" s="621"/>
      <c r="T25" s="621"/>
      <c r="U25" s="621"/>
      <c r="V25" s="621"/>
      <c r="W25" s="621"/>
      <c r="X25" s="621"/>
      <c r="Y25" s="622"/>
      <c r="Z25" s="673">
        <v>11.4</v>
      </c>
      <c r="AA25" s="673"/>
      <c r="AB25" s="673"/>
      <c r="AC25" s="673"/>
      <c r="AD25" s="674" t="s">
        <v>111</v>
      </c>
      <c r="AE25" s="674"/>
      <c r="AF25" s="674"/>
      <c r="AG25" s="674"/>
      <c r="AH25" s="674"/>
      <c r="AI25" s="674"/>
      <c r="AJ25" s="674"/>
      <c r="AK25" s="674"/>
      <c r="AL25" s="643" t="s">
        <v>111</v>
      </c>
      <c r="AM25" s="675"/>
      <c r="AN25" s="675"/>
      <c r="AO25" s="676"/>
      <c r="AP25" s="711" t="s">
        <v>274</v>
      </c>
      <c r="AQ25" s="721"/>
      <c r="AR25" s="721"/>
      <c r="AS25" s="721"/>
      <c r="AT25" s="721"/>
      <c r="AU25" s="721"/>
      <c r="AV25" s="721"/>
      <c r="AW25" s="721"/>
      <c r="AX25" s="721"/>
      <c r="AY25" s="721"/>
      <c r="AZ25" s="721"/>
      <c r="BA25" s="721"/>
      <c r="BB25" s="721"/>
      <c r="BC25" s="721"/>
      <c r="BD25" s="721"/>
      <c r="BE25" s="721"/>
      <c r="BF25" s="713"/>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275</v>
      </c>
      <c r="CE25" s="654"/>
      <c r="CF25" s="654"/>
      <c r="CG25" s="654"/>
      <c r="CH25" s="654"/>
      <c r="CI25" s="654"/>
      <c r="CJ25" s="654"/>
      <c r="CK25" s="654"/>
      <c r="CL25" s="654"/>
      <c r="CM25" s="654"/>
      <c r="CN25" s="654"/>
      <c r="CO25" s="654"/>
      <c r="CP25" s="654"/>
      <c r="CQ25" s="655"/>
      <c r="CR25" s="620">
        <v>1760876</v>
      </c>
      <c r="CS25" s="639"/>
      <c r="CT25" s="639"/>
      <c r="CU25" s="639"/>
      <c r="CV25" s="639"/>
      <c r="CW25" s="639"/>
      <c r="CX25" s="639"/>
      <c r="CY25" s="640"/>
      <c r="CZ25" s="623">
        <v>15.2</v>
      </c>
      <c r="DA25" s="641"/>
      <c r="DB25" s="641"/>
      <c r="DC25" s="642"/>
      <c r="DD25" s="626">
        <v>1605755</v>
      </c>
      <c r="DE25" s="639"/>
      <c r="DF25" s="639"/>
      <c r="DG25" s="639"/>
      <c r="DH25" s="639"/>
      <c r="DI25" s="639"/>
      <c r="DJ25" s="639"/>
      <c r="DK25" s="640"/>
      <c r="DL25" s="626">
        <v>1581192</v>
      </c>
      <c r="DM25" s="639"/>
      <c r="DN25" s="639"/>
      <c r="DO25" s="639"/>
      <c r="DP25" s="639"/>
      <c r="DQ25" s="639"/>
      <c r="DR25" s="639"/>
      <c r="DS25" s="639"/>
      <c r="DT25" s="639"/>
      <c r="DU25" s="639"/>
      <c r="DV25" s="640"/>
      <c r="DW25" s="643">
        <v>29.2</v>
      </c>
      <c r="DX25" s="644"/>
      <c r="DY25" s="644"/>
      <c r="DZ25" s="644"/>
      <c r="EA25" s="644"/>
      <c r="EB25" s="644"/>
      <c r="EC25" s="645"/>
    </row>
    <row r="26" spans="2:133" ht="11.25" customHeight="1">
      <c r="B26" s="714" t="s">
        <v>276</v>
      </c>
      <c r="C26" s="715"/>
      <c r="D26" s="715"/>
      <c r="E26" s="715"/>
      <c r="F26" s="715"/>
      <c r="G26" s="715"/>
      <c r="H26" s="715"/>
      <c r="I26" s="715"/>
      <c r="J26" s="715"/>
      <c r="K26" s="715"/>
      <c r="L26" s="715"/>
      <c r="M26" s="715"/>
      <c r="N26" s="715"/>
      <c r="O26" s="715"/>
      <c r="P26" s="715"/>
      <c r="Q26" s="716"/>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1" t="s">
        <v>277</v>
      </c>
      <c r="AQ26" s="712"/>
      <c r="AR26" s="712"/>
      <c r="AS26" s="712"/>
      <c r="AT26" s="712"/>
      <c r="AU26" s="712"/>
      <c r="AV26" s="712"/>
      <c r="AW26" s="712"/>
      <c r="AX26" s="712"/>
      <c r="AY26" s="712"/>
      <c r="AZ26" s="712"/>
      <c r="BA26" s="712"/>
      <c r="BB26" s="712"/>
      <c r="BC26" s="712"/>
      <c r="BD26" s="712"/>
      <c r="BE26" s="712"/>
      <c r="BF26" s="713"/>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278</v>
      </c>
      <c r="CE26" s="654"/>
      <c r="CF26" s="654"/>
      <c r="CG26" s="654"/>
      <c r="CH26" s="654"/>
      <c r="CI26" s="654"/>
      <c r="CJ26" s="654"/>
      <c r="CK26" s="654"/>
      <c r="CL26" s="654"/>
      <c r="CM26" s="654"/>
      <c r="CN26" s="654"/>
      <c r="CO26" s="654"/>
      <c r="CP26" s="654"/>
      <c r="CQ26" s="655"/>
      <c r="CR26" s="620">
        <v>1096613</v>
      </c>
      <c r="CS26" s="621"/>
      <c r="CT26" s="621"/>
      <c r="CU26" s="621"/>
      <c r="CV26" s="621"/>
      <c r="CW26" s="621"/>
      <c r="CX26" s="621"/>
      <c r="CY26" s="622"/>
      <c r="CZ26" s="623">
        <v>9.5</v>
      </c>
      <c r="DA26" s="641"/>
      <c r="DB26" s="641"/>
      <c r="DC26" s="642"/>
      <c r="DD26" s="626">
        <v>1051690</v>
      </c>
      <c r="DE26" s="621"/>
      <c r="DF26" s="621"/>
      <c r="DG26" s="621"/>
      <c r="DH26" s="621"/>
      <c r="DI26" s="621"/>
      <c r="DJ26" s="621"/>
      <c r="DK26" s="622"/>
      <c r="DL26" s="626" t="s">
        <v>215</v>
      </c>
      <c r="DM26" s="621"/>
      <c r="DN26" s="621"/>
      <c r="DO26" s="621"/>
      <c r="DP26" s="621"/>
      <c r="DQ26" s="621"/>
      <c r="DR26" s="621"/>
      <c r="DS26" s="621"/>
      <c r="DT26" s="621"/>
      <c r="DU26" s="621"/>
      <c r="DV26" s="622"/>
      <c r="DW26" s="643" t="s">
        <v>215</v>
      </c>
      <c r="DX26" s="644"/>
      <c r="DY26" s="644"/>
      <c r="DZ26" s="644"/>
      <c r="EA26" s="644"/>
      <c r="EB26" s="644"/>
      <c r="EC26" s="645"/>
    </row>
    <row r="27" spans="2:133" ht="11.25" customHeight="1">
      <c r="B27" s="617" t="s">
        <v>279</v>
      </c>
      <c r="C27" s="618"/>
      <c r="D27" s="618"/>
      <c r="E27" s="618"/>
      <c r="F27" s="618"/>
      <c r="G27" s="618"/>
      <c r="H27" s="618"/>
      <c r="I27" s="618"/>
      <c r="J27" s="618"/>
      <c r="K27" s="618"/>
      <c r="L27" s="618"/>
      <c r="M27" s="618"/>
      <c r="N27" s="618"/>
      <c r="O27" s="618"/>
      <c r="P27" s="618"/>
      <c r="Q27" s="619"/>
      <c r="R27" s="620">
        <v>946636</v>
      </c>
      <c r="S27" s="621"/>
      <c r="T27" s="621"/>
      <c r="U27" s="621"/>
      <c r="V27" s="621"/>
      <c r="W27" s="621"/>
      <c r="X27" s="621"/>
      <c r="Y27" s="622"/>
      <c r="Z27" s="673">
        <v>7.9</v>
      </c>
      <c r="AA27" s="673"/>
      <c r="AB27" s="673"/>
      <c r="AC27" s="673"/>
      <c r="AD27" s="674" t="s">
        <v>111</v>
      </c>
      <c r="AE27" s="674"/>
      <c r="AF27" s="674"/>
      <c r="AG27" s="674"/>
      <c r="AH27" s="674"/>
      <c r="AI27" s="674"/>
      <c r="AJ27" s="674"/>
      <c r="AK27" s="674"/>
      <c r="AL27" s="643" t="s">
        <v>111</v>
      </c>
      <c r="AM27" s="675"/>
      <c r="AN27" s="675"/>
      <c r="AO27" s="676"/>
      <c r="AP27" s="617" t="s">
        <v>280</v>
      </c>
      <c r="AQ27" s="618"/>
      <c r="AR27" s="618"/>
      <c r="AS27" s="618"/>
      <c r="AT27" s="618"/>
      <c r="AU27" s="618"/>
      <c r="AV27" s="618"/>
      <c r="AW27" s="618"/>
      <c r="AX27" s="618"/>
      <c r="AY27" s="618"/>
      <c r="AZ27" s="618"/>
      <c r="BA27" s="618"/>
      <c r="BB27" s="618"/>
      <c r="BC27" s="618"/>
      <c r="BD27" s="618"/>
      <c r="BE27" s="618"/>
      <c r="BF27" s="619"/>
      <c r="BG27" s="620">
        <v>1388221</v>
      </c>
      <c r="BH27" s="621"/>
      <c r="BI27" s="621"/>
      <c r="BJ27" s="621"/>
      <c r="BK27" s="621"/>
      <c r="BL27" s="621"/>
      <c r="BM27" s="621"/>
      <c r="BN27" s="622"/>
      <c r="BO27" s="673">
        <v>100</v>
      </c>
      <c r="BP27" s="673"/>
      <c r="BQ27" s="673"/>
      <c r="BR27" s="673"/>
      <c r="BS27" s="626">
        <v>13664</v>
      </c>
      <c r="BT27" s="621"/>
      <c r="BU27" s="621"/>
      <c r="BV27" s="621"/>
      <c r="BW27" s="621"/>
      <c r="BX27" s="621"/>
      <c r="BY27" s="621"/>
      <c r="BZ27" s="621"/>
      <c r="CA27" s="621"/>
      <c r="CB27" s="656"/>
      <c r="CD27" s="657" t="s">
        <v>281</v>
      </c>
      <c r="CE27" s="654"/>
      <c r="CF27" s="654"/>
      <c r="CG27" s="654"/>
      <c r="CH27" s="654"/>
      <c r="CI27" s="654"/>
      <c r="CJ27" s="654"/>
      <c r="CK27" s="654"/>
      <c r="CL27" s="654"/>
      <c r="CM27" s="654"/>
      <c r="CN27" s="654"/>
      <c r="CO27" s="654"/>
      <c r="CP27" s="654"/>
      <c r="CQ27" s="655"/>
      <c r="CR27" s="620">
        <v>1745985</v>
      </c>
      <c r="CS27" s="639"/>
      <c r="CT27" s="639"/>
      <c r="CU27" s="639"/>
      <c r="CV27" s="639"/>
      <c r="CW27" s="639"/>
      <c r="CX27" s="639"/>
      <c r="CY27" s="640"/>
      <c r="CZ27" s="623">
        <v>15.1</v>
      </c>
      <c r="DA27" s="641"/>
      <c r="DB27" s="641"/>
      <c r="DC27" s="642"/>
      <c r="DD27" s="626">
        <v>488768</v>
      </c>
      <c r="DE27" s="639"/>
      <c r="DF27" s="639"/>
      <c r="DG27" s="639"/>
      <c r="DH27" s="639"/>
      <c r="DI27" s="639"/>
      <c r="DJ27" s="639"/>
      <c r="DK27" s="640"/>
      <c r="DL27" s="626">
        <v>485837</v>
      </c>
      <c r="DM27" s="639"/>
      <c r="DN27" s="639"/>
      <c r="DO27" s="639"/>
      <c r="DP27" s="639"/>
      <c r="DQ27" s="639"/>
      <c r="DR27" s="639"/>
      <c r="DS27" s="639"/>
      <c r="DT27" s="639"/>
      <c r="DU27" s="639"/>
      <c r="DV27" s="640"/>
      <c r="DW27" s="643">
        <v>9</v>
      </c>
      <c r="DX27" s="644"/>
      <c r="DY27" s="644"/>
      <c r="DZ27" s="644"/>
      <c r="EA27" s="644"/>
      <c r="EB27" s="644"/>
      <c r="EC27" s="645"/>
    </row>
    <row r="28" spans="2:133" ht="11.25" customHeight="1">
      <c r="B28" s="617" t="s">
        <v>282</v>
      </c>
      <c r="C28" s="618"/>
      <c r="D28" s="618"/>
      <c r="E28" s="618"/>
      <c r="F28" s="618"/>
      <c r="G28" s="618"/>
      <c r="H28" s="618"/>
      <c r="I28" s="618"/>
      <c r="J28" s="618"/>
      <c r="K28" s="618"/>
      <c r="L28" s="618"/>
      <c r="M28" s="618"/>
      <c r="N28" s="618"/>
      <c r="O28" s="618"/>
      <c r="P28" s="618"/>
      <c r="Q28" s="619"/>
      <c r="R28" s="620">
        <v>41930</v>
      </c>
      <c r="S28" s="621"/>
      <c r="T28" s="621"/>
      <c r="U28" s="621"/>
      <c r="V28" s="621"/>
      <c r="W28" s="621"/>
      <c r="X28" s="621"/>
      <c r="Y28" s="622"/>
      <c r="Z28" s="673">
        <v>0.3</v>
      </c>
      <c r="AA28" s="673"/>
      <c r="AB28" s="673"/>
      <c r="AC28" s="673"/>
      <c r="AD28" s="674">
        <v>18571</v>
      </c>
      <c r="AE28" s="674"/>
      <c r="AF28" s="674"/>
      <c r="AG28" s="674"/>
      <c r="AH28" s="674"/>
      <c r="AI28" s="674"/>
      <c r="AJ28" s="674"/>
      <c r="AK28" s="674"/>
      <c r="AL28" s="643">
        <v>0.4</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283</v>
      </c>
      <c r="CE28" s="654"/>
      <c r="CF28" s="654"/>
      <c r="CG28" s="654"/>
      <c r="CH28" s="654"/>
      <c r="CI28" s="654"/>
      <c r="CJ28" s="654"/>
      <c r="CK28" s="654"/>
      <c r="CL28" s="654"/>
      <c r="CM28" s="654"/>
      <c r="CN28" s="654"/>
      <c r="CO28" s="654"/>
      <c r="CP28" s="654"/>
      <c r="CQ28" s="655"/>
      <c r="CR28" s="620">
        <v>1068726</v>
      </c>
      <c r="CS28" s="621"/>
      <c r="CT28" s="621"/>
      <c r="CU28" s="621"/>
      <c r="CV28" s="621"/>
      <c r="CW28" s="621"/>
      <c r="CX28" s="621"/>
      <c r="CY28" s="622"/>
      <c r="CZ28" s="623">
        <v>9.1999999999999993</v>
      </c>
      <c r="DA28" s="641"/>
      <c r="DB28" s="641"/>
      <c r="DC28" s="642"/>
      <c r="DD28" s="626">
        <v>1066701</v>
      </c>
      <c r="DE28" s="621"/>
      <c r="DF28" s="621"/>
      <c r="DG28" s="621"/>
      <c r="DH28" s="621"/>
      <c r="DI28" s="621"/>
      <c r="DJ28" s="621"/>
      <c r="DK28" s="622"/>
      <c r="DL28" s="626">
        <v>1066701</v>
      </c>
      <c r="DM28" s="621"/>
      <c r="DN28" s="621"/>
      <c r="DO28" s="621"/>
      <c r="DP28" s="621"/>
      <c r="DQ28" s="621"/>
      <c r="DR28" s="621"/>
      <c r="DS28" s="621"/>
      <c r="DT28" s="621"/>
      <c r="DU28" s="621"/>
      <c r="DV28" s="622"/>
      <c r="DW28" s="643">
        <v>19.7</v>
      </c>
      <c r="DX28" s="644"/>
      <c r="DY28" s="644"/>
      <c r="DZ28" s="644"/>
      <c r="EA28" s="644"/>
      <c r="EB28" s="644"/>
      <c r="EC28" s="645"/>
    </row>
    <row r="29" spans="2:133" ht="11.25" customHeight="1">
      <c r="B29" s="617" t="s">
        <v>284</v>
      </c>
      <c r="C29" s="618"/>
      <c r="D29" s="618"/>
      <c r="E29" s="618"/>
      <c r="F29" s="618"/>
      <c r="G29" s="618"/>
      <c r="H29" s="618"/>
      <c r="I29" s="618"/>
      <c r="J29" s="618"/>
      <c r="K29" s="618"/>
      <c r="L29" s="618"/>
      <c r="M29" s="618"/>
      <c r="N29" s="618"/>
      <c r="O29" s="618"/>
      <c r="P29" s="618"/>
      <c r="Q29" s="619"/>
      <c r="R29" s="620">
        <v>621246</v>
      </c>
      <c r="S29" s="621"/>
      <c r="T29" s="621"/>
      <c r="U29" s="621"/>
      <c r="V29" s="621"/>
      <c r="W29" s="621"/>
      <c r="X29" s="621"/>
      <c r="Y29" s="622"/>
      <c r="Z29" s="673">
        <v>5.2</v>
      </c>
      <c r="AA29" s="673"/>
      <c r="AB29" s="673"/>
      <c r="AC29" s="673"/>
      <c r="AD29" s="674" t="s">
        <v>111</v>
      </c>
      <c r="AE29" s="674"/>
      <c r="AF29" s="674"/>
      <c r="AG29" s="674"/>
      <c r="AH29" s="674"/>
      <c r="AI29" s="674"/>
      <c r="AJ29" s="674"/>
      <c r="AK29" s="674"/>
      <c r="AL29" s="643" t="s">
        <v>111</v>
      </c>
      <c r="AM29" s="675"/>
      <c r="AN29" s="675"/>
      <c r="AO29" s="676"/>
      <c r="AP29" s="680" t="s">
        <v>203</v>
      </c>
      <c r="AQ29" s="681"/>
      <c r="AR29" s="681"/>
      <c r="AS29" s="681"/>
      <c r="AT29" s="681"/>
      <c r="AU29" s="681"/>
      <c r="AV29" s="681"/>
      <c r="AW29" s="681"/>
      <c r="AX29" s="681"/>
      <c r="AY29" s="681"/>
      <c r="AZ29" s="681"/>
      <c r="BA29" s="681"/>
      <c r="BB29" s="681"/>
      <c r="BC29" s="681"/>
      <c r="BD29" s="681"/>
      <c r="BE29" s="681"/>
      <c r="BF29" s="682"/>
      <c r="BG29" s="680" t="s">
        <v>285</v>
      </c>
      <c r="BH29" s="696"/>
      <c r="BI29" s="696"/>
      <c r="BJ29" s="696"/>
      <c r="BK29" s="696"/>
      <c r="BL29" s="696"/>
      <c r="BM29" s="696"/>
      <c r="BN29" s="696"/>
      <c r="BO29" s="696"/>
      <c r="BP29" s="696"/>
      <c r="BQ29" s="697"/>
      <c r="BR29" s="680" t="s">
        <v>286</v>
      </c>
      <c r="BS29" s="696"/>
      <c r="BT29" s="696"/>
      <c r="BU29" s="696"/>
      <c r="BV29" s="696"/>
      <c r="BW29" s="696"/>
      <c r="BX29" s="696"/>
      <c r="BY29" s="696"/>
      <c r="BZ29" s="696"/>
      <c r="CA29" s="696"/>
      <c r="CB29" s="697"/>
      <c r="CD29" s="690" t="s">
        <v>287</v>
      </c>
      <c r="CE29" s="691"/>
      <c r="CF29" s="657" t="s">
        <v>58</v>
      </c>
      <c r="CG29" s="654"/>
      <c r="CH29" s="654"/>
      <c r="CI29" s="654"/>
      <c r="CJ29" s="654"/>
      <c r="CK29" s="654"/>
      <c r="CL29" s="654"/>
      <c r="CM29" s="654"/>
      <c r="CN29" s="654"/>
      <c r="CO29" s="654"/>
      <c r="CP29" s="654"/>
      <c r="CQ29" s="655"/>
      <c r="CR29" s="620">
        <v>1068726</v>
      </c>
      <c r="CS29" s="639"/>
      <c r="CT29" s="639"/>
      <c r="CU29" s="639"/>
      <c r="CV29" s="639"/>
      <c r="CW29" s="639"/>
      <c r="CX29" s="639"/>
      <c r="CY29" s="640"/>
      <c r="CZ29" s="623">
        <v>9.1999999999999993</v>
      </c>
      <c r="DA29" s="641"/>
      <c r="DB29" s="641"/>
      <c r="DC29" s="642"/>
      <c r="DD29" s="626">
        <v>1066701</v>
      </c>
      <c r="DE29" s="639"/>
      <c r="DF29" s="639"/>
      <c r="DG29" s="639"/>
      <c r="DH29" s="639"/>
      <c r="DI29" s="639"/>
      <c r="DJ29" s="639"/>
      <c r="DK29" s="640"/>
      <c r="DL29" s="626">
        <v>1066701</v>
      </c>
      <c r="DM29" s="639"/>
      <c r="DN29" s="639"/>
      <c r="DO29" s="639"/>
      <c r="DP29" s="639"/>
      <c r="DQ29" s="639"/>
      <c r="DR29" s="639"/>
      <c r="DS29" s="639"/>
      <c r="DT29" s="639"/>
      <c r="DU29" s="639"/>
      <c r="DV29" s="640"/>
      <c r="DW29" s="643">
        <v>19.7</v>
      </c>
      <c r="DX29" s="644"/>
      <c r="DY29" s="644"/>
      <c r="DZ29" s="644"/>
      <c r="EA29" s="644"/>
      <c r="EB29" s="644"/>
      <c r="EC29" s="645"/>
    </row>
    <row r="30" spans="2:133" ht="11.25" customHeight="1">
      <c r="B30" s="617" t="s">
        <v>288</v>
      </c>
      <c r="C30" s="618"/>
      <c r="D30" s="618"/>
      <c r="E30" s="618"/>
      <c r="F30" s="618"/>
      <c r="G30" s="618"/>
      <c r="H30" s="618"/>
      <c r="I30" s="618"/>
      <c r="J30" s="618"/>
      <c r="K30" s="618"/>
      <c r="L30" s="618"/>
      <c r="M30" s="618"/>
      <c r="N30" s="618"/>
      <c r="O30" s="618"/>
      <c r="P30" s="618"/>
      <c r="Q30" s="619"/>
      <c r="R30" s="620">
        <v>984701</v>
      </c>
      <c r="S30" s="621"/>
      <c r="T30" s="621"/>
      <c r="U30" s="621"/>
      <c r="V30" s="621"/>
      <c r="W30" s="621"/>
      <c r="X30" s="621"/>
      <c r="Y30" s="622"/>
      <c r="Z30" s="673">
        <v>8.1999999999999993</v>
      </c>
      <c r="AA30" s="673"/>
      <c r="AB30" s="673"/>
      <c r="AC30" s="673"/>
      <c r="AD30" s="674" t="s">
        <v>111</v>
      </c>
      <c r="AE30" s="674"/>
      <c r="AF30" s="674"/>
      <c r="AG30" s="674"/>
      <c r="AH30" s="674"/>
      <c r="AI30" s="674"/>
      <c r="AJ30" s="674"/>
      <c r="AK30" s="674"/>
      <c r="AL30" s="643" t="s">
        <v>111</v>
      </c>
      <c r="AM30" s="675"/>
      <c r="AN30" s="675"/>
      <c r="AO30" s="676"/>
      <c r="AP30" s="698" t="s">
        <v>289</v>
      </c>
      <c r="AQ30" s="699"/>
      <c r="AR30" s="699"/>
      <c r="AS30" s="699"/>
      <c r="AT30" s="704" t="s">
        <v>290</v>
      </c>
      <c r="AU30" s="184"/>
      <c r="AV30" s="184"/>
      <c r="AW30" s="184"/>
      <c r="AX30" s="707" t="s">
        <v>169</v>
      </c>
      <c r="AY30" s="708"/>
      <c r="AZ30" s="708"/>
      <c r="BA30" s="708"/>
      <c r="BB30" s="708"/>
      <c r="BC30" s="708"/>
      <c r="BD30" s="708"/>
      <c r="BE30" s="708"/>
      <c r="BF30" s="709"/>
      <c r="BG30" s="686">
        <v>99</v>
      </c>
      <c r="BH30" s="687"/>
      <c r="BI30" s="687"/>
      <c r="BJ30" s="687"/>
      <c r="BK30" s="687"/>
      <c r="BL30" s="687"/>
      <c r="BM30" s="688">
        <v>95.4</v>
      </c>
      <c r="BN30" s="687"/>
      <c r="BO30" s="687"/>
      <c r="BP30" s="687"/>
      <c r="BQ30" s="689"/>
      <c r="BR30" s="686">
        <v>98.7</v>
      </c>
      <c r="BS30" s="687"/>
      <c r="BT30" s="687"/>
      <c r="BU30" s="687"/>
      <c r="BV30" s="687"/>
      <c r="BW30" s="687"/>
      <c r="BX30" s="688">
        <v>94.3</v>
      </c>
      <c r="BY30" s="687"/>
      <c r="BZ30" s="687"/>
      <c r="CA30" s="687"/>
      <c r="CB30" s="689"/>
      <c r="CD30" s="692"/>
      <c r="CE30" s="693"/>
      <c r="CF30" s="657" t="s">
        <v>291</v>
      </c>
      <c r="CG30" s="654"/>
      <c r="CH30" s="654"/>
      <c r="CI30" s="654"/>
      <c r="CJ30" s="654"/>
      <c r="CK30" s="654"/>
      <c r="CL30" s="654"/>
      <c r="CM30" s="654"/>
      <c r="CN30" s="654"/>
      <c r="CO30" s="654"/>
      <c r="CP30" s="654"/>
      <c r="CQ30" s="655"/>
      <c r="CR30" s="620">
        <v>987989</v>
      </c>
      <c r="CS30" s="621"/>
      <c r="CT30" s="621"/>
      <c r="CU30" s="621"/>
      <c r="CV30" s="621"/>
      <c r="CW30" s="621"/>
      <c r="CX30" s="621"/>
      <c r="CY30" s="622"/>
      <c r="CZ30" s="623">
        <v>8.5</v>
      </c>
      <c r="DA30" s="641"/>
      <c r="DB30" s="641"/>
      <c r="DC30" s="642"/>
      <c r="DD30" s="626">
        <v>985964</v>
      </c>
      <c r="DE30" s="621"/>
      <c r="DF30" s="621"/>
      <c r="DG30" s="621"/>
      <c r="DH30" s="621"/>
      <c r="DI30" s="621"/>
      <c r="DJ30" s="621"/>
      <c r="DK30" s="622"/>
      <c r="DL30" s="626">
        <v>985964</v>
      </c>
      <c r="DM30" s="621"/>
      <c r="DN30" s="621"/>
      <c r="DO30" s="621"/>
      <c r="DP30" s="621"/>
      <c r="DQ30" s="621"/>
      <c r="DR30" s="621"/>
      <c r="DS30" s="621"/>
      <c r="DT30" s="621"/>
      <c r="DU30" s="621"/>
      <c r="DV30" s="622"/>
      <c r="DW30" s="643">
        <v>18.2</v>
      </c>
      <c r="DX30" s="644"/>
      <c r="DY30" s="644"/>
      <c r="DZ30" s="644"/>
      <c r="EA30" s="644"/>
      <c r="EB30" s="644"/>
      <c r="EC30" s="645"/>
    </row>
    <row r="31" spans="2:133" ht="11.25" customHeight="1">
      <c r="B31" s="617" t="s">
        <v>292</v>
      </c>
      <c r="C31" s="618"/>
      <c r="D31" s="618"/>
      <c r="E31" s="618"/>
      <c r="F31" s="618"/>
      <c r="G31" s="618"/>
      <c r="H31" s="618"/>
      <c r="I31" s="618"/>
      <c r="J31" s="618"/>
      <c r="K31" s="618"/>
      <c r="L31" s="618"/>
      <c r="M31" s="618"/>
      <c r="N31" s="618"/>
      <c r="O31" s="618"/>
      <c r="P31" s="618"/>
      <c r="Q31" s="619"/>
      <c r="R31" s="620">
        <v>480168</v>
      </c>
      <c r="S31" s="621"/>
      <c r="T31" s="621"/>
      <c r="U31" s="621"/>
      <c r="V31" s="621"/>
      <c r="W31" s="621"/>
      <c r="X31" s="621"/>
      <c r="Y31" s="622"/>
      <c r="Z31" s="673">
        <v>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293</v>
      </c>
      <c r="AV31" s="183"/>
      <c r="AW31" s="183"/>
      <c r="AX31" s="617" t="s">
        <v>294</v>
      </c>
      <c r="AY31" s="618"/>
      <c r="AZ31" s="618"/>
      <c r="BA31" s="618"/>
      <c r="BB31" s="618"/>
      <c r="BC31" s="618"/>
      <c r="BD31" s="618"/>
      <c r="BE31" s="618"/>
      <c r="BF31" s="619"/>
      <c r="BG31" s="684">
        <v>99.2</v>
      </c>
      <c r="BH31" s="639"/>
      <c r="BI31" s="639"/>
      <c r="BJ31" s="639"/>
      <c r="BK31" s="639"/>
      <c r="BL31" s="639"/>
      <c r="BM31" s="675">
        <v>96.5</v>
      </c>
      <c r="BN31" s="685"/>
      <c r="BO31" s="685"/>
      <c r="BP31" s="685"/>
      <c r="BQ31" s="649"/>
      <c r="BR31" s="684">
        <v>98.9</v>
      </c>
      <c r="BS31" s="639"/>
      <c r="BT31" s="639"/>
      <c r="BU31" s="639"/>
      <c r="BV31" s="639"/>
      <c r="BW31" s="639"/>
      <c r="BX31" s="675">
        <v>95.7</v>
      </c>
      <c r="BY31" s="685"/>
      <c r="BZ31" s="685"/>
      <c r="CA31" s="685"/>
      <c r="CB31" s="649"/>
      <c r="CD31" s="692"/>
      <c r="CE31" s="693"/>
      <c r="CF31" s="657" t="s">
        <v>295</v>
      </c>
      <c r="CG31" s="654"/>
      <c r="CH31" s="654"/>
      <c r="CI31" s="654"/>
      <c r="CJ31" s="654"/>
      <c r="CK31" s="654"/>
      <c r="CL31" s="654"/>
      <c r="CM31" s="654"/>
      <c r="CN31" s="654"/>
      <c r="CO31" s="654"/>
      <c r="CP31" s="654"/>
      <c r="CQ31" s="655"/>
      <c r="CR31" s="620">
        <v>80737</v>
      </c>
      <c r="CS31" s="639"/>
      <c r="CT31" s="639"/>
      <c r="CU31" s="639"/>
      <c r="CV31" s="639"/>
      <c r="CW31" s="639"/>
      <c r="CX31" s="639"/>
      <c r="CY31" s="640"/>
      <c r="CZ31" s="623">
        <v>0.7</v>
      </c>
      <c r="DA31" s="641"/>
      <c r="DB31" s="641"/>
      <c r="DC31" s="642"/>
      <c r="DD31" s="626">
        <v>80737</v>
      </c>
      <c r="DE31" s="639"/>
      <c r="DF31" s="639"/>
      <c r="DG31" s="639"/>
      <c r="DH31" s="639"/>
      <c r="DI31" s="639"/>
      <c r="DJ31" s="639"/>
      <c r="DK31" s="640"/>
      <c r="DL31" s="626">
        <v>80737</v>
      </c>
      <c r="DM31" s="639"/>
      <c r="DN31" s="639"/>
      <c r="DO31" s="639"/>
      <c r="DP31" s="639"/>
      <c r="DQ31" s="639"/>
      <c r="DR31" s="639"/>
      <c r="DS31" s="639"/>
      <c r="DT31" s="639"/>
      <c r="DU31" s="639"/>
      <c r="DV31" s="640"/>
      <c r="DW31" s="643">
        <v>1.5</v>
      </c>
      <c r="DX31" s="644"/>
      <c r="DY31" s="644"/>
      <c r="DZ31" s="644"/>
      <c r="EA31" s="644"/>
      <c r="EB31" s="644"/>
      <c r="EC31" s="645"/>
    </row>
    <row r="32" spans="2:133" ht="11.25" customHeight="1">
      <c r="B32" s="617" t="s">
        <v>296</v>
      </c>
      <c r="C32" s="618"/>
      <c r="D32" s="618"/>
      <c r="E32" s="618"/>
      <c r="F32" s="618"/>
      <c r="G32" s="618"/>
      <c r="H32" s="618"/>
      <c r="I32" s="618"/>
      <c r="J32" s="618"/>
      <c r="K32" s="618"/>
      <c r="L32" s="618"/>
      <c r="M32" s="618"/>
      <c r="N32" s="618"/>
      <c r="O32" s="618"/>
      <c r="P32" s="618"/>
      <c r="Q32" s="619"/>
      <c r="R32" s="620">
        <v>345277</v>
      </c>
      <c r="S32" s="621"/>
      <c r="T32" s="621"/>
      <c r="U32" s="621"/>
      <c r="V32" s="621"/>
      <c r="W32" s="621"/>
      <c r="X32" s="621"/>
      <c r="Y32" s="622"/>
      <c r="Z32" s="673">
        <v>2.9</v>
      </c>
      <c r="AA32" s="673"/>
      <c r="AB32" s="673"/>
      <c r="AC32" s="673"/>
      <c r="AD32" s="674">
        <v>134</v>
      </c>
      <c r="AE32" s="674"/>
      <c r="AF32" s="674"/>
      <c r="AG32" s="674"/>
      <c r="AH32" s="674"/>
      <c r="AI32" s="674"/>
      <c r="AJ32" s="674"/>
      <c r="AK32" s="674"/>
      <c r="AL32" s="643">
        <v>0</v>
      </c>
      <c r="AM32" s="675"/>
      <c r="AN32" s="675"/>
      <c r="AO32" s="676"/>
      <c r="AP32" s="702"/>
      <c r="AQ32" s="703"/>
      <c r="AR32" s="703"/>
      <c r="AS32" s="703"/>
      <c r="AT32" s="706"/>
      <c r="AU32" s="185"/>
      <c r="AV32" s="185"/>
      <c r="AW32" s="185"/>
      <c r="AX32" s="601" t="s">
        <v>297</v>
      </c>
      <c r="AY32" s="602"/>
      <c r="AZ32" s="602"/>
      <c r="BA32" s="602"/>
      <c r="BB32" s="602"/>
      <c r="BC32" s="602"/>
      <c r="BD32" s="602"/>
      <c r="BE32" s="602"/>
      <c r="BF32" s="603"/>
      <c r="BG32" s="683">
        <v>98.7</v>
      </c>
      <c r="BH32" s="605"/>
      <c r="BI32" s="605"/>
      <c r="BJ32" s="605"/>
      <c r="BK32" s="605"/>
      <c r="BL32" s="605"/>
      <c r="BM32" s="668">
        <v>93.7</v>
      </c>
      <c r="BN32" s="605"/>
      <c r="BO32" s="605"/>
      <c r="BP32" s="605"/>
      <c r="BQ32" s="662"/>
      <c r="BR32" s="683">
        <v>98.3</v>
      </c>
      <c r="BS32" s="605"/>
      <c r="BT32" s="605"/>
      <c r="BU32" s="605"/>
      <c r="BV32" s="605"/>
      <c r="BW32" s="605"/>
      <c r="BX32" s="668">
        <v>92.2</v>
      </c>
      <c r="BY32" s="605"/>
      <c r="BZ32" s="605"/>
      <c r="CA32" s="605"/>
      <c r="CB32" s="662"/>
      <c r="CD32" s="694"/>
      <c r="CE32" s="695"/>
      <c r="CF32" s="657" t="s">
        <v>298</v>
      </c>
      <c r="CG32" s="654"/>
      <c r="CH32" s="654"/>
      <c r="CI32" s="654"/>
      <c r="CJ32" s="654"/>
      <c r="CK32" s="654"/>
      <c r="CL32" s="654"/>
      <c r="CM32" s="654"/>
      <c r="CN32" s="654"/>
      <c r="CO32" s="654"/>
      <c r="CP32" s="654"/>
      <c r="CQ32" s="655"/>
      <c r="CR32" s="620" t="s">
        <v>111</v>
      </c>
      <c r="CS32" s="621"/>
      <c r="CT32" s="621"/>
      <c r="CU32" s="621"/>
      <c r="CV32" s="621"/>
      <c r="CW32" s="621"/>
      <c r="CX32" s="621"/>
      <c r="CY32" s="622"/>
      <c r="CZ32" s="623" t="s">
        <v>111</v>
      </c>
      <c r="DA32" s="641"/>
      <c r="DB32" s="641"/>
      <c r="DC32" s="642"/>
      <c r="DD32" s="626" t="s">
        <v>111</v>
      </c>
      <c r="DE32" s="621"/>
      <c r="DF32" s="621"/>
      <c r="DG32" s="621"/>
      <c r="DH32" s="621"/>
      <c r="DI32" s="621"/>
      <c r="DJ32" s="621"/>
      <c r="DK32" s="622"/>
      <c r="DL32" s="626" t="s">
        <v>111</v>
      </c>
      <c r="DM32" s="621"/>
      <c r="DN32" s="621"/>
      <c r="DO32" s="621"/>
      <c r="DP32" s="621"/>
      <c r="DQ32" s="621"/>
      <c r="DR32" s="621"/>
      <c r="DS32" s="621"/>
      <c r="DT32" s="621"/>
      <c r="DU32" s="621"/>
      <c r="DV32" s="622"/>
      <c r="DW32" s="643" t="s">
        <v>111</v>
      </c>
      <c r="DX32" s="644"/>
      <c r="DY32" s="644"/>
      <c r="DZ32" s="644"/>
      <c r="EA32" s="644"/>
      <c r="EB32" s="644"/>
      <c r="EC32" s="645"/>
    </row>
    <row r="33" spans="2:133" ht="11.25" customHeight="1">
      <c r="B33" s="617" t="s">
        <v>299</v>
      </c>
      <c r="C33" s="618"/>
      <c r="D33" s="618"/>
      <c r="E33" s="618"/>
      <c r="F33" s="618"/>
      <c r="G33" s="618"/>
      <c r="H33" s="618"/>
      <c r="I33" s="618"/>
      <c r="J33" s="618"/>
      <c r="K33" s="618"/>
      <c r="L33" s="618"/>
      <c r="M33" s="618"/>
      <c r="N33" s="618"/>
      <c r="O33" s="618"/>
      <c r="P33" s="618"/>
      <c r="Q33" s="619"/>
      <c r="R33" s="620">
        <v>819757</v>
      </c>
      <c r="S33" s="621"/>
      <c r="T33" s="621"/>
      <c r="U33" s="621"/>
      <c r="V33" s="621"/>
      <c r="W33" s="621"/>
      <c r="X33" s="621"/>
      <c r="Y33" s="622"/>
      <c r="Z33" s="673">
        <v>6.8</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300</v>
      </c>
      <c r="CE33" s="654"/>
      <c r="CF33" s="654"/>
      <c r="CG33" s="654"/>
      <c r="CH33" s="654"/>
      <c r="CI33" s="654"/>
      <c r="CJ33" s="654"/>
      <c r="CK33" s="654"/>
      <c r="CL33" s="654"/>
      <c r="CM33" s="654"/>
      <c r="CN33" s="654"/>
      <c r="CO33" s="654"/>
      <c r="CP33" s="654"/>
      <c r="CQ33" s="655"/>
      <c r="CR33" s="620">
        <v>4557233</v>
      </c>
      <c r="CS33" s="639"/>
      <c r="CT33" s="639"/>
      <c r="CU33" s="639"/>
      <c r="CV33" s="639"/>
      <c r="CW33" s="639"/>
      <c r="CX33" s="639"/>
      <c r="CY33" s="640"/>
      <c r="CZ33" s="623">
        <v>39.4</v>
      </c>
      <c r="DA33" s="641"/>
      <c r="DB33" s="641"/>
      <c r="DC33" s="642"/>
      <c r="DD33" s="626">
        <v>2737927</v>
      </c>
      <c r="DE33" s="639"/>
      <c r="DF33" s="639"/>
      <c r="DG33" s="639"/>
      <c r="DH33" s="639"/>
      <c r="DI33" s="639"/>
      <c r="DJ33" s="639"/>
      <c r="DK33" s="640"/>
      <c r="DL33" s="626">
        <v>1820550</v>
      </c>
      <c r="DM33" s="639"/>
      <c r="DN33" s="639"/>
      <c r="DO33" s="639"/>
      <c r="DP33" s="639"/>
      <c r="DQ33" s="639"/>
      <c r="DR33" s="639"/>
      <c r="DS33" s="639"/>
      <c r="DT33" s="639"/>
      <c r="DU33" s="639"/>
      <c r="DV33" s="640"/>
      <c r="DW33" s="643">
        <v>33.6</v>
      </c>
      <c r="DX33" s="644"/>
      <c r="DY33" s="644"/>
      <c r="DZ33" s="644"/>
      <c r="EA33" s="644"/>
      <c r="EB33" s="644"/>
      <c r="EC33" s="645"/>
    </row>
    <row r="34" spans="2:133" ht="11.25" customHeight="1">
      <c r="B34" s="617" t="s">
        <v>301</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302</v>
      </c>
      <c r="AR34" s="681"/>
      <c r="AS34" s="681"/>
      <c r="AT34" s="681"/>
      <c r="AU34" s="681"/>
      <c r="AV34" s="681"/>
      <c r="AW34" s="681"/>
      <c r="AX34" s="681"/>
      <c r="AY34" s="681"/>
      <c r="AZ34" s="681"/>
      <c r="BA34" s="681"/>
      <c r="BB34" s="681"/>
      <c r="BC34" s="681"/>
      <c r="BD34" s="681"/>
      <c r="BE34" s="681"/>
      <c r="BF34" s="682"/>
      <c r="BG34" s="680" t="s">
        <v>303</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304</v>
      </c>
      <c r="CE34" s="654"/>
      <c r="CF34" s="654"/>
      <c r="CG34" s="654"/>
      <c r="CH34" s="654"/>
      <c r="CI34" s="654"/>
      <c r="CJ34" s="654"/>
      <c r="CK34" s="654"/>
      <c r="CL34" s="654"/>
      <c r="CM34" s="654"/>
      <c r="CN34" s="654"/>
      <c r="CO34" s="654"/>
      <c r="CP34" s="654"/>
      <c r="CQ34" s="655"/>
      <c r="CR34" s="620">
        <v>1088058</v>
      </c>
      <c r="CS34" s="621"/>
      <c r="CT34" s="621"/>
      <c r="CU34" s="621"/>
      <c r="CV34" s="621"/>
      <c r="CW34" s="621"/>
      <c r="CX34" s="621"/>
      <c r="CY34" s="622"/>
      <c r="CZ34" s="623">
        <v>9.4</v>
      </c>
      <c r="DA34" s="641"/>
      <c r="DB34" s="641"/>
      <c r="DC34" s="642"/>
      <c r="DD34" s="626">
        <v>839552</v>
      </c>
      <c r="DE34" s="621"/>
      <c r="DF34" s="621"/>
      <c r="DG34" s="621"/>
      <c r="DH34" s="621"/>
      <c r="DI34" s="621"/>
      <c r="DJ34" s="621"/>
      <c r="DK34" s="622"/>
      <c r="DL34" s="626">
        <v>586756</v>
      </c>
      <c r="DM34" s="621"/>
      <c r="DN34" s="621"/>
      <c r="DO34" s="621"/>
      <c r="DP34" s="621"/>
      <c r="DQ34" s="621"/>
      <c r="DR34" s="621"/>
      <c r="DS34" s="621"/>
      <c r="DT34" s="621"/>
      <c r="DU34" s="621"/>
      <c r="DV34" s="622"/>
      <c r="DW34" s="643">
        <v>10.8</v>
      </c>
      <c r="DX34" s="644"/>
      <c r="DY34" s="644"/>
      <c r="DZ34" s="644"/>
      <c r="EA34" s="644"/>
      <c r="EB34" s="644"/>
      <c r="EC34" s="645"/>
    </row>
    <row r="35" spans="2:133" ht="11.25" customHeight="1">
      <c r="B35" s="617" t="s">
        <v>305</v>
      </c>
      <c r="C35" s="618"/>
      <c r="D35" s="618"/>
      <c r="E35" s="618"/>
      <c r="F35" s="618"/>
      <c r="G35" s="618"/>
      <c r="H35" s="618"/>
      <c r="I35" s="618"/>
      <c r="J35" s="618"/>
      <c r="K35" s="618"/>
      <c r="L35" s="618"/>
      <c r="M35" s="618"/>
      <c r="N35" s="618"/>
      <c r="O35" s="618"/>
      <c r="P35" s="618"/>
      <c r="Q35" s="619"/>
      <c r="R35" s="620">
        <v>226257</v>
      </c>
      <c r="S35" s="621"/>
      <c r="T35" s="621"/>
      <c r="U35" s="621"/>
      <c r="V35" s="621"/>
      <c r="W35" s="621"/>
      <c r="X35" s="621"/>
      <c r="Y35" s="622"/>
      <c r="Z35" s="673">
        <v>1.9</v>
      </c>
      <c r="AA35" s="673"/>
      <c r="AB35" s="673"/>
      <c r="AC35" s="673"/>
      <c r="AD35" s="674" t="s">
        <v>111</v>
      </c>
      <c r="AE35" s="674"/>
      <c r="AF35" s="674"/>
      <c r="AG35" s="674"/>
      <c r="AH35" s="674"/>
      <c r="AI35" s="674"/>
      <c r="AJ35" s="674"/>
      <c r="AK35" s="674"/>
      <c r="AL35" s="643" t="s">
        <v>111</v>
      </c>
      <c r="AM35" s="675"/>
      <c r="AN35" s="675"/>
      <c r="AO35" s="676"/>
      <c r="AP35" s="188"/>
      <c r="AQ35" s="677" t="s">
        <v>306</v>
      </c>
      <c r="AR35" s="678"/>
      <c r="AS35" s="678"/>
      <c r="AT35" s="678"/>
      <c r="AU35" s="678"/>
      <c r="AV35" s="678"/>
      <c r="AW35" s="678"/>
      <c r="AX35" s="678"/>
      <c r="AY35" s="679"/>
      <c r="AZ35" s="670">
        <v>1336139</v>
      </c>
      <c r="BA35" s="671"/>
      <c r="BB35" s="671"/>
      <c r="BC35" s="671"/>
      <c r="BD35" s="671"/>
      <c r="BE35" s="671"/>
      <c r="BF35" s="672"/>
      <c r="BG35" s="677" t="s">
        <v>307</v>
      </c>
      <c r="BH35" s="678"/>
      <c r="BI35" s="678"/>
      <c r="BJ35" s="678"/>
      <c r="BK35" s="678"/>
      <c r="BL35" s="678"/>
      <c r="BM35" s="678"/>
      <c r="BN35" s="678"/>
      <c r="BO35" s="678"/>
      <c r="BP35" s="678"/>
      <c r="BQ35" s="678"/>
      <c r="BR35" s="678"/>
      <c r="BS35" s="678"/>
      <c r="BT35" s="678"/>
      <c r="BU35" s="679"/>
      <c r="BV35" s="670">
        <v>4481</v>
      </c>
      <c r="BW35" s="671"/>
      <c r="BX35" s="671"/>
      <c r="BY35" s="671"/>
      <c r="BZ35" s="671"/>
      <c r="CA35" s="671"/>
      <c r="CB35" s="672"/>
      <c r="CD35" s="657" t="s">
        <v>308</v>
      </c>
      <c r="CE35" s="654"/>
      <c r="CF35" s="654"/>
      <c r="CG35" s="654"/>
      <c r="CH35" s="654"/>
      <c r="CI35" s="654"/>
      <c r="CJ35" s="654"/>
      <c r="CK35" s="654"/>
      <c r="CL35" s="654"/>
      <c r="CM35" s="654"/>
      <c r="CN35" s="654"/>
      <c r="CO35" s="654"/>
      <c r="CP35" s="654"/>
      <c r="CQ35" s="655"/>
      <c r="CR35" s="620">
        <v>54284</v>
      </c>
      <c r="CS35" s="639"/>
      <c r="CT35" s="639"/>
      <c r="CU35" s="639"/>
      <c r="CV35" s="639"/>
      <c r="CW35" s="639"/>
      <c r="CX35" s="639"/>
      <c r="CY35" s="640"/>
      <c r="CZ35" s="623">
        <v>0.5</v>
      </c>
      <c r="DA35" s="641"/>
      <c r="DB35" s="641"/>
      <c r="DC35" s="642"/>
      <c r="DD35" s="626">
        <v>36913</v>
      </c>
      <c r="DE35" s="639"/>
      <c r="DF35" s="639"/>
      <c r="DG35" s="639"/>
      <c r="DH35" s="639"/>
      <c r="DI35" s="639"/>
      <c r="DJ35" s="639"/>
      <c r="DK35" s="640"/>
      <c r="DL35" s="626">
        <v>36913</v>
      </c>
      <c r="DM35" s="639"/>
      <c r="DN35" s="639"/>
      <c r="DO35" s="639"/>
      <c r="DP35" s="639"/>
      <c r="DQ35" s="639"/>
      <c r="DR35" s="639"/>
      <c r="DS35" s="639"/>
      <c r="DT35" s="639"/>
      <c r="DU35" s="639"/>
      <c r="DV35" s="640"/>
      <c r="DW35" s="643">
        <v>0.7</v>
      </c>
      <c r="DX35" s="644"/>
      <c r="DY35" s="644"/>
      <c r="DZ35" s="644"/>
      <c r="EA35" s="644"/>
      <c r="EB35" s="644"/>
      <c r="EC35" s="645"/>
    </row>
    <row r="36" spans="2:133" ht="11.25" customHeight="1">
      <c r="B36" s="601" t="s">
        <v>309</v>
      </c>
      <c r="C36" s="602"/>
      <c r="D36" s="602"/>
      <c r="E36" s="602"/>
      <c r="F36" s="602"/>
      <c r="G36" s="602"/>
      <c r="H36" s="602"/>
      <c r="I36" s="602"/>
      <c r="J36" s="602"/>
      <c r="K36" s="602"/>
      <c r="L36" s="602"/>
      <c r="M36" s="602"/>
      <c r="N36" s="602"/>
      <c r="O36" s="602"/>
      <c r="P36" s="602"/>
      <c r="Q36" s="603"/>
      <c r="R36" s="604">
        <v>11991611</v>
      </c>
      <c r="S36" s="661"/>
      <c r="T36" s="661"/>
      <c r="U36" s="661"/>
      <c r="V36" s="661"/>
      <c r="W36" s="661"/>
      <c r="X36" s="661"/>
      <c r="Y36" s="664"/>
      <c r="Z36" s="665">
        <v>100</v>
      </c>
      <c r="AA36" s="665"/>
      <c r="AB36" s="665"/>
      <c r="AC36" s="665"/>
      <c r="AD36" s="666">
        <v>5190944</v>
      </c>
      <c r="AE36" s="666"/>
      <c r="AF36" s="666"/>
      <c r="AG36" s="666"/>
      <c r="AH36" s="666"/>
      <c r="AI36" s="666"/>
      <c r="AJ36" s="666"/>
      <c r="AK36" s="666"/>
      <c r="AL36" s="667">
        <v>100</v>
      </c>
      <c r="AM36" s="668"/>
      <c r="AN36" s="668"/>
      <c r="AO36" s="669"/>
      <c r="AQ36" s="646" t="s">
        <v>310</v>
      </c>
      <c r="AR36" s="647"/>
      <c r="AS36" s="647"/>
      <c r="AT36" s="647"/>
      <c r="AU36" s="647"/>
      <c r="AV36" s="647"/>
      <c r="AW36" s="647"/>
      <c r="AX36" s="647"/>
      <c r="AY36" s="648"/>
      <c r="AZ36" s="620">
        <v>173543</v>
      </c>
      <c r="BA36" s="621"/>
      <c r="BB36" s="621"/>
      <c r="BC36" s="621"/>
      <c r="BD36" s="639"/>
      <c r="BE36" s="639"/>
      <c r="BF36" s="649"/>
      <c r="BG36" s="657" t="s">
        <v>311</v>
      </c>
      <c r="BH36" s="654"/>
      <c r="BI36" s="654"/>
      <c r="BJ36" s="654"/>
      <c r="BK36" s="654"/>
      <c r="BL36" s="654"/>
      <c r="BM36" s="654"/>
      <c r="BN36" s="654"/>
      <c r="BO36" s="654"/>
      <c r="BP36" s="654"/>
      <c r="BQ36" s="654"/>
      <c r="BR36" s="654"/>
      <c r="BS36" s="654"/>
      <c r="BT36" s="654"/>
      <c r="BU36" s="655"/>
      <c r="BV36" s="620">
        <v>-111356</v>
      </c>
      <c r="BW36" s="621"/>
      <c r="BX36" s="621"/>
      <c r="BY36" s="621"/>
      <c r="BZ36" s="621"/>
      <c r="CA36" s="621"/>
      <c r="CB36" s="656"/>
      <c r="CD36" s="657" t="s">
        <v>312</v>
      </c>
      <c r="CE36" s="654"/>
      <c r="CF36" s="654"/>
      <c r="CG36" s="654"/>
      <c r="CH36" s="654"/>
      <c r="CI36" s="654"/>
      <c r="CJ36" s="654"/>
      <c r="CK36" s="654"/>
      <c r="CL36" s="654"/>
      <c r="CM36" s="654"/>
      <c r="CN36" s="654"/>
      <c r="CO36" s="654"/>
      <c r="CP36" s="654"/>
      <c r="CQ36" s="655"/>
      <c r="CR36" s="620">
        <v>1067585</v>
      </c>
      <c r="CS36" s="621"/>
      <c r="CT36" s="621"/>
      <c r="CU36" s="621"/>
      <c r="CV36" s="621"/>
      <c r="CW36" s="621"/>
      <c r="CX36" s="621"/>
      <c r="CY36" s="622"/>
      <c r="CZ36" s="623">
        <v>9.1999999999999993</v>
      </c>
      <c r="DA36" s="641"/>
      <c r="DB36" s="641"/>
      <c r="DC36" s="642"/>
      <c r="DD36" s="626">
        <v>573448</v>
      </c>
      <c r="DE36" s="621"/>
      <c r="DF36" s="621"/>
      <c r="DG36" s="621"/>
      <c r="DH36" s="621"/>
      <c r="DI36" s="621"/>
      <c r="DJ36" s="621"/>
      <c r="DK36" s="622"/>
      <c r="DL36" s="626">
        <v>426414</v>
      </c>
      <c r="DM36" s="621"/>
      <c r="DN36" s="621"/>
      <c r="DO36" s="621"/>
      <c r="DP36" s="621"/>
      <c r="DQ36" s="621"/>
      <c r="DR36" s="621"/>
      <c r="DS36" s="621"/>
      <c r="DT36" s="621"/>
      <c r="DU36" s="621"/>
      <c r="DV36" s="622"/>
      <c r="DW36" s="643">
        <v>7.9</v>
      </c>
      <c r="DX36" s="644"/>
      <c r="DY36" s="644"/>
      <c r="DZ36" s="644"/>
      <c r="EA36" s="644"/>
      <c r="EB36" s="644"/>
      <c r="EC36" s="645"/>
    </row>
    <row r="37" spans="2:133" ht="11.25" customHeight="1">
      <c r="AQ37" s="646" t="s">
        <v>313</v>
      </c>
      <c r="AR37" s="647"/>
      <c r="AS37" s="647"/>
      <c r="AT37" s="647"/>
      <c r="AU37" s="647"/>
      <c r="AV37" s="647"/>
      <c r="AW37" s="647"/>
      <c r="AX37" s="647"/>
      <c r="AY37" s="648"/>
      <c r="AZ37" s="620">
        <v>55000</v>
      </c>
      <c r="BA37" s="621"/>
      <c r="BB37" s="621"/>
      <c r="BC37" s="621"/>
      <c r="BD37" s="639"/>
      <c r="BE37" s="639"/>
      <c r="BF37" s="649"/>
      <c r="BG37" s="657" t="s">
        <v>314</v>
      </c>
      <c r="BH37" s="654"/>
      <c r="BI37" s="654"/>
      <c r="BJ37" s="654"/>
      <c r="BK37" s="654"/>
      <c r="BL37" s="654"/>
      <c r="BM37" s="654"/>
      <c r="BN37" s="654"/>
      <c r="BO37" s="654"/>
      <c r="BP37" s="654"/>
      <c r="BQ37" s="654"/>
      <c r="BR37" s="654"/>
      <c r="BS37" s="654"/>
      <c r="BT37" s="654"/>
      <c r="BU37" s="655"/>
      <c r="BV37" s="620">
        <v>2700</v>
      </c>
      <c r="BW37" s="621"/>
      <c r="BX37" s="621"/>
      <c r="BY37" s="621"/>
      <c r="BZ37" s="621"/>
      <c r="CA37" s="621"/>
      <c r="CB37" s="656"/>
      <c r="CD37" s="657" t="s">
        <v>315</v>
      </c>
      <c r="CE37" s="654"/>
      <c r="CF37" s="654"/>
      <c r="CG37" s="654"/>
      <c r="CH37" s="654"/>
      <c r="CI37" s="654"/>
      <c r="CJ37" s="654"/>
      <c r="CK37" s="654"/>
      <c r="CL37" s="654"/>
      <c r="CM37" s="654"/>
      <c r="CN37" s="654"/>
      <c r="CO37" s="654"/>
      <c r="CP37" s="654"/>
      <c r="CQ37" s="655"/>
      <c r="CR37" s="620">
        <v>117456</v>
      </c>
      <c r="CS37" s="639"/>
      <c r="CT37" s="639"/>
      <c r="CU37" s="639"/>
      <c r="CV37" s="639"/>
      <c r="CW37" s="639"/>
      <c r="CX37" s="639"/>
      <c r="CY37" s="640"/>
      <c r="CZ37" s="623">
        <v>1</v>
      </c>
      <c r="DA37" s="641"/>
      <c r="DB37" s="641"/>
      <c r="DC37" s="642"/>
      <c r="DD37" s="626">
        <v>115587</v>
      </c>
      <c r="DE37" s="639"/>
      <c r="DF37" s="639"/>
      <c r="DG37" s="639"/>
      <c r="DH37" s="639"/>
      <c r="DI37" s="639"/>
      <c r="DJ37" s="639"/>
      <c r="DK37" s="640"/>
      <c r="DL37" s="626">
        <v>113050</v>
      </c>
      <c r="DM37" s="639"/>
      <c r="DN37" s="639"/>
      <c r="DO37" s="639"/>
      <c r="DP37" s="639"/>
      <c r="DQ37" s="639"/>
      <c r="DR37" s="639"/>
      <c r="DS37" s="639"/>
      <c r="DT37" s="639"/>
      <c r="DU37" s="639"/>
      <c r="DV37" s="640"/>
      <c r="DW37" s="643">
        <v>2.1</v>
      </c>
      <c r="DX37" s="644"/>
      <c r="DY37" s="644"/>
      <c r="DZ37" s="644"/>
      <c r="EA37" s="644"/>
      <c r="EB37" s="644"/>
      <c r="EC37" s="645"/>
    </row>
    <row r="38" spans="2:133" ht="11.25" customHeight="1">
      <c r="AQ38" s="646" t="s">
        <v>316</v>
      </c>
      <c r="AR38" s="647"/>
      <c r="AS38" s="647"/>
      <c r="AT38" s="647"/>
      <c r="AU38" s="647"/>
      <c r="AV38" s="647"/>
      <c r="AW38" s="647"/>
      <c r="AX38" s="647"/>
      <c r="AY38" s="648"/>
      <c r="AZ38" s="620">
        <v>26508</v>
      </c>
      <c r="BA38" s="621"/>
      <c r="BB38" s="621"/>
      <c r="BC38" s="621"/>
      <c r="BD38" s="639"/>
      <c r="BE38" s="639"/>
      <c r="BF38" s="649"/>
      <c r="BG38" s="657" t="s">
        <v>317</v>
      </c>
      <c r="BH38" s="654"/>
      <c r="BI38" s="654"/>
      <c r="BJ38" s="654"/>
      <c r="BK38" s="654"/>
      <c r="BL38" s="654"/>
      <c r="BM38" s="654"/>
      <c r="BN38" s="654"/>
      <c r="BO38" s="654"/>
      <c r="BP38" s="654"/>
      <c r="BQ38" s="654"/>
      <c r="BR38" s="654"/>
      <c r="BS38" s="654"/>
      <c r="BT38" s="654"/>
      <c r="BU38" s="655"/>
      <c r="BV38" s="620">
        <v>4189</v>
      </c>
      <c r="BW38" s="621"/>
      <c r="BX38" s="621"/>
      <c r="BY38" s="621"/>
      <c r="BZ38" s="621"/>
      <c r="CA38" s="621"/>
      <c r="CB38" s="656"/>
      <c r="CD38" s="657" t="s">
        <v>318</v>
      </c>
      <c r="CE38" s="654"/>
      <c r="CF38" s="654"/>
      <c r="CG38" s="654"/>
      <c r="CH38" s="654"/>
      <c r="CI38" s="654"/>
      <c r="CJ38" s="654"/>
      <c r="CK38" s="654"/>
      <c r="CL38" s="654"/>
      <c r="CM38" s="654"/>
      <c r="CN38" s="654"/>
      <c r="CO38" s="654"/>
      <c r="CP38" s="654"/>
      <c r="CQ38" s="655"/>
      <c r="CR38" s="620">
        <v>1142456</v>
      </c>
      <c r="CS38" s="621"/>
      <c r="CT38" s="621"/>
      <c r="CU38" s="621"/>
      <c r="CV38" s="621"/>
      <c r="CW38" s="621"/>
      <c r="CX38" s="621"/>
      <c r="CY38" s="622"/>
      <c r="CZ38" s="623">
        <v>9.9</v>
      </c>
      <c r="DA38" s="641"/>
      <c r="DB38" s="641"/>
      <c r="DC38" s="642"/>
      <c r="DD38" s="626">
        <v>947780</v>
      </c>
      <c r="DE38" s="621"/>
      <c r="DF38" s="621"/>
      <c r="DG38" s="621"/>
      <c r="DH38" s="621"/>
      <c r="DI38" s="621"/>
      <c r="DJ38" s="621"/>
      <c r="DK38" s="622"/>
      <c r="DL38" s="626">
        <v>770467</v>
      </c>
      <c r="DM38" s="621"/>
      <c r="DN38" s="621"/>
      <c r="DO38" s="621"/>
      <c r="DP38" s="621"/>
      <c r="DQ38" s="621"/>
      <c r="DR38" s="621"/>
      <c r="DS38" s="621"/>
      <c r="DT38" s="621"/>
      <c r="DU38" s="621"/>
      <c r="DV38" s="622"/>
      <c r="DW38" s="643">
        <v>14.2</v>
      </c>
      <c r="DX38" s="644"/>
      <c r="DY38" s="644"/>
      <c r="DZ38" s="644"/>
      <c r="EA38" s="644"/>
      <c r="EB38" s="644"/>
      <c r="EC38" s="645"/>
    </row>
    <row r="39" spans="2:133" ht="11.25" customHeight="1">
      <c r="AQ39" s="646" t="s">
        <v>319</v>
      </c>
      <c r="AR39" s="647"/>
      <c r="AS39" s="647"/>
      <c r="AT39" s="647"/>
      <c r="AU39" s="647"/>
      <c r="AV39" s="647"/>
      <c r="AW39" s="647"/>
      <c r="AX39" s="647"/>
      <c r="AY39" s="648"/>
      <c r="AZ39" s="620">
        <v>22049</v>
      </c>
      <c r="BA39" s="621"/>
      <c r="BB39" s="621"/>
      <c r="BC39" s="621"/>
      <c r="BD39" s="639"/>
      <c r="BE39" s="639"/>
      <c r="BF39" s="649"/>
      <c r="BG39" s="650" t="s">
        <v>320</v>
      </c>
      <c r="BH39" s="651"/>
      <c r="BI39" s="651"/>
      <c r="BJ39" s="651"/>
      <c r="BK39" s="651"/>
      <c r="BL39" s="189"/>
      <c r="BM39" s="654" t="s">
        <v>321</v>
      </c>
      <c r="BN39" s="654"/>
      <c r="BO39" s="654"/>
      <c r="BP39" s="654"/>
      <c r="BQ39" s="654"/>
      <c r="BR39" s="654"/>
      <c r="BS39" s="654"/>
      <c r="BT39" s="654"/>
      <c r="BU39" s="655"/>
      <c r="BV39" s="620">
        <v>79</v>
      </c>
      <c r="BW39" s="621"/>
      <c r="BX39" s="621"/>
      <c r="BY39" s="621"/>
      <c r="BZ39" s="621"/>
      <c r="CA39" s="621"/>
      <c r="CB39" s="656"/>
      <c r="CD39" s="657" t="s">
        <v>322</v>
      </c>
      <c r="CE39" s="654"/>
      <c r="CF39" s="654"/>
      <c r="CG39" s="654"/>
      <c r="CH39" s="654"/>
      <c r="CI39" s="654"/>
      <c r="CJ39" s="654"/>
      <c r="CK39" s="654"/>
      <c r="CL39" s="654"/>
      <c r="CM39" s="654"/>
      <c r="CN39" s="654"/>
      <c r="CO39" s="654"/>
      <c r="CP39" s="654"/>
      <c r="CQ39" s="655"/>
      <c r="CR39" s="620">
        <v>950650</v>
      </c>
      <c r="CS39" s="639"/>
      <c r="CT39" s="639"/>
      <c r="CU39" s="639"/>
      <c r="CV39" s="639"/>
      <c r="CW39" s="639"/>
      <c r="CX39" s="639"/>
      <c r="CY39" s="640"/>
      <c r="CZ39" s="623">
        <v>8.1999999999999993</v>
      </c>
      <c r="DA39" s="641"/>
      <c r="DB39" s="641"/>
      <c r="DC39" s="642"/>
      <c r="DD39" s="626">
        <v>332034</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324</v>
      </c>
      <c r="AR40" s="647"/>
      <c r="AS40" s="647"/>
      <c r="AT40" s="647"/>
      <c r="AU40" s="647"/>
      <c r="AV40" s="647"/>
      <c r="AW40" s="647"/>
      <c r="AX40" s="647"/>
      <c r="AY40" s="648"/>
      <c r="AZ40" s="620">
        <v>282451</v>
      </c>
      <c r="BA40" s="621"/>
      <c r="BB40" s="621"/>
      <c r="BC40" s="621"/>
      <c r="BD40" s="639"/>
      <c r="BE40" s="639"/>
      <c r="BF40" s="649"/>
      <c r="BG40" s="650"/>
      <c r="BH40" s="651"/>
      <c r="BI40" s="651"/>
      <c r="BJ40" s="651"/>
      <c r="BK40" s="651"/>
      <c r="BL40" s="189"/>
      <c r="BM40" s="654" t="s">
        <v>325</v>
      </c>
      <c r="BN40" s="654"/>
      <c r="BO40" s="654"/>
      <c r="BP40" s="654"/>
      <c r="BQ40" s="654"/>
      <c r="BR40" s="654"/>
      <c r="BS40" s="654"/>
      <c r="BT40" s="654"/>
      <c r="BU40" s="655"/>
      <c r="BV40" s="620">
        <v>163</v>
      </c>
      <c r="BW40" s="621"/>
      <c r="BX40" s="621"/>
      <c r="BY40" s="621"/>
      <c r="BZ40" s="621"/>
      <c r="CA40" s="621"/>
      <c r="CB40" s="656"/>
      <c r="CD40" s="657" t="s">
        <v>326</v>
      </c>
      <c r="CE40" s="654"/>
      <c r="CF40" s="654"/>
      <c r="CG40" s="654"/>
      <c r="CH40" s="654"/>
      <c r="CI40" s="654"/>
      <c r="CJ40" s="654"/>
      <c r="CK40" s="654"/>
      <c r="CL40" s="654"/>
      <c r="CM40" s="654"/>
      <c r="CN40" s="654"/>
      <c r="CO40" s="654"/>
      <c r="CP40" s="654"/>
      <c r="CQ40" s="655"/>
      <c r="CR40" s="620">
        <v>254200</v>
      </c>
      <c r="CS40" s="621"/>
      <c r="CT40" s="621"/>
      <c r="CU40" s="621"/>
      <c r="CV40" s="621"/>
      <c r="CW40" s="621"/>
      <c r="CX40" s="621"/>
      <c r="CY40" s="622"/>
      <c r="CZ40" s="623">
        <v>2.2000000000000002</v>
      </c>
      <c r="DA40" s="641"/>
      <c r="DB40" s="641"/>
      <c r="DC40" s="642"/>
      <c r="DD40" s="626">
        <v>8200</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327</v>
      </c>
      <c r="AR41" s="659"/>
      <c r="AS41" s="659"/>
      <c r="AT41" s="659"/>
      <c r="AU41" s="659"/>
      <c r="AV41" s="659"/>
      <c r="AW41" s="659"/>
      <c r="AX41" s="659"/>
      <c r="AY41" s="660"/>
      <c r="AZ41" s="604">
        <v>776588</v>
      </c>
      <c r="BA41" s="661"/>
      <c r="BB41" s="661"/>
      <c r="BC41" s="661"/>
      <c r="BD41" s="605"/>
      <c r="BE41" s="605"/>
      <c r="BF41" s="662"/>
      <c r="BG41" s="652"/>
      <c r="BH41" s="653"/>
      <c r="BI41" s="653"/>
      <c r="BJ41" s="653"/>
      <c r="BK41" s="653"/>
      <c r="BL41" s="191"/>
      <c r="BM41" s="659" t="s">
        <v>328</v>
      </c>
      <c r="BN41" s="659"/>
      <c r="BO41" s="659"/>
      <c r="BP41" s="659"/>
      <c r="BQ41" s="659"/>
      <c r="BR41" s="659"/>
      <c r="BS41" s="659"/>
      <c r="BT41" s="659"/>
      <c r="BU41" s="660"/>
      <c r="BV41" s="604">
        <v>414</v>
      </c>
      <c r="BW41" s="661"/>
      <c r="BX41" s="661"/>
      <c r="BY41" s="661"/>
      <c r="BZ41" s="661"/>
      <c r="CA41" s="661"/>
      <c r="CB41" s="663"/>
      <c r="CD41" s="657" t="s">
        <v>329</v>
      </c>
      <c r="CE41" s="654"/>
      <c r="CF41" s="654"/>
      <c r="CG41" s="654"/>
      <c r="CH41" s="654"/>
      <c r="CI41" s="654"/>
      <c r="CJ41" s="654"/>
      <c r="CK41" s="654"/>
      <c r="CL41" s="654"/>
      <c r="CM41" s="654"/>
      <c r="CN41" s="654"/>
      <c r="CO41" s="654"/>
      <c r="CP41" s="654"/>
      <c r="CQ41" s="655"/>
      <c r="CR41" s="620" t="s">
        <v>330</v>
      </c>
      <c r="CS41" s="639"/>
      <c r="CT41" s="639"/>
      <c r="CU41" s="639"/>
      <c r="CV41" s="639"/>
      <c r="CW41" s="639"/>
      <c r="CX41" s="639"/>
      <c r="CY41" s="640"/>
      <c r="CZ41" s="623" t="s">
        <v>330</v>
      </c>
      <c r="DA41" s="641"/>
      <c r="DB41" s="641"/>
      <c r="DC41" s="642"/>
      <c r="DD41" s="626" t="s">
        <v>330</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c r="B42" s="183" t="s">
        <v>331</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332</v>
      </c>
      <c r="CE42" s="618"/>
      <c r="CF42" s="618"/>
      <c r="CG42" s="618"/>
      <c r="CH42" s="618"/>
      <c r="CI42" s="618"/>
      <c r="CJ42" s="618"/>
      <c r="CK42" s="618"/>
      <c r="CL42" s="618"/>
      <c r="CM42" s="618"/>
      <c r="CN42" s="618"/>
      <c r="CO42" s="618"/>
      <c r="CP42" s="618"/>
      <c r="CQ42" s="619"/>
      <c r="CR42" s="620">
        <v>2423097</v>
      </c>
      <c r="CS42" s="621"/>
      <c r="CT42" s="621"/>
      <c r="CU42" s="621"/>
      <c r="CV42" s="621"/>
      <c r="CW42" s="621"/>
      <c r="CX42" s="621"/>
      <c r="CY42" s="622"/>
      <c r="CZ42" s="623">
        <v>21</v>
      </c>
      <c r="DA42" s="624"/>
      <c r="DB42" s="624"/>
      <c r="DC42" s="625"/>
      <c r="DD42" s="626">
        <v>1000542</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c r="B43" s="193" t="s">
        <v>333</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334</v>
      </c>
      <c r="CE43" s="618"/>
      <c r="CF43" s="618"/>
      <c r="CG43" s="618"/>
      <c r="CH43" s="618"/>
      <c r="CI43" s="618"/>
      <c r="CJ43" s="618"/>
      <c r="CK43" s="618"/>
      <c r="CL43" s="618"/>
      <c r="CM43" s="618"/>
      <c r="CN43" s="618"/>
      <c r="CO43" s="618"/>
      <c r="CP43" s="618"/>
      <c r="CQ43" s="619"/>
      <c r="CR43" s="620">
        <v>111833</v>
      </c>
      <c r="CS43" s="639"/>
      <c r="CT43" s="639"/>
      <c r="CU43" s="639"/>
      <c r="CV43" s="639"/>
      <c r="CW43" s="639"/>
      <c r="CX43" s="639"/>
      <c r="CY43" s="640"/>
      <c r="CZ43" s="623">
        <v>1</v>
      </c>
      <c r="DA43" s="641"/>
      <c r="DB43" s="641"/>
      <c r="DC43" s="642"/>
      <c r="DD43" s="626">
        <v>96825</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c r="B44" s="194" t="s">
        <v>335</v>
      </c>
      <c r="CD44" s="633" t="s">
        <v>287</v>
      </c>
      <c r="CE44" s="634"/>
      <c r="CF44" s="617" t="s">
        <v>336</v>
      </c>
      <c r="CG44" s="618"/>
      <c r="CH44" s="618"/>
      <c r="CI44" s="618"/>
      <c r="CJ44" s="618"/>
      <c r="CK44" s="618"/>
      <c r="CL44" s="618"/>
      <c r="CM44" s="618"/>
      <c r="CN44" s="618"/>
      <c r="CO44" s="618"/>
      <c r="CP44" s="618"/>
      <c r="CQ44" s="619"/>
      <c r="CR44" s="620">
        <v>1459635</v>
      </c>
      <c r="CS44" s="621"/>
      <c r="CT44" s="621"/>
      <c r="CU44" s="621"/>
      <c r="CV44" s="621"/>
      <c r="CW44" s="621"/>
      <c r="CX44" s="621"/>
      <c r="CY44" s="622"/>
      <c r="CZ44" s="623">
        <v>12.6</v>
      </c>
      <c r="DA44" s="624"/>
      <c r="DB44" s="624"/>
      <c r="DC44" s="625"/>
      <c r="DD44" s="626">
        <v>543227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c r="CD45" s="635"/>
      <c r="CE45" s="636"/>
      <c r="CF45" s="617" t="s">
        <v>337</v>
      </c>
      <c r="CG45" s="618"/>
      <c r="CH45" s="618"/>
      <c r="CI45" s="618"/>
      <c r="CJ45" s="618"/>
      <c r="CK45" s="618"/>
      <c r="CL45" s="618"/>
      <c r="CM45" s="618"/>
      <c r="CN45" s="618"/>
      <c r="CO45" s="618"/>
      <c r="CP45" s="618"/>
      <c r="CQ45" s="619"/>
      <c r="CR45" s="620">
        <v>781704</v>
      </c>
      <c r="CS45" s="639"/>
      <c r="CT45" s="639"/>
      <c r="CU45" s="639"/>
      <c r="CV45" s="639"/>
      <c r="CW45" s="639"/>
      <c r="CX45" s="639"/>
      <c r="CY45" s="640"/>
      <c r="CZ45" s="623">
        <v>6.8</v>
      </c>
      <c r="DA45" s="641"/>
      <c r="DB45" s="641"/>
      <c r="DC45" s="642"/>
      <c r="DD45" s="626">
        <v>292951</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c r="CD46" s="635"/>
      <c r="CE46" s="636"/>
      <c r="CF46" s="617" t="s">
        <v>338</v>
      </c>
      <c r="CG46" s="618"/>
      <c r="CH46" s="618"/>
      <c r="CI46" s="618"/>
      <c r="CJ46" s="618"/>
      <c r="CK46" s="618"/>
      <c r="CL46" s="618"/>
      <c r="CM46" s="618"/>
      <c r="CN46" s="618"/>
      <c r="CO46" s="618"/>
      <c r="CP46" s="618"/>
      <c r="CQ46" s="619"/>
      <c r="CR46" s="620">
        <v>577884</v>
      </c>
      <c r="CS46" s="621"/>
      <c r="CT46" s="621"/>
      <c r="CU46" s="621"/>
      <c r="CV46" s="621"/>
      <c r="CW46" s="621"/>
      <c r="CX46" s="621"/>
      <c r="CY46" s="622"/>
      <c r="CZ46" s="623">
        <v>5</v>
      </c>
      <c r="DA46" s="624"/>
      <c r="DB46" s="624"/>
      <c r="DC46" s="625"/>
      <c r="DD46" s="626">
        <v>243129</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c r="CD47" s="635"/>
      <c r="CE47" s="636"/>
      <c r="CF47" s="617" t="s">
        <v>339</v>
      </c>
      <c r="CG47" s="618"/>
      <c r="CH47" s="618"/>
      <c r="CI47" s="618"/>
      <c r="CJ47" s="618"/>
      <c r="CK47" s="618"/>
      <c r="CL47" s="618"/>
      <c r="CM47" s="618"/>
      <c r="CN47" s="618"/>
      <c r="CO47" s="618"/>
      <c r="CP47" s="618"/>
      <c r="CQ47" s="619"/>
      <c r="CR47" s="620">
        <v>963462</v>
      </c>
      <c r="CS47" s="639"/>
      <c r="CT47" s="639"/>
      <c r="CU47" s="639"/>
      <c r="CV47" s="639"/>
      <c r="CW47" s="639"/>
      <c r="CX47" s="639"/>
      <c r="CY47" s="640"/>
      <c r="CZ47" s="623">
        <v>8.3000000000000007</v>
      </c>
      <c r="DA47" s="641"/>
      <c r="DB47" s="641"/>
      <c r="DC47" s="642"/>
      <c r="DD47" s="626">
        <v>457315</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c r="CD48" s="637"/>
      <c r="CE48" s="638"/>
      <c r="CF48" s="617" t="s">
        <v>340</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c r="CD49" s="601" t="s">
        <v>341</v>
      </c>
      <c r="CE49" s="602"/>
      <c r="CF49" s="602"/>
      <c r="CG49" s="602"/>
      <c r="CH49" s="602"/>
      <c r="CI49" s="602"/>
      <c r="CJ49" s="602"/>
      <c r="CK49" s="602"/>
      <c r="CL49" s="602"/>
      <c r="CM49" s="602"/>
      <c r="CN49" s="602"/>
      <c r="CO49" s="602"/>
      <c r="CP49" s="602"/>
      <c r="CQ49" s="603"/>
      <c r="CR49" s="604">
        <v>11555917</v>
      </c>
      <c r="CS49" s="605"/>
      <c r="CT49" s="605"/>
      <c r="CU49" s="605"/>
      <c r="CV49" s="605"/>
      <c r="CW49" s="605"/>
      <c r="CX49" s="605"/>
      <c r="CY49" s="606"/>
      <c r="CZ49" s="607">
        <v>100</v>
      </c>
      <c r="DA49" s="608"/>
      <c r="DB49" s="608"/>
      <c r="DC49" s="609"/>
      <c r="DD49" s="610">
        <v>6899693</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342</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343</v>
      </c>
      <c r="DK2" s="1140"/>
      <c r="DL2" s="1140"/>
      <c r="DM2" s="1140"/>
      <c r="DN2" s="1140"/>
      <c r="DO2" s="1141"/>
      <c r="DP2" s="202"/>
      <c r="DQ2" s="1139" t="s">
        <v>344</v>
      </c>
      <c r="DR2" s="1140"/>
      <c r="DS2" s="1140"/>
      <c r="DT2" s="1140"/>
      <c r="DU2" s="1140"/>
      <c r="DV2" s="1140"/>
      <c r="DW2" s="1140"/>
      <c r="DX2" s="1140"/>
      <c r="DY2" s="1140"/>
      <c r="DZ2" s="1141"/>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92" t="s">
        <v>345</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346</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1024" t="s">
        <v>347</v>
      </c>
      <c r="B5" s="1025"/>
      <c r="C5" s="1025"/>
      <c r="D5" s="1025"/>
      <c r="E5" s="1025"/>
      <c r="F5" s="1025"/>
      <c r="G5" s="1025"/>
      <c r="H5" s="1025"/>
      <c r="I5" s="1025"/>
      <c r="J5" s="1025"/>
      <c r="K5" s="1025"/>
      <c r="L5" s="1025"/>
      <c r="M5" s="1025"/>
      <c r="N5" s="1025"/>
      <c r="O5" s="1025"/>
      <c r="P5" s="1026"/>
      <c r="Q5" s="1030" t="s">
        <v>348</v>
      </c>
      <c r="R5" s="1031"/>
      <c r="S5" s="1031"/>
      <c r="T5" s="1031"/>
      <c r="U5" s="1032"/>
      <c r="V5" s="1030" t="s">
        <v>349</v>
      </c>
      <c r="W5" s="1031"/>
      <c r="X5" s="1031"/>
      <c r="Y5" s="1031"/>
      <c r="Z5" s="1032"/>
      <c r="AA5" s="1030" t="s">
        <v>350</v>
      </c>
      <c r="AB5" s="1031"/>
      <c r="AC5" s="1031"/>
      <c r="AD5" s="1031"/>
      <c r="AE5" s="1031"/>
      <c r="AF5" s="1142" t="s">
        <v>351</v>
      </c>
      <c r="AG5" s="1031"/>
      <c r="AH5" s="1031"/>
      <c r="AI5" s="1031"/>
      <c r="AJ5" s="1046"/>
      <c r="AK5" s="1031" t="s">
        <v>352</v>
      </c>
      <c r="AL5" s="1031"/>
      <c r="AM5" s="1031"/>
      <c r="AN5" s="1031"/>
      <c r="AO5" s="1032"/>
      <c r="AP5" s="1030" t="s">
        <v>353</v>
      </c>
      <c r="AQ5" s="1031"/>
      <c r="AR5" s="1031"/>
      <c r="AS5" s="1031"/>
      <c r="AT5" s="1032"/>
      <c r="AU5" s="1030" t="s">
        <v>354</v>
      </c>
      <c r="AV5" s="1031"/>
      <c r="AW5" s="1031"/>
      <c r="AX5" s="1031"/>
      <c r="AY5" s="1046"/>
      <c r="AZ5" s="209"/>
      <c r="BA5" s="209"/>
      <c r="BB5" s="209"/>
      <c r="BC5" s="209"/>
      <c r="BD5" s="209"/>
      <c r="BE5" s="210"/>
      <c r="BF5" s="210"/>
      <c r="BG5" s="210"/>
      <c r="BH5" s="210"/>
      <c r="BI5" s="210"/>
      <c r="BJ5" s="210"/>
      <c r="BK5" s="210"/>
      <c r="BL5" s="210"/>
      <c r="BM5" s="210"/>
      <c r="BN5" s="210"/>
      <c r="BO5" s="210"/>
      <c r="BP5" s="210"/>
      <c r="BQ5" s="1024" t="s">
        <v>355</v>
      </c>
      <c r="BR5" s="1025"/>
      <c r="BS5" s="1025"/>
      <c r="BT5" s="1025"/>
      <c r="BU5" s="1025"/>
      <c r="BV5" s="1025"/>
      <c r="BW5" s="1025"/>
      <c r="BX5" s="1025"/>
      <c r="BY5" s="1025"/>
      <c r="BZ5" s="1025"/>
      <c r="CA5" s="1025"/>
      <c r="CB5" s="1025"/>
      <c r="CC5" s="1025"/>
      <c r="CD5" s="1025"/>
      <c r="CE5" s="1025"/>
      <c r="CF5" s="1025"/>
      <c r="CG5" s="1026"/>
      <c r="CH5" s="1030" t="s">
        <v>356</v>
      </c>
      <c r="CI5" s="1031"/>
      <c r="CJ5" s="1031"/>
      <c r="CK5" s="1031"/>
      <c r="CL5" s="1032"/>
      <c r="CM5" s="1030" t="s">
        <v>357</v>
      </c>
      <c r="CN5" s="1031"/>
      <c r="CO5" s="1031"/>
      <c r="CP5" s="1031"/>
      <c r="CQ5" s="1032"/>
      <c r="CR5" s="1030" t="s">
        <v>358</v>
      </c>
      <c r="CS5" s="1031"/>
      <c r="CT5" s="1031"/>
      <c r="CU5" s="1031"/>
      <c r="CV5" s="1032"/>
      <c r="CW5" s="1030" t="s">
        <v>359</v>
      </c>
      <c r="CX5" s="1031"/>
      <c r="CY5" s="1031"/>
      <c r="CZ5" s="1031"/>
      <c r="DA5" s="1032"/>
      <c r="DB5" s="1030" t="s">
        <v>360</v>
      </c>
      <c r="DC5" s="1031"/>
      <c r="DD5" s="1031"/>
      <c r="DE5" s="1031"/>
      <c r="DF5" s="1032"/>
      <c r="DG5" s="1127" t="s">
        <v>361</v>
      </c>
      <c r="DH5" s="1128"/>
      <c r="DI5" s="1128"/>
      <c r="DJ5" s="1128"/>
      <c r="DK5" s="1129"/>
      <c r="DL5" s="1127" t="s">
        <v>362</v>
      </c>
      <c r="DM5" s="1128"/>
      <c r="DN5" s="1128"/>
      <c r="DO5" s="1128"/>
      <c r="DP5" s="1129"/>
      <c r="DQ5" s="1030" t="s">
        <v>363</v>
      </c>
      <c r="DR5" s="1031"/>
      <c r="DS5" s="1031"/>
      <c r="DT5" s="1031"/>
      <c r="DU5" s="1032"/>
      <c r="DV5" s="1030" t="s">
        <v>354</v>
      </c>
      <c r="DW5" s="1031"/>
      <c r="DX5" s="1031"/>
      <c r="DY5" s="1031"/>
      <c r="DZ5" s="1046"/>
      <c r="EA5" s="207"/>
    </row>
    <row r="6" spans="1:131" s="208" customFormat="1" ht="26.25" customHeight="1" thickBot="1">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c r="A7" s="211">
        <v>1</v>
      </c>
      <c r="B7" s="1079" t="s">
        <v>364</v>
      </c>
      <c r="C7" s="1080"/>
      <c r="D7" s="1080"/>
      <c r="E7" s="1080"/>
      <c r="F7" s="1080"/>
      <c r="G7" s="1080"/>
      <c r="H7" s="1080"/>
      <c r="I7" s="1080"/>
      <c r="J7" s="1080"/>
      <c r="K7" s="1080"/>
      <c r="L7" s="1080"/>
      <c r="M7" s="1080"/>
      <c r="N7" s="1080"/>
      <c r="O7" s="1080"/>
      <c r="P7" s="1081"/>
      <c r="Q7" s="1133">
        <v>12006</v>
      </c>
      <c r="R7" s="1134"/>
      <c r="S7" s="1134"/>
      <c r="T7" s="1134"/>
      <c r="U7" s="1134"/>
      <c r="V7" s="1134">
        <v>11570</v>
      </c>
      <c r="W7" s="1134"/>
      <c r="X7" s="1134"/>
      <c r="Y7" s="1134"/>
      <c r="Z7" s="1134"/>
      <c r="AA7" s="1134">
        <v>436</v>
      </c>
      <c r="AB7" s="1134"/>
      <c r="AC7" s="1134"/>
      <c r="AD7" s="1134"/>
      <c r="AE7" s="1135"/>
      <c r="AF7" s="1136">
        <v>287</v>
      </c>
      <c r="AG7" s="1137"/>
      <c r="AH7" s="1137"/>
      <c r="AI7" s="1137"/>
      <c r="AJ7" s="1138"/>
      <c r="AK7" s="1120">
        <v>985</v>
      </c>
      <c r="AL7" s="1121"/>
      <c r="AM7" s="1121"/>
      <c r="AN7" s="1121"/>
      <c r="AO7" s="1121"/>
      <c r="AP7" s="1121">
        <v>9150</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546</v>
      </c>
      <c r="BS7" s="1124" t="s">
        <v>545</v>
      </c>
      <c r="BT7" s="1125"/>
      <c r="BU7" s="1125"/>
      <c r="BV7" s="1125"/>
      <c r="BW7" s="1125"/>
      <c r="BX7" s="1125"/>
      <c r="BY7" s="1125"/>
      <c r="BZ7" s="1125"/>
      <c r="CA7" s="1125"/>
      <c r="CB7" s="1125"/>
      <c r="CC7" s="1125"/>
      <c r="CD7" s="1125"/>
      <c r="CE7" s="1125"/>
      <c r="CF7" s="1125"/>
      <c r="CG7" s="1126"/>
      <c r="CH7" s="1117">
        <v>3</v>
      </c>
      <c r="CI7" s="1118"/>
      <c r="CJ7" s="1118"/>
      <c r="CK7" s="1118"/>
      <c r="CL7" s="1119"/>
      <c r="CM7" s="1117">
        <v>-85</v>
      </c>
      <c r="CN7" s="1118"/>
      <c r="CO7" s="1118"/>
      <c r="CP7" s="1118"/>
      <c r="CQ7" s="1119"/>
      <c r="CR7" s="1117">
        <v>5</v>
      </c>
      <c r="CS7" s="1118"/>
      <c r="CT7" s="1118"/>
      <c r="CU7" s="1118"/>
      <c r="CV7" s="1119"/>
      <c r="CW7" s="1117" t="s">
        <v>539</v>
      </c>
      <c r="CX7" s="1118"/>
      <c r="CY7" s="1118"/>
      <c r="CZ7" s="1118"/>
      <c r="DA7" s="1119"/>
      <c r="DB7" s="1117" t="s">
        <v>539</v>
      </c>
      <c r="DC7" s="1118"/>
      <c r="DD7" s="1118"/>
      <c r="DE7" s="1118"/>
      <c r="DF7" s="1119"/>
      <c r="DG7" s="1117">
        <v>800</v>
      </c>
      <c r="DH7" s="1118"/>
      <c r="DI7" s="1118"/>
      <c r="DJ7" s="1118"/>
      <c r="DK7" s="1119"/>
      <c r="DL7" s="1117" t="s">
        <v>539</v>
      </c>
      <c r="DM7" s="1118"/>
      <c r="DN7" s="1118"/>
      <c r="DO7" s="1118"/>
      <c r="DP7" s="1119"/>
      <c r="DQ7" s="1117">
        <v>85</v>
      </c>
      <c r="DR7" s="1118"/>
      <c r="DS7" s="1118"/>
      <c r="DT7" s="1118"/>
      <c r="DU7" s="1119"/>
      <c r="DV7" s="1144"/>
      <c r="DW7" s="1145"/>
      <c r="DX7" s="1145"/>
      <c r="DY7" s="1145"/>
      <c r="DZ7" s="1146"/>
      <c r="EA7" s="207"/>
    </row>
    <row r="8" spans="1:131" s="208" customFormat="1" ht="26.25" customHeight="1">
      <c r="A8" s="214">
        <v>2</v>
      </c>
      <c r="B8" s="1066"/>
      <c r="C8" s="1067"/>
      <c r="D8" s="1067"/>
      <c r="E8" s="1067"/>
      <c r="F8" s="1067"/>
      <c r="G8" s="1067"/>
      <c r="H8" s="1067"/>
      <c r="I8" s="1067"/>
      <c r="J8" s="1067"/>
      <c r="K8" s="1067"/>
      <c r="L8" s="1067"/>
      <c r="M8" s="1067"/>
      <c r="N8" s="1067"/>
      <c r="O8" s="1067"/>
      <c r="P8" s="1068"/>
      <c r="Q8" s="1072"/>
      <c r="R8" s="1073"/>
      <c r="S8" s="1073"/>
      <c r="T8" s="1073"/>
      <c r="U8" s="1073"/>
      <c r="V8" s="1073"/>
      <c r="W8" s="1073"/>
      <c r="X8" s="1073"/>
      <c r="Y8" s="1073"/>
      <c r="Z8" s="1073"/>
      <c r="AA8" s="1073"/>
      <c r="AB8" s="1073"/>
      <c r="AC8" s="1073"/>
      <c r="AD8" s="1073"/>
      <c r="AE8" s="1074"/>
      <c r="AF8" s="1048"/>
      <c r="AG8" s="1049"/>
      <c r="AH8" s="1049"/>
      <c r="AI8" s="1049"/>
      <c r="AJ8" s="1050"/>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365</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c r="A23" s="217" t="s">
        <v>366</v>
      </c>
      <c r="B23" s="973" t="s">
        <v>367</v>
      </c>
      <c r="C23" s="974"/>
      <c r="D23" s="974"/>
      <c r="E23" s="974"/>
      <c r="F23" s="974"/>
      <c r="G23" s="974"/>
      <c r="H23" s="974"/>
      <c r="I23" s="974"/>
      <c r="J23" s="974"/>
      <c r="K23" s="974"/>
      <c r="L23" s="974"/>
      <c r="M23" s="974"/>
      <c r="N23" s="974"/>
      <c r="O23" s="974"/>
      <c r="P23" s="975"/>
      <c r="Q23" s="1097">
        <v>12006</v>
      </c>
      <c r="R23" s="1098"/>
      <c r="S23" s="1098"/>
      <c r="T23" s="1098"/>
      <c r="U23" s="1098"/>
      <c r="V23" s="1098">
        <v>11570</v>
      </c>
      <c r="W23" s="1098"/>
      <c r="X23" s="1098"/>
      <c r="Y23" s="1098"/>
      <c r="Z23" s="1098"/>
      <c r="AA23" s="1098">
        <v>436</v>
      </c>
      <c r="AB23" s="1098"/>
      <c r="AC23" s="1098"/>
      <c r="AD23" s="1098"/>
      <c r="AE23" s="1099"/>
      <c r="AF23" s="1100">
        <v>287</v>
      </c>
      <c r="AG23" s="1098"/>
      <c r="AH23" s="1098"/>
      <c r="AI23" s="1098"/>
      <c r="AJ23" s="1101"/>
      <c r="AK23" s="1102"/>
      <c r="AL23" s="1103"/>
      <c r="AM23" s="1103"/>
      <c r="AN23" s="1103"/>
      <c r="AO23" s="1103"/>
      <c r="AP23" s="1098">
        <v>9150</v>
      </c>
      <c r="AQ23" s="1098"/>
      <c r="AR23" s="1098"/>
      <c r="AS23" s="1098"/>
      <c r="AT23" s="1098"/>
      <c r="AU23" s="1104"/>
      <c r="AV23" s="1104"/>
      <c r="AW23" s="1104"/>
      <c r="AX23" s="1104"/>
      <c r="AY23" s="1105"/>
      <c r="AZ23" s="1094" t="s">
        <v>111</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c r="A24" s="1093" t="s">
        <v>368</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c r="A25" s="1092" t="s">
        <v>369</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c r="A26" s="1024" t="s">
        <v>347</v>
      </c>
      <c r="B26" s="1025"/>
      <c r="C26" s="1025"/>
      <c r="D26" s="1025"/>
      <c r="E26" s="1025"/>
      <c r="F26" s="1025"/>
      <c r="G26" s="1025"/>
      <c r="H26" s="1025"/>
      <c r="I26" s="1025"/>
      <c r="J26" s="1025"/>
      <c r="K26" s="1025"/>
      <c r="L26" s="1025"/>
      <c r="M26" s="1025"/>
      <c r="N26" s="1025"/>
      <c r="O26" s="1025"/>
      <c r="P26" s="1026"/>
      <c r="Q26" s="1030" t="s">
        <v>370</v>
      </c>
      <c r="R26" s="1031"/>
      <c r="S26" s="1031"/>
      <c r="T26" s="1031"/>
      <c r="U26" s="1032"/>
      <c r="V26" s="1030" t="s">
        <v>371</v>
      </c>
      <c r="W26" s="1031"/>
      <c r="X26" s="1031"/>
      <c r="Y26" s="1031"/>
      <c r="Z26" s="1032"/>
      <c r="AA26" s="1030" t="s">
        <v>372</v>
      </c>
      <c r="AB26" s="1031"/>
      <c r="AC26" s="1031"/>
      <c r="AD26" s="1031"/>
      <c r="AE26" s="1031"/>
      <c r="AF26" s="1088" t="s">
        <v>373</v>
      </c>
      <c r="AG26" s="1037"/>
      <c r="AH26" s="1037"/>
      <c r="AI26" s="1037"/>
      <c r="AJ26" s="1089"/>
      <c r="AK26" s="1031" t="s">
        <v>374</v>
      </c>
      <c r="AL26" s="1031"/>
      <c r="AM26" s="1031"/>
      <c r="AN26" s="1031"/>
      <c r="AO26" s="1032"/>
      <c r="AP26" s="1030" t="s">
        <v>375</v>
      </c>
      <c r="AQ26" s="1031"/>
      <c r="AR26" s="1031"/>
      <c r="AS26" s="1031"/>
      <c r="AT26" s="1032"/>
      <c r="AU26" s="1030" t="s">
        <v>376</v>
      </c>
      <c r="AV26" s="1031"/>
      <c r="AW26" s="1031"/>
      <c r="AX26" s="1031"/>
      <c r="AY26" s="1032"/>
      <c r="AZ26" s="1030" t="s">
        <v>377</v>
      </c>
      <c r="BA26" s="1031"/>
      <c r="BB26" s="1031"/>
      <c r="BC26" s="1031"/>
      <c r="BD26" s="1032"/>
      <c r="BE26" s="1030" t="s">
        <v>354</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c r="A28" s="219">
        <v>1</v>
      </c>
      <c r="B28" s="1079" t="s">
        <v>378</v>
      </c>
      <c r="C28" s="1080"/>
      <c r="D28" s="1080"/>
      <c r="E28" s="1080"/>
      <c r="F28" s="1080"/>
      <c r="G28" s="1080"/>
      <c r="H28" s="1080"/>
      <c r="I28" s="1080"/>
      <c r="J28" s="1080"/>
      <c r="K28" s="1080"/>
      <c r="L28" s="1080"/>
      <c r="M28" s="1080"/>
      <c r="N28" s="1080"/>
      <c r="O28" s="1080"/>
      <c r="P28" s="1081"/>
      <c r="Q28" s="1082">
        <v>2836</v>
      </c>
      <c r="R28" s="1083"/>
      <c r="S28" s="1083"/>
      <c r="T28" s="1083"/>
      <c r="U28" s="1083"/>
      <c r="V28" s="1083">
        <v>2832</v>
      </c>
      <c r="W28" s="1083"/>
      <c r="X28" s="1083"/>
      <c r="Y28" s="1083"/>
      <c r="Z28" s="1083"/>
      <c r="AA28" s="1083">
        <v>4</v>
      </c>
      <c r="AB28" s="1083"/>
      <c r="AC28" s="1083"/>
      <c r="AD28" s="1083"/>
      <c r="AE28" s="1084"/>
      <c r="AF28" s="1085">
        <v>4</v>
      </c>
      <c r="AG28" s="1083"/>
      <c r="AH28" s="1083"/>
      <c r="AI28" s="1083"/>
      <c r="AJ28" s="1086"/>
      <c r="AK28" s="1087">
        <v>225</v>
      </c>
      <c r="AL28" s="1075"/>
      <c r="AM28" s="1075"/>
      <c r="AN28" s="1075"/>
      <c r="AO28" s="1075"/>
      <c r="AP28" s="1075" t="s">
        <v>539</v>
      </c>
      <c r="AQ28" s="1075"/>
      <c r="AR28" s="1075"/>
      <c r="AS28" s="1075"/>
      <c r="AT28" s="1075"/>
      <c r="AU28" s="1075" t="s">
        <v>539</v>
      </c>
      <c r="AV28" s="1075"/>
      <c r="AW28" s="1075"/>
      <c r="AX28" s="1075"/>
      <c r="AY28" s="1075"/>
      <c r="AZ28" s="1076"/>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c r="A29" s="219">
        <v>2</v>
      </c>
      <c r="B29" s="1066" t="s">
        <v>379</v>
      </c>
      <c r="C29" s="1067"/>
      <c r="D29" s="1067"/>
      <c r="E29" s="1067"/>
      <c r="F29" s="1067"/>
      <c r="G29" s="1067"/>
      <c r="H29" s="1067"/>
      <c r="I29" s="1067"/>
      <c r="J29" s="1067"/>
      <c r="K29" s="1067"/>
      <c r="L29" s="1067"/>
      <c r="M29" s="1067"/>
      <c r="N29" s="1067"/>
      <c r="O29" s="1067"/>
      <c r="P29" s="1068"/>
      <c r="Q29" s="1072">
        <v>2054</v>
      </c>
      <c r="R29" s="1073"/>
      <c r="S29" s="1073"/>
      <c r="T29" s="1073"/>
      <c r="U29" s="1073"/>
      <c r="V29" s="1073">
        <v>1954</v>
      </c>
      <c r="W29" s="1073"/>
      <c r="X29" s="1073"/>
      <c r="Y29" s="1073"/>
      <c r="Z29" s="1073"/>
      <c r="AA29" s="1073">
        <v>100</v>
      </c>
      <c r="AB29" s="1073"/>
      <c r="AC29" s="1073"/>
      <c r="AD29" s="1073"/>
      <c r="AE29" s="1074"/>
      <c r="AF29" s="1048">
        <v>100</v>
      </c>
      <c r="AG29" s="1049"/>
      <c r="AH29" s="1049"/>
      <c r="AI29" s="1049"/>
      <c r="AJ29" s="1050"/>
      <c r="AK29" s="1009">
        <v>294</v>
      </c>
      <c r="AL29" s="1000"/>
      <c r="AM29" s="1000"/>
      <c r="AN29" s="1000"/>
      <c r="AO29" s="1000"/>
      <c r="AP29" s="1000" t="s">
        <v>539</v>
      </c>
      <c r="AQ29" s="1000"/>
      <c r="AR29" s="1000"/>
      <c r="AS29" s="1000"/>
      <c r="AT29" s="1000"/>
      <c r="AU29" s="1000" t="s">
        <v>539</v>
      </c>
      <c r="AV29" s="1000"/>
      <c r="AW29" s="1000"/>
      <c r="AX29" s="1000"/>
      <c r="AY29" s="1000"/>
      <c r="AZ29" s="1071"/>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c r="A30" s="219">
        <v>3</v>
      </c>
      <c r="B30" s="1066" t="s">
        <v>380</v>
      </c>
      <c r="C30" s="1067"/>
      <c r="D30" s="1067"/>
      <c r="E30" s="1067"/>
      <c r="F30" s="1067"/>
      <c r="G30" s="1067"/>
      <c r="H30" s="1067"/>
      <c r="I30" s="1067"/>
      <c r="J30" s="1067"/>
      <c r="K30" s="1067"/>
      <c r="L30" s="1067"/>
      <c r="M30" s="1067"/>
      <c r="N30" s="1067"/>
      <c r="O30" s="1067"/>
      <c r="P30" s="1068"/>
      <c r="Q30" s="1072">
        <v>219</v>
      </c>
      <c r="R30" s="1073"/>
      <c r="S30" s="1073"/>
      <c r="T30" s="1073"/>
      <c r="U30" s="1073"/>
      <c r="V30" s="1073">
        <v>218</v>
      </c>
      <c r="W30" s="1073"/>
      <c r="X30" s="1073"/>
      <c r="Y30" s="1073"/>
      <c r="Z30" s="1073"/>
      <c r="AA30" s="1073">
        <v>1</v>
      </c>
      <c r="AB30" s="1073"/>
      <c r="AC30" s="1073"/>
      <c r="AD30" s="1073"/>
      <c r="AE30" s="1074"/>
      <c r="AF30" s="1048">
        <v>1</v>
      </c>
      <c r="AG30" s="1049"/>
      <c r="AH30" s="1049"/>
      <c r="AI30" s="1049"/>
      <c r="AJ30" s="1050"/>
      <c r="AK30" s="1009">
        <v>104</v>
      </c>
      <c r="AL30" s="1000"/>
      <c r="AM30" s="1000"/>
      <c r="AN30" s="1000"/>
      <c r="AO30" s="1000"/>
      <c r="AP30" s="1000" t="s">
        <v>539</v>
      </c>
      <c r="AQ30" s="1000"/>
      <c r="AR30" s="1000"/>
      <c r="AS30" s="1000"/>
      <c r="AT30" s="1000"/>
      <c r="AU30" s="1000" t="s">
        <v>539</v>
      </c>
      <c r="AV30" s="1000"/>
      <c r="AW30" s="1000"/>
      <c r="AX30" s="1000"/>
      <c r="AY30" s="1000"/>
      <c r="AZ30" s="1071"/>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c r="A31" s="219">
        <v>4</v>
      </c>
      <c r="B31" s="1066" t="s">
        <v>381</v>
      </c>
      <c r="C31" s="1067"/>
      <c r="D31" s="1067"/>
      <c r="E31" s="1067"/>
      <c r="F31" s="1067"/>
      <c r="G31" s="1067"/>
      <c r="H31" s="1067"/>
      <c r="I31" s="1067"/>
      <c r="J31" s="1067"/>
      <c r="K31" s="1067"/>
      <c r="L31" s="1067"/>
      <c r="M31" s="1067"/>
      <c r="N31" s="1067"/>
      <c r="O31" s="1067"/>
      <c r="P31" s="1068"/>
      <c r="Q31" s="1072">
        <v>587</v>
      </c>
      <c r="R31" s="1073"/>
      <c r="S31" s="1073"/>
      <c r="T31" s="1073"/>
      <c r="U31" s="1073"/>
      <c r="V31" s="1073">
        <v>581</v>
      </c>
      <c r="W31" s="1073"/>
      <c r="X31" s="1073"/>
      <c r="Y31" s="1073"/>
      <c r="Z31" s="1073"/>
      <c r="AA31" s="1073">
        <v>6</v>
      </c>
      <c r="AB31" s="1073"/>
      <c r="AC31" s="1073"/>
      <c r="AD31" s="1073"/>
      <c r="AE31" s="1074"/>
      <c r="AF31" s="1048">
        <v>6</v>
      </c>
      <c r="AG31" s="1049"/>
      <c r="AH31" s="1049"/>
      <c r="AI31" s="1049"/>
      <c r="AJ31" s="1050"/>
      <c r="AK31" s="1009">
        <v>55</v>
      </c>
      <c r="AL31" s="1000"/>
      <c r="AM31" s="1000"/>
      <c r="AN31" s="1000"/>
      <c r="AO31" s="1000"/>
      <c r="AP31" s="1000">
        <v>582</v>
      </c>
      <c r="AQ31" s="1000"/>
      <c r="AR31" s="1000"/>
      <c r="AS31" s="1000"/>
      <c r="AT31" s="1000"/>
      <c r="AU31" s="1000">
        <v>34</v>
      </c>
      <c r="AV31" s="1000"/>
      <c r="AW31" s="1000"/>
      <c r="AX31" s="1000"/>
      <c r="AY31" s="1000"/>
      <c r="AZ31" s="1071"/>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c r="A32" s="219">
        <v>5</v>
      </c>
      <c r="B32" s="1066" t="s">
        <v>382</v>
      </c>
      <c r="C32" s="1067"/>
      <c r="D32" s="1067"/>
      <c r="E32" s="1067"/>
      <c r="F32" s="1067"/>
      <c r="G32" s="1067"/>
      <c r="H32" s="1067"/>
      <c r="I32" s="1067"/>
      <c r="J32" s="1067"/>
      <c r="K32" s="1067"/>
      <c r="L32" s="1067"/>
      <c r="M32" s="1067"/>
      <c r="N32" s="1067"/>
      <c r="O32" s="1067"/>
      <c r="P32" s="1068"/>
      <c r="Q32" s="1072">
        <v>4</v>
      </c>
      <c r="R32" s="1073"/>
      <c r="S32" s="1073"/>
      <c r="T32" s="1073"/>
      <c r="U32" s="1073"/>
      <c r="V32" s="1073">
        <v>3</v>
      </c>
      <c r="W32" s="1073"/>
      <c r="X32" s="1073"/>
      <c r="Y32" s="1073"/>
      <c r="Z32" s="1073"/>
      <c r="AA32" s="1073">
        <v>1</v>
      </c>
      <c r="AB32" s="1073"/>
      <c r="AC32" s="1073"/>
      <c r="AD32" s="1073"/>
      <c r="AE32" s="1074"/>
      <c r="AF32" s="1048">
        <v>1</v>
      </c>
      <c r="AG32" s="1049"/>
      <c r="AH32" s="1049"/>
      <c r="AI32" s="1049"/>
      <c r="AJ32" s="1050"/>
      <c r="AK32" s="1009" t="s">
        <v>539</v>
      </c>
      <c r="AL32" s="1000"/>
      <c r="AM32" s="1000"/>
      <c r="AN32" s="1000"/>
      <c r="AO32" s="1000"/>
      <c r="AP32" s="1000" t="s">
        <v>539</v>
      </c>
      <c r="AQ32" s="1000"/>
      <c r="AR32" s="1000"/>
      <c r="AS32" s="1000"/>
      <c r="AT32" s="1000"/>
      <c r="AU32" s="1000" t="s">
        <v>539</v>
      </c>
      <c r="AV32" s="1000"/>
      <c r="AW32" s="1000"/>
      <c r="AX32" s="1000"/>
      <c r="AY32" s="1000"/>
      <c r="AZ32" s="1071"/>
      <c r="BA32" s="1071"/>
      <c r="BB32" s="1071"/>
      <c r="BC32" s="1071"/>
      <c r="BD32" s="1071"/>
      <c r="BE32" s="1061"/>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c r="A33" s="219">
        <v>6</v>
      </c>
      <c r="B33" s="1066" t="s">
        <v>383</v>
      </c>
      <c r="C33" s="1067"/>
      <c r="D33" s="1067"/>
      <c r="E33" s="1067"/>
      <c r="F33" s="1067"/>
      <c r="G33" s="1067"/>
      <c r="H33" s="1067"/>
      <c r="I33" s="1067"/>
      <c r="J33" s="1067"/>
      <c r="K33" s="1067"/>
      <c r="L33" s="1067"/>
      <c r="M33" s="1067"/>
      <c r="N33" s="1067"/>
      <c r="O33" s="1067"/>
      <c r="P33" s="1068"/>
      <c r="Q33" s="1072">
        <v>278</v>
      </c>
      <c r="R33" s="1073"/>
      <c r="S33" s="1073"/>
      <c r="T33" s="1073"/>
      <c r="U33" s="1073"/>
      <c r="V33" s="1073">
        <v>225</v>
      </c>
      <c r="W33" s="1073"/>
      <c r="X33" s="1073"/>
      <c r="Y33" s="1073"/>
      <c r="Z33" s="1073"/>
      <c r="AA33" s="1073">
        <v>53</v>
      </c>
      <c r="AB33" s="1073"/>
      <c r="AC33" s="1073"/>
      <c r="AD33" s="1073"/>
      <c r="AE33" s="1074"/>
      <c r="AF33" s="1048">
        <v>437</v>
      </c>
      <c r="AG33" s="1049"/>
      <c r="AH33" s="1049"/>
      <c r="AI33" s="1049"/>
      <c r="AJ33" s="1050"/>
      <c r="AK33" s="1009">
        <v>7</v>
      </c>
      <c r="AL33" s="1000"/>
      <c r="AM33" s="1000"/>
      <c r="AN33" s="1000"/>
      <c r="AO33" s="1000"/>
      <c r="AP33" s="1000">
        <v>1250</v>
      </c>
      <c r="AQ33" s="1000"/>
      <c r="AR33" s="1000"/>
      <c r="AS33" s="1000"/>
      <c r="AT33" s="1000"/>
      <c r="AU33" s="1000">
        <v>77</v>
      </c>
      <c r="AV33" s="1000"/>
      <c r="AW33" s="1000"/>
      <c r="AX33" s="1000"/>
      <c r="AY33" s="1000"/>
      <c r="AZ33" s="1071" t="s">
        <v>539</v>
      </c>
      <c r="BA33" s="1071"/>
      <c r="BB33" s="1071"/>
      <c r="BC33" s="1071"/>
      <c r="BD33" s="1071"/>
      <c r="BE33" s="1061" t="s">
        <v>384</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c r="A34" s="219">
        <v>7</v>
      </c>
      <c r="B34" s="1066" t="s">
        <v>385</v>
      </c>
      <c r="C34" s="1067"/>
      <c r="D34" s="1067"/>
      <c r="E34" s="1067"/>
      <c r="F34" s="1067"/>
      <c r="G34" s="1067"/>
      <c r="H34" s="1067"/>
      <c r="I34" s="1067"/>
      <c r="J34" s="1067"/>
      <c r="K34" s="1067"/>
      <c r="L34" s="1067"/>
      <c r="M34" s="1067"/>
      <c r="N34" s="1067"/>
      <c r="O34" s="1067"/>
      <c r="P34" s="1068"/>
      <c r="Q34" s="1072">
        <v>2163</v>
      </c>
      <c r="R34" s="1073"/>
      <c r="S34" s="1073"/>
      <c r="T34" s="1073"/>
      <c r="U34" s="1073"/>
      <c r="V34" s="1073">
        <v>2121</v>
      </c>
      <c r="W34" s="1073"/>
      <c r="X34" s="1073"/>
      <c r="Y34" s="1073"/>
      <c r="Z34" s="1073"/>
      <c r="AA34" s="1073">
        <v>42</v>
      </c>
      <c r="AB34" s="1073"/>
      <c r="AC34" s="1073"/>
      <c r="AD34" s="1073"/>
      <c r="AE34" s="1074"/>
      <c r="AF34" s="1048">
        <v>12</v>
      </c>
      <c r="AG34" s="1049"/>
      <c r="AH34" s="1049"/>
      <c r="AI34" s="1049"/>
      <c r="AJ34" s="1050"/>
      <c r="AK34" s="1009">
        <v>84</v>
      </c>
      <c r="AL34" s="1000"/>
      <c r="AM34" s="1000"/>
      <c r="AN34" s="1000"/>
      <c r="AO34" s="1000"/>
      <c r="AP34" s="1000">
        <v>780</v>
      </c>
      <c r="AQ34" s="1000"/>
      <c r="AR34" s="1000"/>
      <c r="AS34" s="1000"/>
      <c r="AT34" s="1000"/>
      <c r="AU34" s="1000">
        <v>424</v>
      </c>
      <c r="AV34" s="1000"/>
      <c r="AW34" s="1000"/>
      <c r="AX34" s="1000"/>
      <c r="AY34" s="1000"/>
      <c r="AZ34" s="1071" t="s">
        <v>539</v>
      </c>
      <c r="BA34" s="1071"/>
      <c r="BB34" s="1071"/>
      <c r="BC34" s="1071"/>
      <c r="BD34" s="1071"/>
      <c r="BE34" s="1061" t="s">
        <v>384</v>
      </c>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c r="A35" s="219">
        <v>8</v>
      </c>
      <c r="B35" s="1066" t="s">
        <v>386</v>
      </c>
      <c r="C35" s="1067"/>
      <c r="D35" s="1067"/>
      <c r="E35" s="1067"/>
      <c r="F35" s="1067"/>
      <c r="G35" s="1067"/>
      <c r="H35" s="1067"/>
      <c r="I35" s="1067"/>
      <c r="J35" s="1067"/>
      <c r="K35" s="1067"/>
      <c r="L35" s="1067"/>
      <c r="M35" s="1067"/>
      <c r="N35" s="1067"/>
      <c r="O35" s="1067"/>
      <c r="P35" s="1068"/>
      <c r="Q35" s="1072">
        <v>8</v>
      </c>
      <c r="R35" s="1073"/>
      <c r="S35" s="1073"/>
      <c r="T35" s="1073"/>
      <c r="U35" s="1073"/>
      <c r="V35" s="1073">
        <v>6</v>
      </c>
      <c r="W35" s="1073"/>
      <c r="X35" s="1073"/>
      <c r="Y35" s="1073"/>
      <c r="Z35" s="1073"/>
      <c r="AA35" s="1073">
        <v>2</v>
      </c>
      <c r="AB35" s="1073"/>
      <c r="AC35" s="1073"/>
      <c r="AD35" s="1073"/>
      <c r="AE35" s="1074"/>
      <c r="AF35" s="1048">
        <v>2</v>
      </c>
      <c r="AG35" s="1049"/>
      <c r="AH35" s="1049"/>
      <c r="AI35" s="1049"/>
      <c r="AJ35" s="1050"/>
      <c r="AK35" s="1009">
        <v>4</v>
      </c>
      <c r="AL35" s="1000"/>
      <c r="AM35" s="1000"/>
      <c r="AN35" s="1000"/>
      <c r="AO35" s="1000"/>
      <c r="AP35" s="1000" t="s">
        <v>539</v>
      </c>
      <c r="AQ35" s="1000"/>
      <c r="AR35" s="1000"/>
      <c r="AS35" s="1000"/>
      <c r="AT35" s="1000"/>
      <c r="AU35" s="1000" t="s">
        <v>539</v>
      </c>
      <c r="AV35" s="1000"/>
      <c r="AW35" s="1000"/>
      <c r="AX35" s="1000"/>
      <c r="AY35" s="1000"/>
      <c r="AZ35" s="1071" t="s">
        <v>539</v>
      </c>
      <c r="BA35" s="1071"/>
      <c r="BB35" s="1071"/>
      <c r="BC35" s="1071"/>
      <c r="BD35" s="1071"/>
      <c r="BE35" s="1061" t="s">
        <v>387</v>
      </c>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c r="A36" s="219">
        <v>9</v>
      </c>
      <c r="B36" s="1066" t="s">
        <v>388</v>
      </c>
      <c r="C36" s="1067"/>
      <c r="D36" s="1067"/>
      <c r="E36" s="1067"/>
      <c r="F36" s="1067"/>
      <c r="G36" s="1067"/>
      <c r="H36" s="1067"/>
      <c r="I36" s="1067"/>
      <c r="J36" s="1067"/>
      <c r="K36" s="1067"/>
      <c r="L36" s="1067"/>
      <c r="M36" s="1067"/>
      <c r="N36" s="1067"/>
      <c r="O36" s="1067"/>
      <c r="P36" s="1068"/>
      <c r="Q36" s="1072">
        <v>32</v>
      </c>
      <c r="R36" s="1073"/>
      <c r="S36" s="1073"/>
      <c r="T36" s="1073"/>
      <c r="U36" s="1073"/>
      <c r="V36" s="1073">
        <v>31</v>
      </c>
      <c r="W36" s="1073"/>
      <c r="X36" s="1073"/>
      <c r="Y36" s="1073"/>
      <c r="Z36" s="1073"/>
      <c r="AA36" s="1073">
        <v>1</v>
      </c>
      <c r="AB36" s="1073"/>
      <c r="AC36" s="1073"/>
      <c r="AD36" s="1073"/>
      <c r="AE36" s="1074"/>
      <c r="AF36" s="1048">
        <v>1</v>
      </c>
      <c r="AG36" s="1049"/>
      <c r="AH36" s="1049"/>
      <c r="AI36" s="1049"/>
      <c r="AJ36" s="1050"/>
      <c r="AK36" s="1009">
        <v>27</v>
      </c>
      <c r="AL36" s="1000"/>
      <c r="AM36" s="1000"/>
      <c r="AN36" s="1000"/>
      <c r="AO36" s="1000"/>
      <c r="AP36" s="1000">
        <v>294</v>
      </c>
      <c r="AQ36" s="1000"/>
      <c r="AR36" s="1000"/>
      <c r="AS36" s="1000"/>
      <c r="AT36" s="1000"/>
      <c r="AU36" s="1000">
        <v>294</v>
      </c>
      <c r="AV36" s="1000"/>
      <c r="AW36" s="1000"/>
      <c r="AX36" s="1000"/>
      <c r="AY36" s="1000"/>
      <c r="AZ36" s="1071" t="s">
        <v>539</v>
      </c>
      <c r="BA36" s="1071"/>
      <c r="BB36" s="1071"/>
      <c r="BC36" s="1071"/>
      <c r="BD36" s="1071"/>
      <c r="BE36" s="1061" t="s">
        <v>387</v>
      </c>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c r="A37" s="219">
        <v>10</v>
      </c>
      <c r="B37" s="1066" t="s">
        <v>389</v>
      </c>
      <c r="C37" s="1067"/>
      <c r="D37" s="1067"/>
      <c r="E37" s="1067"/>
      <c r="F37" s="1067"/>
      <c r="G37" s="1067"/>
      <c r="H37" s="1067"/>
      <c r="I37" s="1067"/>
      <c r="J37" s="1067"/>
      <c r="K37" s="1067"/>
      <c r="L37" s="1067"/>
      <c r="M37" s="1067"/>
      <c r="N37" s="1067"/>
      <c r="O37" s="1067"/>
      <c r="P37" s="1068"/>
      <c r="Q37" s="1072">
        <v>35</v>
      </c>
      <c r="R37" s="1073"/>
      <c r="S37" s="1073"/>
      <c r="T37" s="1073"/>
      <c r="U37" s="1073"/>
      <c r="V37" s="1073">
        <v>32</v>
      </c>
      <c r="W37" s="1073"/>
      <c r="X37" s="1073"/>
      <c r="Y37" s="1073"/>
      <c r="Z37" s="1073"/>
      <c r="AA37" s="1073">
        <v>2</v>
      </c>
      <c r="AB37" s="1073"/>
      <c r="AC37" s="1073"/>
      <c r="AD37" s="1073"/>
      <c r="AE37" s="1074"/>
      <c r="AF37" s="1048">
        <v>2</v>
      </c>
      <c r="AG37" s="1049"/>
      <c r="AH37" s="1049"/>
      <c r="AI37" s="1049"/>
      <c r="AJ37" s="1050"/>
      <c r="AK37" s="1009">
        <v>22</v>
      </c>
      <c r="AL37" s="1000"/>
      <c r="AM37" s="1000"/>
      <c r="AN37" s="1000"/>
      <c r="AO37" s="1000"/>
      <c r="AP37" s="1000">
        <v>152</v>
      </c>
      <c r="AQ37" s="1000"/>
      <c r="AR37" s="1000"/>
      <c r="AS37" s="1000"/>
      <c r="AT37" s="1000"/>
      <c r="AU37" s="1000">
        <v>126</v>
      </c>
      <c r="AV37" s="1000"/>
      <c r="AW37" s="1000"/>
      <c r="AX37" s="1000"/>
      <c r="AY37" s="1000"/>
      <c r="AZ37" s="1071" t="s">
        <v>539</v>
      </c>
      <c r="BA37" s="1071"/>
      <c r="BB37" s="1071"/>
      <c r="BC37" s="1071"/>
      <c r="BD37" s="1071"/>
      <c r="BE37" s="1061" t="s">
        <v>387</v>
      </c>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390</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c r="A63" s="217" t="s">
        <v>366</v>
      </c>
      <c r="B63" s="973" t="s">
        <v>391</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567</v>
      </c>
      <c r="AG63" s="988"/>
      <c r="AH63" s="988"/>
      <c r="AI63" s="988"/>
      <c r="AJ63" s="1059"/>
      <c r="AK63" s="1060"/>
      <c r="AL63" s="992"/>
      <c r="AM63" s="992"/>
      <c r="AN63" s="992"/>
      <c r="AO63" s="992"/>
      <c r="AP63" s="988">
        <v>3058</v>
      </c>
      <c r="AQ63" s="988"/>
      <c r="AR63" s="988"/>
      <c r="AS63" s="988"/>
      <c r="AT63" s="988"/>
      <c r="AU63" s="988">
        <v>955</v>
      </c>
      <c r="AV63" s="988"/>
      <c r="AW63" s="988"/>
      <c r="AX63" s="988"/>
      <c r="AY63" s="988"/>
      <c r="AZ63" s="1054"/>
      <c r="BA63" s="1054"/>
      <c r="BB63" s="1054"/>
      <c r="BC63" s="1054"/>
      <c r="BD63" s="1054"/>
      <c r="BE63" s="989"/>
      <c r="BF63" s="989"/>
      <c r="BG63" s="989"/>
      <c r="BH63" s="989"/>
      <c r="BI63" s="990"/>
      <c r="BJ63" s="1055" t="s">
        <v>111</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c r="A65" s="205" t="s">
        <v>392</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c r="A66" s="1024" t="s">
        <v>393</v>
      </c>
      <c r="B66" s="1025"/>
      <c r="C66" s="1025"/>
      <c r="D66" s="1025"/>
      <c r="E66" s="1025"/>
      <c r="F66" s="1025"/>
      <c r="G66" s="1025"/>
      <c r="H66" s="1025"/>
      <c r="I66" s="1025"/>
      <c r="J66" s="1025"/>
      <c r="K66" s="1025"/>
      <c r="L66" s="1025"/>
      <c r="M66" s="1025"/>
      <c r="N66" s="1025"/>
      <c r="O66" s="1025"/>
      <c r="P66" s="1026"/>
      <c r="Q66" s="1030" t="s">
        <v>370</v>
      </c>
      <c r="R66" s="1031"/>
      <c r="S66" s="1031"/>
      <c r="T66" s="1031"/>
      <c r="U66" s="1032"/>
      <c r="V66" s="1030" t="s">
        <v>371</v>
      </c>
      <c r="W66" s="1031"/>
      <c r="X66" s="1031"/>
      <c r="Y66" s="1031"/>
      <c r="Z66" s="1032"/>
      <c r="AA66" s="1030" t="s">
        <v>372</v>
      </c>
      <c r="AB66" s="1031"/>
      <c r="AC66" s="1031"/>
      <c r="AD66" s="1031"/>
      <c r="AE66" s="1032"/>
      <c r="AF66" s="1036" t="s">
        <v>373</v>
      </c>
      <c r="AG66" s="1037"/>
      <c r="AH66" s="1037"/>
      <c r="AI66" s="1037"/>
      <c r="AJ66" s="1038"/>
      <c r="AK66" s="1030" t="s">
        <v>374</v>
      </c>
      <c r="AL66" s="1025"/>
      <c r="AM66" s="1025"/>
      <c r="AN66" s="1025"/>
      <c r="AO66" s="1026"/>
      <c r="AP66" s="1030" t="s">
        <v>375</v>
      </c>
      <c r="AQ66" s="1031"/>
      <c r="AR66" s="1031"/>
      <c r="AS66" s="1031"/>
      <c r="AT66" s="1032"/>
      <c r="AU66" s="1030" t="s">
        <v>394</v>
      </c>
      <c r="AV66" s="1031"/>
      <c r="AW66" s="1031"/>
      <c r="AX66" s="1031"/>
      <c r="AY66" s="1032"/>
      <c r="AZ66" s="1030" t="s">
        <v>354</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c r="A68" s="211">
        <v>1</v>
      </c>
      <c r="B68" s="1014" t="s">
        <v>540</v>
      </c>
      <c r="C68" s="1015"/>
      <c r="D68" s="1015"/>
      <c r="E68" s="1015"/>
      <c r="F68" s="1015"/>
      <c r="G68" s="1015"/>
      <c r="H68" s="1015"/>
      <c r="I68" s="1015"/>
      <c r="J68" s="1015"/>
      <c r="K68" s="1015"/>
      <c r="L68" s="1015"/>
      <c r="M68" s="1015"/>
      <c r="N68" s="1015"/>
      <c r="O68" s="1015"/>
      <c r="P68" s="1016"/>
      <c r="Q68" s="1017">
        <v>14254</v>
      </c>
      <c r="R68" s="1011"/>
      <c r="S68" s="1011"/>
      <c r="T68" s="1011"/>
      <c r="U68" s="1011"/>
      <c r="V68" s="1011">
        <v>12809</v>
      </c>
      <c r="W68" s="1011"/>
      <c r="X68" s="1011"/>
      <c r="Y68" s="1011"/>
      <c r="Z68" s="1011"/>
      <c r="AA68" s="1011">
        <v>1445</v>
      </c>
      <c r="AB68" s="1011"/>
      <c r="AC68" s="1011"/>
      <c r="AD68" s="1011"/>
      <c r="AE68" s="1011"/>
      <c r="AF68" s="1011">
        <v>1445</v>
      </c>
      <c r="AG68" s="1011"/>
      <c r="AH68" s="1011"/>
      <c r="AI68" s="1011"/>
      <c r="AJ68" s="1011"/>
      <c r="AK68" s="1011">
        <v>310</v>
      </c>
      <c r="AL68" s="1011"/>
      <c r="AM68" s="1011"/>
      <c r="AN68" s="1011"/>
      <c r="AO68" s="1011"/>
      <c r="AP68" s="1011" t="s">
        <v>539</v>
      </c>
      <c r="AQ68" s="1011"/>
      <c r="AR68" s="1011"/>
      <c r="AS68" s="1011"/>
      <c r="AT68" s="1011"/>
      <c r="AU68" s="1011" t="s">
        <v>539</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c r="A69" s="214">
        <v>2</v>
      </c>
      <c r="B69" s="1003" t="s">
        <v>541</v>
      </c>
      <c r="C69" s="1004"/>
      <c r="D69" s="1004"/>
      <c r="E69" s="1004"/>
      <c r="F69" s="1004"/>
      <c r="G69" s="1004"/>
      <c r="H69" s="1004"/>
      <c r="I69" s="1004"/>
      <c r="J69" s="1004"/>
      <c r="K69" s="1004"/>
      <c r="L69" s="1004"/>
      <c r="M69" s="1004"/>
      <c r="N69" s="1004"/>
      <c r="O69" s="1004"/>
      <c r="P69" s="1005"/>
      <c r="Q69" s="1006">
        <v>1880</v>
      </c>
      <c r="R69" s="1000"/>
      <c r="S69" s="1000"/>
      <c r="T69" s="1000"/>
      <c r="U69" s="1000"/>
      <c r="V69" s="1000">
        <v>1819</v>
      </c>
      <c r="W69" s="1000"/>
      <c r="X69" s="1000"/>
      <c r="Y69" s="1000"/>
      <c r="Z69" s="1000"/>
      <c r="AA69" s="1000">
        <v>61</v>
      </c>
      <c r="AB69" s="1000"/>
      <c r="AC69" s="1000"/>
      <c r="AD69" s="1000"/>
      <c r="AE69" s="1000"/>
      <c r="AF69" s="1000">
        <v>61</v>
      </c>
      <c r="AG69" s="1000"/>
      <c r="AH69" s="1000"/>
      <c r="AI69" s="1000"/>
      <c r="AJ69" s="1000"/>
      <c r="AK69" s="1000">
        <v>22</v>
      </c>
      <c r="AL69" s="1000"/>
      <c r="AM69" s="1000"/>
      <c r="AN69" s="1000"/>
      <c r="AO69" s="1000"/>
      <c r="AP69" s="1000">
        <v>3323</v>
      </c>
      <c r="AQ69" s="1000"/>
      <c r="AR69" s="1000"/>
      <c r="AS69" s="1000"/>
      <c r="AT69" s="1000"/>
      <c r="AU69" s="1000">
        <v>223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c r="A70" s="214">
        <v>3</v>
      </c>
      <c r="B70" s="1003" t="s">
        <v>542</v>
      </c>
      <c r="C70" s="1004"/>
      <c r="D70" s="1004"/>
      <c r="E70" s="1004"/>
      <c r="F70" s="1004"/>
      <c r="G70" s="1004"/>
      <c r="H70" s="1004"/>
      <c r="I70" s="1004"/>
      <c r="J70" s="1004"/>
      <c r="K70" s="1004"/>
      <c r="L70" s="1004"/>
      <c r="M70" s="1004"/>
      <c r="N70" s="1004"/>
      <c r="O70" s="1004"/>
      <c r="P70" s="1005"/>
      <c r="Q70" s="1006">
        <v>1973</v>
      </c>
      <c r="R70" s="1000"/>
      <c r="S70" s="1000"/>
      <c r="T70" s="1000"/>
      <c r="U70" s="1000"/>
      <c r="V70" s="1000">
        <v>1969</v>
      </c>
      <c r="W70" s="1000"/>
      <c r="X70" s="1000"/>
      <c r="Y70" s="1000"/>
      <c r="Z70" s="1000"/>
      <c r="AA70" s="1000">
        <v>4</v>
      </c>
      <c r="AB70" s="1000"/>
      <c r="AC70" s="1000"/>
      <c r="AD70" s="1000"/>
      <c r="AE70" s="1000"/>
      <c r="AF70" s="1000">
        <v>4</v>
      </c>
      <c r="AG70" s="1000"/>
      <c r="AH70" s="1000"/>
      <c r="AI70" s="1000"/>
      <c r="AJ70" s="1000"/>
      <c r="AK70" s="1000">
        <v>0</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c r="A71" s="214">
        <v>4</v>
      </c>
      <c r="B71" s="1003" t="s">
        <v>543</v>
      </c>
      <c r="C71" s="1004"/>
      <c r="D71" s="1004"/>
      <c r="E71" s="1004"/>
      <c r="F71" s="1004"/>
      <c r="G71" s="1004"/>
      <c r="H71" s="1004"/>
      <c r="I71" s="1004"/>
      <c r="J71" s="1004"/>
      <c r="K71" s="1004"/>
      <c r="L71" s="1004"/>
      <c r="M71" s="1004"/>
      <c r="N71" s="1004"/>
      <c r="O71" s="1004"/>
      <c r="P71" s="1005"/>
      <c r="Q71" s="1006">
        <v>277097</v>
      </c>
      <c r="R71" s="1000"/>
      <c r="S71" s="1000"/>
      <c r="T71" s="1000"/>
      <c r="U71" s="1000"/>
      <c r="V71" s="1000">
        <v>265172</v>
      </c>
      <c r="W71" s="1000"/>
      <c r="X71" s="1000"/>
      <c r="Y71" s="1000"/>
      <c r="Z71" s="1000"/>
      <c r="AA71" s="1000">
        <v>11924</v>
      </c>
      <c r="AB71" s="1000"/>
      <c r="AC71" s="1000"/>
      <c r="AD71" s="1000"/>
      <c r="AE71" s="1000"/>
      <c r="AF71" s="1000">
        <v>11924</v>
      </c>
      <c r="AG71" s="1000"/>
      <c r="AH71" s="1000"/>
      <c r="AI71" s="1000"/>
      <c r="AJ71" s="1000"/>
      <c r="AK71" s="1000">
        <v>1891</v>
      </c>
      <c r="AL71" s="1000"/>
      <c r="AM71" s="1000"/>
      <c r="AN71" s="1000"/>
      <c r="AO71" s="1000"/>
      <c r="AP71" s="1000" t="s">
        <v>539</v>
      </c>
      <c r="AQ71" s="1000"/>
      <c r="AR71" s="1000"/>
      <c r="AS71" s="1000"/>
      <c r="AT71" s="1000"/>
      <c r="AU71" s="1000" t="s">
        <v>544</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c r="A72" s="214">
        <v>5</v>
      </c>
      <c r="B72" s="1003"/>
      <c r="C72" s="1004"/>
      <c r="D72" s="1004"/>
      <c r="E72" s="1004"/>
      <c r="F72" s="1004"/>
      <c r="G72" s="1004"/>
      <c r="H72" s="1004"/>
      <c r="I72" s="1004"/>
      <c r="J72" s="1004"/>
      <c r="K72" s="1004"/>
      <c r="L72" s="1004"/>
      <c r="M72" s="1004"/>
      <c r="N72" s="1004"/>
      <c r="O72" s="1004"/>
      <c r="P72" s="1005"/>
      <c r="Q72" s="1006"/>
      <c r="R72" s="1000"/>
      <c r="S72" s="1000"/>
      <c r="T72" s="1000"/>
      <c r="U72" s="1000"/>
      <c r="V72" s="1000"/>
      <c r="W72" s="1000"/>
      <c r="X72" s="1000"/>
      <c r="Y72" s="1000"/>
      <c r="Z72" s="1000"/>
      <c r="AA72" s="1000"/>
      <c r="AB72" s="1000"/>
      <c r="AC72" s="1000"/>
      <c r="AD72" s="1000"/>
      <c r="AE72" s="1000"/>
      <c r="AF72" s="1000"/>
      <c r="AG72" s="1000"/>
      <c r="AH72" s="1000"/>
      <c r="AI72" s="1000"/>
      <c r="AJ72" s="1000"/>
      <c r="AK72" s="1000"/>
      <c r="AL72" s="1000"/>
      <c r="AM72" s="1000"/>
      <c r="AN72" s="1000"/>
      <c r="AO72" s="1000"/>
      <c r="AP72" s="1000"/>
      <c r="AQ72" s="1000"/>
      <c r="AR72" s="1000"/>
      <c r="AS72" s="1000"/>
      <c r="AT72" s="1000"/>
      <c r="AU72" s="1000"/>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c r="A88" s="217" t="s">
        <v>366</v>
      </c>
      <c r="B88" s="973" t="s">
        <v>395</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13434</v>
      </c>
      <c r="AG88" s="988"/>
      <c r="AH88" s="988"/>
      <c r="AI88" s="988"/>
      <c r="AJ88" s="988"/>
      <c r="AK88" s="992"/>
      <c r="AL88" s="992"/>
      <c r="AM88" s="992"/>
      <c r="AN88" s="992"/>
      <c r="AO88" s="992"/>
      <c r="AP88" s="988">
        <v>3323</v>
      </c>
      <c r="AQ88" s="988"/>
      <c r="AR88" s="988"/>
      <c r="AS88" s="988"/>
      <c r="AT88" s="988"/>
      <c r="AU88" s="988">
        <v>223</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366</v>
      </c>
      <c r="BR102" s="973" t="s">
        <v>396</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5</v>
      </c>
      <c r="CS102" s="980"/>
      <c r="CT102" s="980"/>
      <c r="CU102" s="980"/>
      <c r="CV102" s="981"/>
      <c r="CW102" s="979" t="s">
        <v>539</v>
      </c>
      <c r="CX102" s="980"/>
      <c r="CY102" s="980"/>
      <c r="CZ102" s="980"/>
      <c r="DA102" s="981"/>
      <c r="DB102" s="979" t="s">
        <v>539</v>
      </c>
      <c r="DC102" s="980"/>
      <c r="DD102" s="980"/>
      <c r="DE102" s="980"/>
      <c r="DF102" s="981"/>
      <c r="DG102" s="979">
        <v>800</v>
      </c>
      <c r="DH102" s="980"/>
      <c r="DI102" s="980"/>
      <c r="DJ102" s="980"/>
      <c r="DK102" s="981"/>
      <c r="DL102" s="979" t="s">
        <v>539</v>
      </c>
      <c r="DM102" s="980"/>
      <c r="DN102" s="980"/>
      <c r="DO102" s="980"/>
      <c r="DP102" s="981"/>
      <c r="DQ102" s="979">
        <v>85</v>
      </c>
      <c r="DR102" s="980"/>
      <c r="DS102" s="980"/>
      <c r="DT102" s="980"/>
      <c r="DU102" s="981"/>
      <c r="DV102" s="962"/>
      <c r="DW102" s="963"/>
      <c r="DX102" s="963"/>
      <c r="DY102" s="963"/>
      <c r="DZ102" s="96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397</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398</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399</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400</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67" t="s">
        <v>401</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402</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c r="A109" s="922" t="s">
        <v>403</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404</v>
      </c>
      <c r="AB109" s="923"/>
      <c r="AC109" s="923"/>
      <c r="AD109" s="923"/>
      <c r="AE109" s="924"/>
      <c r="AF109" s="925" t="s">
        <v>286</v>
      </c>
      <c r="AG109" s="923"/>
      <c r="AH109" s="923"/>
      <c r="AI109" s="923"/>
      <c r="AJ109" s="924"/>
      <c r="AK109" s="925" t="s">
        <v>285</v>
      </c>
      <c r="AL109" s="923"/>
      <c r="AM109" s="923"/>
      <c r="AN109" s="923"/>
      <c r="AO109" s="924"/>
      <c r="AP109" s="925" t="s">
        <v>405</v>
      </c>
      <c r="AQ109" s="923"/>
      <c r="AR109" s="923"/>
      <c r="AS109" s="923"/>
      <c r="AT109" s="954"/>
      <c r="AU109" s="922" t="s">
        <v>403</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404</v>
      </c>
      <c r="BR109" s="923"/>
      <c r="BS109" s="923"/>
      <c r="BT109" s="923"/>
      <c r="BU109" s="924"/>
      <c r="BV109" s="925" t="s">
        <v>286</v>
      </c>
      <c r="BW109" s="923"/>
      <c r="BX109" s="923"/>
      <c r="BY109" s="923"/>
      <c r="BZ109" s="924"/>
      <c r="CA109" s="925" t="s">
        <v>285</v>
      </c>
      <c r="CB109" s="923"/>
      <c r="CC109" s="923"/>
      <c r="CD109" s="923"/>
      <c r="CE109" s="924"/>
      <c r="CF109" s="961" t="s">
        <v>405</v>
      </c>
      <c r="CG109" s="961"/>
      <c r="CH109" s="961"/>
      <c r="CI109" s="961"/>
      <c r="CJ109" s="961"/>
      <c r="CK109" s="925" t="s">
        <v>406</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404</v>
      </c>
      <c r="DH109" s="923"/>
      <c r="DI109" s="923"/>
      <c r="DJ109" s="923"/>
      <c r="DK109" s="924"/>
      <c r="DL109" s="925" t="s">
        <v>286</v>
      </c>
      <c r="DM109" s="923"/>
      <c r="DN109" s="923"/>
      <c r="DO109" s="923"/>
      <c r="DP109" s="924"/>
      <c r="DQ109" s="925" t="s">
        <v>285</v>
      </c>
      <c r="DR109" s="923"/>
      <c r="DS109" s="923"/>
      <c r="DT109" s="923"/>
      <c r="DU109" s="924"/>
      <c r="DV109" s="925" t="s">
        <v>405</v>
      </c>
      <c r="DW109" s="923"/>
      <c r="DX109" s="923"/>
      <c r="DY109" s="923"/>
      <c r="DZ109" s="954"/>
    </row>
    <row r="110" spans="1:131" s="199" customFormat="1" ht="26.25" customHeight="1">
      <c r="A110" s="825" t="s">
        <v>407</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1270970</v>
      </c>
      <c r="AB110" s="916"/>
      <c r="AC110" s="916"/>
      <c r="AD110" s="916"/>
      <c r="AE110" s="917"/>
      <c r="AF110" s="918">
        <v>1141787</v>
      </c>
      <c r="AG110" s="916"/>
      <c r="AH110" s="916"/>
      <c r="AI110" s="916"/>
      <c r="AJ110" s="917"/>
      <c r="AK110" s="918">
        <v>1068726</v>
      </c>
      <c r="AL110" s="916"/>
      <c r="AM110" s="916"/>
      <c r="AN110" s="916"/>
      <c r="AO110" s="917"/>
      <c r="AP110" s="919">
        <v>23.7</v>
      </c>
      <c r="AQ110" s="920"/>
      <c r="AR110" s="920"/>
      <c r="AS110" s="920"/>
      <c r="AT110" s="921"/>
      <c r="AU110" s="955" t="s">
        <v>61</v>
      </c>
      <c r="AV110" s="956"/>
      <c r="AW110" s="956"/>
      <c r="AX110" s="956"/>
      <c r="AY110" s="956"/>
      <c r="AZ110" s="881" t="s">
        <v>408</v>
      </c>
      <c r="BA110" s="826"/>
      <c r="BB110" s="826"/>
      <c r="BC110" s="826"/>
      <c r="BD110" s="826"/>
      <c r="BE110" s="826"/>
      <c r="BF110" s="826"/>
      <c r="BG110" s="826"/>
      <c r="BH110" s="826"/>
      <c r="BI110" s="826"/>
      <c r="BJ110" s="826"/>
      <c r="BK110" s="826"/>
      <c r="BL110" s="826"/>
      <c r="BM110" s="826"/>
      <c r="BN110" s="826"/>
      <c r="BO110" s="826"/>
      <c r="BP110" s="827"/>
      <c r="BQ110" s="882">
        <v>9374830</v>
      </c>
      <c r="BR110" s="863"/>
      <c r="BS110" s="863"/>
      <c r="BT110" s="863"/>
      <c r="BU110" s="863"/>
      <c r="BV110" s="863">
        <v>9318375</v>
      </c>
      <c r="BW110" s="863"/>
      <c r="BX110" s="863"/>
      <c r="BY110" s="863"/>
      <c r="BZ110" s="863"/>
      <c r="CA110" s="863">
        <v>9150143</v>
      </c>
      <c r="CB110" s="863"/>
      <c r="CC110" s="863"/>
      <c r="CD110" s="863"/>
      <c r="CE110" s="863"/>
      <c r="CF110" s="887">
        <v>202.7</v>
      </c>
      <c r="CG110" s="888"/>
      <c r="CH110" s="888"/>
      <c r="CI110" s="888"/>
      <c r="CJ110" s="888"/>
      <c r="CK110" s="951" t="s">
        <v>409</v>
      </c>
      <c r="CL110" s="837"/>
      <c r="CM110" s="912" t="s">
        <v>410</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c r="A111" s="792" t="s">
        <v>411</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412</v>
      </c>
      <c r="AB111" s="944"/>
      <c r="AC111" s="944"/>
      <c r="AD111" s="944"/>
      <c r="AE111" s="945"/>
      <c r="AF111" s="946" t="s">
        <v>412</v>
      </c>
      <c r="AG111" s="944"/>
      <c r="AH111" s="944"/>
      <c r="AI111" s="944"/>
      <c r="AJ111" s="945"/>
      <c r="AK111" s="946" t="s">
        <v>412</v>
      </c>
      <c r="AL111" s="944"/>
      <c r="AM111" s="944"/>
      <c r="AN111" s="944"/>
      <c r="AO111" s="945"/>
      <c r="AP111" s="947" t="s">
        <v>412</v>
      </c>
      <c r="AQ111" s="948"/>
      <c r="AR111" s="948"/>
      <c r="AS111" s="948"/>
      <c r="AT111" s="949"/>
      <c r="AU111" s="957"/>
      <c r="AV111" s="958"/>
      <c r="AW111" s="958"/>
      <c r="AX111" s="958"/>
      <c r="AY111" s="958"/>
      <c r="AZ111" s="833" t="s">
        <v>413</v>
      </c>
      <c r="BA111" s="768"/>
      <c r="BB111" s="768"/>
      <c r="BC111" s="768"/>
      <c r="BD111" s="768"/>
      <c r="BE111" s="768"/>
      <c r="BF111" s="768"/>
      <c r="BG111" s="768"/>
      <c r="BH111" s="768"/>
      <c r="BI111" s="768"/>
      <c r="BJ111" s="768"/>
      <c r="BK111" s="768"/>
      <c r="BL111" s="768"/>
      <c r="BM111" s="768"/>
      <c r="BN111" s="768"/>
      <c r="BO111" s="768"/>
      <c r="BP111" s="769"/>
      <c r="BQ111" s="834">
        <v>18702</v>
      </c>
      <c r="BR111" s="835"/>
      <c r="BS111" s="835"/>
      <c r="BT111" s="835"/>
      <c r="BU111" s="835"/>
      <c r="BV111" s="835">
        <v>6308</v>
      </c>
      <c r="BW111" s="835"/>
      <c r="BX111" s="835"/>
      <c r="BY111" s="835"/>
      <c r="BZ111" s="835"/>
      <c r="CA111" s="835" t="s">
        <v>111</v>
      </c>
      <c r="CB111" s="835"/>
      <c r="CC111" s="835"/>
      <c r="CD111" s="835"/>
      <c r="CE111" s="835"/>
      <c r="CF111" s="896" t="s">
        <v>111</v>
      </c>
      <c r="CG111" s="897"/>
      <c r="CH111" s="897"/>
      <c r="CI111" s="897"/>
      <c r="CJ111" s="897"/>
      <c r="CK111" s="952"/>
      <c r="CL111" s="839"/>
      <c r="CM111" s="842" t="s">
        <v>414</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c r="A112" s="937" t="s">
        <v>415</v>
      </c>
      <c r="B112" s="938"/>
      <c r="C112" s="768" t="s">
        <v>416</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417</v>
      </c>
      <c r="BA112" s="768"/>
      <c r="BB112" s="768"/>
      <c r="BC112" s="768"/>
      <c r="BD112" s="768"/>
      <c r="BE112" s="768"/>
      <c r="BF112" s="768"/>
      <c r="BG112" s="768"/>
      <c r="BH112" s="768"/>
      <c r="BI112" s="768"/>
      <c r="BJ112" s="768"/>
      <c r="BK112" s="768"/>
      <c r="BL112" s="768"/>
      <c r="BM112" s="768"/>
      <c r="BN112" s="768"/>
      <c r="BO112" s="768"/>
      <c r="BP112" s="769"/>
      <c r="BQ112" s="834">
        <v>673545</v>
      </c>
      <c r="BR112" s="835"/>
      <c r="BS112" s="835"/>
      <c r="BT112" s="835"/>
      <c r="BU112" s="835"/>
      <c r="BV112" s="835">
        <v>776960</v>
      </c>
      <c r="BW112" s="835"/>
      <c r="BX112" s="835"/>
      <c r="BY112" s="835"/>
      <c r="BZ112" s="835"/>
      <c r="CA112" s="835">
        <v>955022</v>
      </c>
      <c r="CB112" s="835"/>
      <c r="CC112" s="835"/>
      <c r="CD112" s="835"/>
      <c r="CE112" s="835"/>
      <c r="CF112" s="896">
        <v>21.2</v>
      </c>
      <c r="CG112" s="897"/>
      <c r="CH112" s="897"/>
      <c r="CI112" s="897"/>
      <c r="CJ112" s="897"/>
      <c r="CK112" s="952"/>
      <c r="CL112" s="839"/>
      <c r="CM112" s="842" t="s">
        <v>418</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c r="A113" s="939"/>
      <c r="B113" s="940"/>
      <c r="C113" s="768" t="s">
        <v>419</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81261</v>
      </c>
      <c r="AB113" s="944"/>
      <c r="AC113" s="944"/>
      <c r="AD113" s="944"/>
      <c r="AE113" s="945"/>
      <c r="AF113" s="946">
        <v>180948</v>
      </c>
      <c r="AG113" s="944"/>
      <c r="AH113" s="944"/>
      <c r="AI113" s="944"/>
      <c r="AJ113" s="945"/>
      <c r="AK113" s="946">
        <v>196739</v>
      </c>
      <c r="AL113" s="944"/>
      <c r="AM113" s="944"/>
      <c r="AN113" s="944"/>
      <c r="AO113" s="945"/>
      <c r="AP113" s="947">
        <v>4.4000000000000004</v>
      </c>
      <c r="AQ113" s="948"/>
      <c r="AR113" s="948"/>
      <c r="AS113" s="948"/>
      <c r="AT113" s="949"/>
      <c r="AU113" s="957"/>
      <c r="AV113" s="958"/>
      <c r="AW113" s="958"/>
      <c r="AX113" s="958"/>
      <c r="AY113" s="958"/>
      <c r="AZ113" s="833" t="s">
        <v>420</v>
      </c>
      <c r="BA113" s="768"/>
      <c r="BB113" s="768"/>
      <c r="BC113" s="768"/>
      <c r="BD113" s="768"/>
      <c r="BE113" s="768"/>
      <c r="BF113" s="768"/>
      <c r="BG113" s="768"/>
      <c r="BH113" s="768"/>
      <c r="BI113" s="768"/>
      <c r="BJ113" s="768"/>
      <c r="BK113" s="768"/>
      <c r="BL113" s="768"/>
      <c r="BM113" s="768"/>
      <c r="BN113" s="768"/>
      <c r="BO113" s="768"/>
      <c r="BP113" s="769"/>
      <c r="BQ113" s="834">
        <v>307546</v>
      </c>
      <c r="BR113" s="835"/>
      <c r="BS113" s="835"/>
      <c r="BT113" s="835"/>
      <c r="BU113" s="835"/>
      <c r="BV113" s="835">
        <v>265986</v>
      </c>
      <c r="BW113" s="835"/>
      <c r="BX113" s="835"/>
      <c r="BY113" s="835"/>
      <c r="BZ113" s="835"/>
      <c r="CA113" s="835">
        <v>222658</v>
      </c>
      <c r="CB113" s="835"/>
      <c r="CC113" s="835"/>
      <c r="CD113" s="835"/>
      <c r="CE113" s="835"/>
      <c r="CF113" s="896">
        <v>4.9000000000000004</v>
      </c>
      <c r="CG113" s="897"/>
      <c r="CH113" s="897"/>
      <c r="CI113" s="897"/>
      <c r="CJ113" s="897"/>
      <c r="CK113" s="952"/>
      <c r="CL113" s="839"/>
      <c r="CM113" s="842" t="s">
        <v>421</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c r="A114" s="939"/>
      <c r="B114" s="940"/>
      <c r="C114" s="768" t="s">
        <v>422</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v>50201</v>
      </c>
      <c r="AB114" s="798"/>
      <c r="AC114" s="798"/>
      <c r="AD114" s="798"/>
      <c r="AE114" s="799"/>
      <c r="AF114" s="800">
        <v>49129</v>
      </c>
      <c r="AG114" s="798"/>
      <c r="AH114" s="798"/>
      <c r="AI114" s="798"/>
      <c r="AJ114" s="799"/>
      <c r="AK114" s="800">
        <v>46681</v>
      </c>
      <c r="AL114" s="798"/>
      <c r="AM114" s="798"/>
      <c r="AN114" s="798"/>
      <c r="AO114" s="799"/>
      <c r="AP114" s="845">
        <v>1</v>
      </c>
      <c r="AQ114" s="846"/>
      <c r="AR114" s="846"/>
      <c r="AS114" s="846"/>
      <c r="AT114" s="847"/>
      <c r="AU114" s="957"/>
      <c r="AV114" s="958"/>
      <c r="AW114" s="958"/>
      <c r="AX114" s="958"/>
      <c r="AY114" s="958"/>
      <c r="AZ114" s="833" t="s">
        <v>423</v>
      </c>
      <c r="BA114" s="768"/>
      <c r="BB114" s="768"/>
      <c r="BC114" s="768"/>
      <c r="BD114" s="768"/>
      <c r="BE114" s="768"/>
      <c r="BF114" s="768"/>
      <c r="BG114" s="768"/>
      <c r="BH114" s="768"/>
      <c r="BI114" s="768"/>
      <c r="BJ114" s="768"/>
      <c r="BK114" s="768"/>
      <c r="BL114" s="768"/>
      <c r="BM114" s="768"/>
      <c r="BN114" s="768"/>
      <c r="BO114" s="768"/>
      <c r="BP114" s="769"/>
      <c r="BQ114" s="834">
        <v>1862685</v>
      </c>
      <c r="BR114" s="835"/>
      <c r="BS114" s="835"/>
      <c r="BT114" s="835"/>
      <c r="BU114" s="835"/>
      <c r="BV114" s="835">
        <v>1752166</v>
      </c>
      <c r="BW114" s="835"/>
      <c r="BX114" s="835"/>
      <c r="BY114" s="835"/>
      <c r="BZ114" s="835"/>
      <c r="CA114" s="835">
        <v>1659725</v>
      </c>
      <c r="CB114" s="835"/>
      <c r="CC114" s="835"/>
      <c r="CD114" s="835"/>
      <c r="CE114" s="835"/>
      <c r="CF114" s="896">
        <v>36.799999999999997</v>
      </c>
      <c r="CG114" s="897"/>
      <c r="CH114" s="897"/>
      <c r="CI114" s="897"/>
      <c r="CJ114" s="897"/>
      <c r="CK114" s="952"/>
      <c r="CL114" s="839"/>
      <c r="CM114" s="842" t="s">
        <v>424</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v>18702</v>
      </c>
      <c r="DH114" s="798"/>
      <c r="DI114" s="798"/>
      <c r="DJ114" s="798"/>
      <c r="DK114" s="799"/>
      <c r="DL114" s="800">
        <v>6308</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c r="A115" s="939"/>
      <c r="B115" s="940"/>
      <c r="C115" s="768" t="s">
        <v>425</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v>13147</v>
      </c>
      <c r="AB115" s="944"/>
      <c r="AC115" s="944"/>
      <c r="AD115" s="944"/>
      <c r="AE115" s="945"/>
      <c r="AF115" s="946">
        <v>12926</v>
      </c>
      <c r="AG115" s="944"/>
      <c r="AH115" s="944"/>
      <c r="AI115" s="944"/>
      <c r="AJ115" s="945"/>
      <c r="AK115" s="946">
        <v>6743</v>
      </c>
      <c r="AL115" s="944"/>
      <c r="AM115" s="944"/>
      <c r="AN115" s="944"/>
      <c r="AO115" s="945"/>
      <c r="AP115" s="947">
        <v>0.1</v>
      </c>
      <c r="AQ115" s="948"/>
      <c r="AR115" s="948"/>
      <c r="AS115" s="948"/>
      <c r="AT115" s="949"/>
      <c r="AU115" s="957"/>
      <c r="AV115" s="958"/>
      <c r="AW115" s="958"/>
      <c r="AX115" s="958"/>
      <c r="AY115" s="958"/>
      <c r="AZ115" s="833" t="s">
        <v>426</v>
      </c>
      <c r="BA115" s="768"/>
      <c r="BB115" s="768"/>
      <c r="BC115" s="768"/>
      <c r="BD115" s="768"/>
      <c r="BE115" s="768"/>
      <c r="BF115" s="768"/>
      <c r="BG115" s="768"/>
      <c r="BH115" s="768"/>
      <c r="BI115" s="768"/>
      <c r="BJ115" s="768"/>
      <c r="BK115" s="768"/>
      <c r="BL115" s="768"/>
      <c r="BM115" s="768"/>
      <c r="BN115" s="768"/>
      <c r="BO115" s="768"/>
      <c r="BP115" s="769"/>
      <c r="BQ115" s="834">
        <v>92986</v>
      </c>
      <c r="BR115" s="835"/>
      <c r="BS115" s="835"/>
      <c r="BT115" s="835"/>
      <c r="BU115" s="835"/>
      <c r="BV115" s="835">
        <v>88176</v>
      </c>
      <c r="BW115" s="835"/>
      <c r="BX115" s="835"/>
      <c r="BY115" s="835"/>
      <c r="BZ115" s="835"/>
      <c r="CA115" s="835">
        <v>85435</v>
      </c>
      <c r="CB115" s="835"/>
      <c r="CC115" s="835"/>
      <c r="CD115" s="835"/>
      <c r="CE115" s="835"/>
      <c r="CF115" s="896">
        <v>1.9</v>
      </c>
      <c r="CG115" s="897"/>
      <c r="CH115" s="897"/>
      <c r="CI115" s="897"/>
      <c r="CJ115" s="897"/>
      <c r="CK115" s="952"/>
      <c r="CL115" s="839"/>
      <c r="CM115" s="833" t="s">
        <v>427</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c r="A116" s="941"/>
      <c r="B116" s="942"/>
      <c r="C116" s="901" t="s">
        <v>428</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t="s">
        <v>111</v>
      </c>
      <c r="AL116" s="798"/>
      <c r="AM116" s="798"/>
      <c r="AN116" s="798"/>
      <c r="AO116" s="799"/>
      <c r="AP116" s="845" t="s">
        <v>111</v>
      </c>
      <c r="AQ116" s="846"/>
      <c r="AR116" s="846"/>
      <c r="AS116" s="846"/>
      <c r="AT116" s="847"/>
      <c r="AU116" s="957"/>
      <c r="AV116" s="958"/>
      <c r="AW116" s="958"/>
      <c r="AX116" s="958"/>
      <c r="AY116" s="958"/>
      <c r="AZ116" s="884" t="s">
        <v>429</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430</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c r="A117" s="922" t="s">
        <v>169</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431</v>
      </c>
      <c r="Z117" s="924"/>
      <c r="AA117" s="929">
        <v>1415579</v>
      </c>
      <c r="AB117" s="930"/>
      <c r="AC117" s="930"/>
      <c r="AD117" s="930"/>
      <c r="AE117" s="931"/>
      <c r="AF117" s="932">
        <v>1384790</v>
      </c>
      <c r="AG117" s="930"/>
      <c r="AH117" s="930"/>
      <c r="AI117" s="930"/>
      <c r="AJ117" s="931"/>
      <c r="AK117" s="932">
        <v>1318889</v>
      </c>
      <c r="AL117" s="930"/>
      <c r="AM117" s="930"/>
      <c r="AN117" s="930"/>
      <c r="AO117" s="931"/>
      <c r="AP117" s="933"/>
      <c r="AQ117" s="934"/>
      <c r="AR117" s="934"/>
      <c r="AS117" s="934"/>
      <c r="AT117" s="935"/>
      <c r="AU117" s="957"/>
      <c r="AV117" s="958"/>
      <c r="AW117" s="958"/>
      <c r="AX117" s="958"/>
      <c r="AY117" s="958"/>
      <c r="AZ117" s="884" t="s">
        <v>432</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433</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c r="A118" s="922" t="s">
        <v>406</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404</v>
      </c>
      <c r="AB118" s="923"/>
      <c r="AC118" s="923"/>
      <c r="AD118" s="923"/>
      <c r="AE118" s="924"/>
      <c r="AF118" s="925" t="s">
        <v>286</v>
      </c>
      <c r="AG118" s="923"/>
      <c r="AH118" s="923"/>
      <c r="AI118" s="923"/>
      <c r="AJ118" s="924"/>
      <c r="AK118" s="925" t="s">
        <v>285</v>
      </c>
      <c r="AL118" s="923"/>
      <c r="AM118" s="923"/>
      <c r="AN118" s="923"/>
      <c r="AO118" s="924"/>
      <c r="AP118" s="926" t="s">
        <v>405</v>
      </c>
      <c r="AQ118" s="927"/>
      <c r="AR118" s="927"/>
      <c r="AS118" s="927"/>
      <c r="AT118" s="928"/>
      <c r="AU118" s="957"/>
      <c r="AV118" s="958"/>
      <c r="AW118" s="958"/>
      <c r="AX118" s="958"/>
      <c r="AY118" s="958"/>
      <c r="AZ118" s="900" t="s">
        <v>434</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435</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c r="A119" s="836" t="s">
        <v>409</v>
      </c>
      <c r="B119" s="837"/>
      <c r="C119" s="912" t="s">
        <v>410</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169</v>
      </c>
      <c r="BA119" s="230"/>
      <c r="BB119" s="230"/>
      <c r="BC119" s="230"/>
      <c r="BD119" s="230"/>
      <c r="BE119" s="230"/>
      <c r="BF119" s="230"/>
      <c r="BG119" s="230"/>
      <c r="BH119" s="230"/>
      <c r="BI119" s="230"/>
      <c r="BJ119" s="230"/>
      <c r="BK119" s="230"/>
      <c r="BL119" s="230"/>
      <c r="BM119" s="230"/>
      <c r="BN119" s="230"/>
      <c r="BO119" s="898" t="s">
        <v>436</v>
      </c>
      <c r="BP119" s="899"/>
      <c r="BQ119" s="903">
        <v>12330294</v>
      </c>
      <c r="BR119" s="866"/>
      <c r="BS119" s="866"/>
      <c r="BT119" s="866"/>
      <c r="BU119" s="866"/>
      <c r="BV119" s="866">
        <v>12207971</v>
      </c>
      <c r="BW119" s="866"/>
      <c r="BX119" s="866"/>
      <c r="BY119" s="866"/>
      <c r="BZ119" s="866"/>
      <c r="CA119" s="866">
        <v>12072983</v>
      </c>
      <c r="CB119" s="866"/>
      <c r="CC119" s="866"/>
      <c r="CD119" s="866"/>
      <c r="CE119" s="866"/>
      <c r="CF119" s="764"/>
      <c r="CG119" s="765"/>
      <c r="CH119" s="765"/>
      <c r="CI119" s="765"/>
      <c r="CJ119" s="855"/>
      <c r="CK119" s="953"/>
      <c r="CL119" s="841"/>
      <c r="CM119" s="859" t="s">
        <v>437</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c r="A120" s="838"/>
      <c r="B120" s="839"/>
      <c r="C120" s="842" t="s">
        <v>414</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438</v>
      </c>
      <c r="AV120" s="905"/>
      <c r="AW120" s="905"/>
      <c r="AX120" s="905"/>
      <c r="AY120" s="906"/>
      <c r="AZ120" s="881" t="s">
        <v>439</v>
      </c>
      <c r="BA120" s="826"/>
      <c r="BB120" s="826"/>
      <c r="BC120" s="826"/>
      <c r="BD120" s="826"/>
      <c r="BE120" s="826"/>
      <c r="BF120" s="826"/>
      <c r="BG120" s="826"/>
      <c r="BH120" s="826"/>
      <c r="BI120" s="826"/>
      <c r="BJ120" s="826"/>
      <c r="BK120" s="826"/>
      <c r="BL120" s="826"/>
      <c r="BM120" s="826"/>
      <c r="BN120" s="826"/>
      <c r="BO120" s="826"/>
      <c r="BP120" s="827"/>
      <c r="BQ120" s="882">
        <v>3112032</v>
      </c>
      <c r="BR120" s="863"/>
      <c r="BS120" s="863"/>
      <c r="BT120" s="863"/>
      <c r="BU120" s="863"/>
      <c r="BV120" s="863">
        <v>3850347</v>
      </c>
      <c r="BW120" s="863"/>
      <c r="BX120" s="863"/>
      <c r="BY120" s="863"/>
      <c r="BZ120" s="863"/>
      <c r="CA120" s="863">
        <v>4124254</v>
      </c>
      <c r="CB120" s="863"/>
      <c r="CC120" s="863"/>
      <c r="CD120" s="863"/>
      <c r="CE120" s="863"/>
      <c r="CF120" s="887">
        <v>91.4</v>
      </c>
      <c r="CG120" s="888"/>
      <c r="CH120" s="888"/>
      <c r="CI120" s="888"/>
      <c r="CJ120" s="888"/>
      <c r="CK120" s="889" t="s">
        <v>440</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201770</v>
      </c>
      <c r="DH120" s="863"/>
      <c r="DI120" s="863"/>
      <c r="DJ120" s="863"/>
      <c r="DK120" s="863"/>
      <c r="DL120" s="863">
        <v>310482</v>
      </c>
      <c r="DM120" s="863"/>
      <c r="DN120" s="863"/>
      <c r="DO120" s="863"/>
      <c r="DP120" s="863"/>
      <c r="DQ120" s="863">
        <v>423681</v>
      </c>
      <c r="DR120" s="863"/>
      <c r="DS120" s="863"/>
      <c r="DT120" s="863"/>
      <c r="DU120" s="863"/>
      <c r="DV120" s="864">
        <v>9.4</v>
      </c>
      <c r="DW120" s="864"/>
      <c r="DX120" s="864"/>
      <c r="DY120" s="864"/>
      <c r="DZ120" s="865"/>
    </row>
    <row r="121" spans="1:130" s="199" customFormat="1" ht="26.25" customHeight="1">
      <c r="A121" s="838"/>
      <c r="B121" s="839"/>
      <c r="C121" s="884" t="s">
        <v>441</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442</v>
      </c>
      <c r="BA121" s="768"/>
      <c r="BB121" s="768"/>
      <c r="BC121" s="768"/>
      <c r="BD121" s="768"/>
      <c r="BE121" s="768"/>
      <c r="BF121" s="768"/>
      <c r="BG121" s="768"/>
      <c r="BH121" s="768"/>
      <c r="BI121" s="768"/>
      <c r="BJ121" s="768"/>
      <c r="BK121" s="768"/>
      <c r="BL121" s="768"/>
      <c r="BM121" s="768"/>
      <c r="BN121" s="768"/>
      <c r="BO121" s="768"/>
      <c r="BP121" s="769"/>
      <c r="BQ121" s="834">
        <v>12495</v>
      </c>
      <c r="BR121" s="835"/>
      <c r="BS121" s="835"/>
      <c r="BT121" s="835"/>
      <c r="BU121" s="835"/>
      <c r="BV121" s="835">
        <v>21194</v>
      </c>
      <c r="BW121" s="835"/>
      <c r="BX121" s="835"/>
      <c r="BY121" s="835"/>
      <c r="BZ121" s="835"/>
      <c r="CA121" s="835">
        <v>20653</v>
      </c>
      <c r="CB121" s="835"/>
      <c r="CC121" s="835"/>
      <c r="CD121" s="835"/>
      <c r="CE121" s="835"/>
      <c r="CF121" s="896">
        <v>0.5</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322558</v>
      </c>
      <c r="DH121" s="835"/>
      <c r="DI121" s="835"/>
      <c r="DJ121" s="835"/>
      <c r="DK121" s="835"/>
      <c r="DL121" s="835">
        <v>308431</v>
      </c>
      <c r="DM121" s="835"/>
      <c r="DN121" s="835"/>
      <c r="DO121" s="835"/>
      <c r="DP121" s="835"/>
      <c r="DQ121" s="835">
        <v>294029</v>
      </c>
      <c r="DR121" s="835"/>
      <c r="DS121" s="835"/>
      <c r="DT121" s="835"/>
      <c r="DU121" s="835"/>
      <c r="DV121" s="812">
        <v>6.5</v>
      </c>
      <c r="DW121" s="812"/>
      <c r="DX121" s="812"/>
      <c r="DY121" s="812"/>
      <c r="DZ121" s="813"/>
    </row>
    <row r="122" spans="1:130" s="199" customFormat="1" ht="26.25" customHeight="1">
      <c r="A122" s="838"/>
      <c r="B122" s="839"/>
      <c r="C122" s="842" t="s">
        <v>424</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v>12381</v>
      </c>
      <c r="AB122" s="798"/>
      <c r="AC122" s="798"/>
      <c r="AD122" s="798"/>
      <c r="AE122" s="799"/>
      <c r="AF122" s="800">
        <v>12393</v>
      </c>
      <c r="AG122" s="798"/>
      <c r="AH122" s="798"/>
      <c r="AI122" s="798"/>
      <c r="AJ122" s="799"/>
      <c r="AK122" s="800">
        <v>6308</v>
      </c>
      <c r="AL122" s="798"/>
      <c r="AM122" s="798"/>
      <c r="AN122" s="798"/>
      <c r="AO122" s="799"/>
      <c r="AP122" s="845">
        <v>0.1</v>
      </c>
      <c r="AQ122" s="846"/>
      <c r="AR122" s="846"/>
      <c r="AS122" s="846"/>
      <c r="AT122" s="847"/>
      <c r="AU122" s="907"/>
      <c r="AV122" s="908"/>
      <c r="AW122" s="908"/>
      <c r="AX122" s="908"/>
      <c r="AY122" s="909"/>
      <c r="AZ122" s="900" t="s">
        <v>443</v>
      </c>
      <c r="BA122" s="901"/>
      <c r="BB122" s="901"/>
      <c r="BC122" s="901"/>
      <c r="BD122" s="901"/>
      <c r="BE122" s="901"/>
      <c r="BF122" s="901"/>
      <c r="BG122" s="901"/>
      <c r="BH122" s="901"/>
      <c r="BI122" s="901"/>
      <c r="BJ122" s="901"/>
      <c r="BK122" s="901"/>
      <c r="BL122" s="901"/>
      <c r="BM122" s="901"/>
      <c r="BN122" s="901"/>
      <c r="BO122" s="901"/>
      <c r="BP122" s="902"/>
      <c r="BQ122" s="903">
        <v>7895084</v>
      </c>
      <c r="BR122" s="866"/>
      <c r="BS122" s="866"/>
      <c r="BT122" s="866"/>
      <c r="BU122" s="866"/>
      <c r="BV122" s="866">
        <v>7615455</v>
      </c>
      <c r="BW122" s="866"/>
      <c r="BX122" s="866"/>
      <c r="BY122" s="866"/>
      <c r="BZ122" s="866"/>
      <c r="CA122" s="866">
        <v>7305252</v>
      </c>
      <c r="CB122" s="866"/>
      <c r="CC122" s="866"/>
      <c r="CD122" s="866"/>
      <c r="CE122" s="866"/>
      <c r="CF122" s="867">
        <v>161.80000000000001</v>
      </c>
      <c r="CG122" s="868"/>
      <c r="CH122" s="868"/>
      <c r="CI122" s="868"/>
      <c r="CJ122" s="868"/>
      <c r="CK122" s="890"/>
      <c r="CL122" s="876"/>
      <c r="CM122" s="876"/>
      <c r="CN122" s="876"/>
      <c r="CO122" s="877"/>
      <c r="CP122" s="856" t="s">
        <v>444</v>
      </c>
      <c r="CQ122" s="857"/>
      <c r="CR122" s="857"/>
      <c r="CS122" s="857"/>
      <c r="CT122" s="857"/>
      <c r="CU122" s="857"/>
      <c r="CV122" s="857"/>
      <c r="CW122" s="857"/>
      <c r="CX122" s="857"/>
      <c r="CY122" s="857"/>
      <c r="CZ122" s="857"/>
      <c r="DA122" s="857"/>
      <c r="DB122" s="857"/>
      <c r="DC122" s="857"/>
      <c r="DD122" s="857"/>
      <c r="DE122" s="857"/>
      <c r="DF122" s="858"/>
      <c r="DG122" s="834">
        <v>138308</v>
      </c>
      <c r="DH122" s="835"/>
      <c r="DI122" s="835"/>
      <c r="DJ122" s="835"/>
      <c r="DK122" s="835"/>
      <c r="DL122" s="835">
        <v>132532</v>
      </c>
      <c r="DM122" s="835"/>
      <c r="DN122" s="835"/>
      <c r="DO122" s="835"/>
      <c r="DP122" s="835"/>
      <c r="DQ122" s="835">
        <v>126061</v>
      </c>
      <c r="DR122" s="835"/>
      <c r="DS122" s="835"/>
      <c r="DT122" s="835"/>
      <c r="DU122" s="835"/>
      <c r="DV122" s="812">
        <v>2.8</v>
      </c>
      <c r="DW122" s="812"/>
      <c r="DX122" s="812"/>
      <c r="DY122" s="812"/>
      <c r="DZ122" s="813"/>
    </row>
    <row r="123" spans="1:130" s="199" customFormat="1" ht="26.25" customHeight="1">
      <c r="A123" s="838"/>
      <c r="B123" s="839"/>
      <c r="C123" s="842" t="s">
        <v>430</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445</v>
      </c>
      <c r="AB123" s="798"/>
      <c r="AC123" s="798"/>
      <c r="AD123" s="798"/>
      <c r="AE123" s="799"/>
      <c r="AF123" s="800" t="s">
        <v>445</v>
      </c>
      <c r="AG123" s="798"/>
      <c r="AH123" s="798"/>
      <c r="AI123" s="798"/>
      <c r="AJ123" s="799"/>
      <c r="AK123" s="800" t="s">
        <v>445</v>
      </c>
      <c r="AL123" s="798"/>
      <c r="AM123" s="798"/>
      <c r="AN123" s="798"/>
      <c r="AO123" s="799"/>
      <c r="AP123" s="845" t="s">
        <v>445</v>
      </c>
      <c r="AQ123" s="846"/>
      <c r="AR123" s="846"/>
      <c r="AS123" s="846"/>
      <c r="AT123" s="847"/>
      <c r="AU123" s="910"/>
      <c r="AV123" s="911"/>
      <c r="AW123" s="911"/>
      <c r="AX123" s="911"/>
      <c r="AY123" s="911"/>
      <c r="AZ123" s="230" t="s">
        <v>169</v>
      </c>
      <c r="BA123" s="230"/>
      <c r="BB123" s="230"/>
      <c r="BC123" s="230"/>
      <c r="BD123" s="230"/>
      <c r="BE123" s="230"/>
      <c r="BF123" s="230"/>
      <c r="BG123" s="230"/>
      <c r="BH123" s="230"/>
      <c r="BI123" s="230"/>
      <c r="BJ123" s="230"/>
      <c r="BK123" s="230"/>
      <c r="BL123" s="230"/>
      <c r="BM123" s="230"/>
      <c r="BN123" s="230"/>
      <c r="BO123" s="898" t="s">
        <v>446</v>
      </c>
      <c r="BP123" s="899"/>
      <c r="BQ123" s="853">
        <v>11019611</v>
      </c>
      <c r="BR123" s="854"/>
      <c r="BS123" s="854"/>
      <c r="BT123" s="854"/>
      <c r="BU123" s="854"/>
      <c r="BV123" s="854">
        <v>11486996</v>
      </c>
      <c r="BW123" s="854"/>
      <c r="BX123" s="854"/>
      <c r="BY123" s="854"/>
      <c r="BZ123" s="854"/>
      <c r="CA123" s="854">
        <v>11450159</v>
      </c>
      <c r="CB123" s="854"/>
      <c r="CC123" s="854"/>
      <c r="CD123" s="854"/>
      <c r="CE123" s="854"/>
      <c r="CF123" s="764"/>
      <c r="CG123" s="765"/>
      <c r="CH123" s="765"/>
      <c r="CI123" s="765"/>
      <c r="CJ123" s="855"/>
      <c r="CK123" s="890"/>
      <c r="CL123" s="876"/>
      <c r="CM123" s="876"/>
      <c r="CN123" s="876"/>
      <c r="CO123" s="877"/>
      <c r="CP123" s="856" t="s">
        <v>383</v>
      </c>
      <c r="CQ123" s="857"/>
      <c r="CR123" s="857"/>
      <c r="CS123" s="857"/>
      <c r="CT123" s="857"/>
      <c r="CU123" s="857"/>
      <c r="CV123" s="857"/>
      <c r="CW123" s="857"/>
      <c r="CX123" s="857"/>
      <c r="CY123" s="857"/>
      <c r="CZ123" s="857"/>
      <c r="DA123" s="857"/>
      <c r="DB123" s="857"/>
      <c r="DC123" s="857"/>
      <c r="DD123" s="857"/>
      <c r="DE123" s="857"/>
      <c r="DF123" s="858"/>
      <c r="DG123" s="797">
        <v>5418</v>
      </c>
      <c r="DH123" s="798"/>
      <c r="DI123" s="798"/>
      <c r="DJ123" s="798"/>
      <c r="DK123" s="799"/>
      <c r="DL123" s="800">
        <v>9005</v>
      </c>
      <c r="DM123" s="798"/>
      <c r="DN123" s="798"/>
      <c r="DO123" s="798"/>
      <c r="DP123" s="799"/>
      <c r="DQ123" s="800">
        <v>77494</v>
      </c>
      <c r="DR123" s="798"/>
      <c r="DS123" s="798"/>
      <c r="DT123" s="798"/>
      <c r="DU123" s="799"/>
      <c r="DV123" s="845">
        <v>1.7</v>
      </c>
      <c r="DW123" s="846"/>
      <c r="DX123" s="846"/>
      <c r="DY123" s="846"/>
      <c r="DZ123" s="847"/>
    </row>
    <row r="124" spans="1:130" s="199" customFormat="1" ht="26.25" customHeight="1" thickBot="1">
      <c r="A124" s="838"/>
      <c r="B124" s="839"/>
      <c r="C124" s="842" t="s">
        <v>433</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447</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29.4</v>
      </c>
      <c r="BR124" s="852"/>
      <c r="BS124" s="852"/>
      <c r="BT124" s="852"/>
      <c r="BU124" s="852"/>
      <c r="BV124" s="852">
        <v>15.6</v>
      </c>
      <c r="BW124" s="852"/>
      <c r="BX124" s="852"/>
      <c r="BY124" s="852"/>
      <c r="BZ124" s="852"/>
      <c r="CA124" s="852">
        <v>13.7</v>
      </c>
      <c r="CB124" s="852"/>
      <c r="CC124" s="852"/>
      <c r="CD124" s="852"/>
      <c r="CE124" s="852"/>
      <c r="CF124" s="742"/>
      <c r="CG124" s="743"/>
      <c r="CH124" s="743"/>
      <c r="CI124" s="743"/>
      <c r="CJ124" s="883"/>
      <c r="CK124" s="891"/>
      <c r="CL124" s="891"/>
      <c r="CM124" s="891"/>
      <c r="CN124" s="891"/>
      <c r="CO124" s="892"/>
      <c r="CP124" s="856" t="s">
        <v>448</v>
      </c>
      <c r="CQ124" s="857"/>
      <c r="CR124" s="857"/>
      <c r="CS124" s="857"/>
      <c r="CT124" s="857"/>
      <c r="CU124" s="857"/>
      <c r="CV124" s="857"/>
      <c r="CW124" s="857"/>
      <c r="CX124" s="857"/>
      <c r="CY124" s="857"/>
      <c r="CZ124" s="857"/>
      <c r="DA124" s="857"/>
      <c r="DB124" s="857"/>
      <c r="DC124" s="857"/>
      <c r="DD124" s="857"/>
      <c r="DE124" s="857"/>
      <c r="DF124" s="858"/>
      <c r="DG124" s="780">
        <v>5491</v>
      </c>
      <c r="DH124" s="781"/>
      <c r="DI124" s="781"/>
      <c r="DJ124" s="781"/>
      <c r="DK124" s="782"/>
      <c r="DL124" s="783">
        <v>16510</v>
      </c>
      <c r="DM124" s="781"/>
      <c r="DN124" s="781"/>
      <c r="DO124" s="781"/>
      <c r="DP124" s="782"/>
      <c r="DQ124" s="783">
        <v>33757</v>
      </c>
      <c r="DR124" s="781"/>
      <c r="DS124" s="781"/>
      <c r="DT124" s="781"/>
      <c r="DU124" s="782"/>
      <c r="DV124" s="869">
        <v>0.7</v>
      </c>
      <c r="DW124" s="870"/>
      <c r="DX124" s="870"/>
      <c r="DY124" s="870"/>
      <c r="DZ124" s="871"/>
    </row>
    <row r="125" spans="1:130" s="199" customFormat="1" ht="26.25" customHeight="1">
      <c r="A125" s="838"/>
      <c r="B125" s="839"/>
      <c r="C125" s="842" t="s">
        <v>435</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449</v>
      </c>
      <c r="CL125" s="873"/>
      <c r="CM125" s="873"/>
      <c r="CN125" s="873"/>
      <c r="CO125" s="874"/>
      <c r="CP125" s="881" t="s">
        <v>450</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c r="A126" s="838"/>
      <c r="B126" s="839"/>
      <c r="C126" s="842" t="s">
        <v>437</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451</v>
      </c>
      <c r="CQ126" s="768"/>
      <c r="CR126" s="768"/>
      <c r="CS126" s="768"/>
      <c r="CT126" s="768"/>
      <c r="CU126" s="768"/>
      <c r="CV126" s="768"/>
      <c r="CW126" s="768"/>
      <c r="CX126" s="768"/>
      <c r="CY126" s="768"/>
      <c r="CZ126" s="768"/>
      <c r="DA126" s="768"/>
      <c r="DB126" s="768"/>
      <c r="DC126" s="768"/>
      <c r="DD126" s="768"/>
      <c r="DE126" s="768"/>
      <c r="DF126" s="769"/>
      <c r="DG126" s="834">
        <v>92986</v>
      </c>
      <c r="DH126" s="835"/>
      <c r="DI126" s="835"/>
      <c r="DJ126" s="835"/>
      <c r="DK126" s="835"/>
      <c r="DL126" s="835">
        <v>88176</v>
      </c>
      <c r="DM126" s="835"/>
      <c r="DN126" s="835"/>
      <c r="DO126" s="835"/>
      <c r="DP126" s="835"/>
      <c r="DQ126" s="835">
        <v>85435</v>
      </c>
      <c r="DR126" s="835"/>
      <c r="DS126" s="835"/>
      <c r="DT126" s="835"/>
      <c r="DU126" s="835"/>
      <c r="DV126" s="812">
        <v>1.9</v>
      </c>
      <c r="DW126" s="812"/>
      <c r="DX126" s="812"/>
      <c r="DY126" s="812"/>
      <c r="DZ126" s="813"/>
    </row>
    <row r="127" spans="1:130" s="199" customFormat="1" ht="26.25" customHeight="1">
      <c r="A127" s="840"/>
      <c r="B127" s="841"/>
      <c r="C127" s="859" t="s">
        <v>452</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v>766</v>
      </c>
      <c r="AB127" s="798"/>
      <c r="AC127" s="798"/>
      <c r="AD127" s="798"/>
      <c r="AE127" s="799"/>
      <c r="AF127" s="800">
        <v>533</v>
      </c>
      <c r="AG127" s="798"/>
      <c r="AH127" s="798"/>
      <c r="AI127" s="798"/>
      <c r="AJ127" s="799"/>
      <c r="AK127" s="800">
        <v>435</v>
      </c>
      <c r="AL127" s="798"/>
      <c r="AM127" s="798"/>
      <c r="AN127" s="798"/>
      <c r="AO127" s="799"/>
      <c r="AP127" s="845">
        <v>0</v>
      </c>
      <c r="AQ127" s="846"/>
      <c r="AR127" s="846"/>
      <c r="AS127" s="846"/>
      <c r="AT127" s="847"/>
      <c r="AU127" s="235"/>
      <c r="AV127" s="235"/>
      <c r="AW127" s="235"/>
      <c r="AX127" s="862" t="s">
        <v>453</v>
      </c>
      <c r="AY127" s="830"/>
      <c r="AZ127" s="830"/>
      <c r="BA127" s="830"/>
      <c r="BB127" s="830"/>
      <c r="BC127" s="830"/>
      <c r="BD127" s="830"/>
      <c r="BE127" s="831"/>
      <c r="BF127" s="829" t="s">
        <v>454</v>
      </c>
      <c r="BG127" s="830"/>
      <c r="BH127" s="830"/>
      <c r="BI127" s="830"/>
      <c r="BJ127" s="830"/>
      <c r="BK127" s="830"/>
      <c r="BL127" s="831"/>
      <c r="BM127" s="829" t="s">
        <v>455</v>
      </c>
      <c r="BN127" s="830"/>
      <c r="BO127" s="830"/>
      <c r="BP127" s="830"/>
      <c r="BQ127" s="830"/>
      <c r="BR127" s="830"/>
      <c r="BS127" s="831"/>
      <c r="BT127" s="829" t="s">
        <v>456</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457</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c r="A128" s="814" t="s">
        <v>458</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459</v>
      </c>
      <c r="X128" s="816"/>
      <c r="Y128" s="816"/>
      <c r="Z128" s="817"/>
      <c r="AA128" s="818">
        <v>3808</v>
      </c>
      <c r="AB128" s="819"/>
      <c r="AC128" s="819"/>
      <c r="AD128" s="819"/>
      <c r="AE128" s="820"/>
      <c r="AF128" s="821">
        <v>4353</v>
      </c>
      <c r="AG128" s="819"/>
      <c r="AH128" s="819"/>
      <c r="AI128" s="819"/>
      <c r="AJ128" s="820"/>
      <c r="AK128" s="821">
        <v>2081</v>
      </c>
      <c r="AL128" s="819"/>
      <c r="AM128" s="819"/>
      <c r="AN128" s="819"/>
      <c r="AO128" s="820"/>
      <c r="AP128" s="822"/>
      <c r="AQ128" s="823"/>
      <c r="AR128" s="823"/>
      <c r="AS128" s="823"/>
      <c r="AT128" s="824"/>
      <c r="AU128" s="235"/>
      <c r="AV128" s="235"/>
      <c r="AW128" s="235"/>
      <c r="AX128" s="825" t="s">
        <v>460</v>
      </c>
      <c r="AY128" s="826"/>
      <c r="AZ128" s="826"/>
      <c r="BA128" s="826"/>
      <c r="BB128" s="826"/>
      <c r="BC128" s="826"/>
      <c r="BD128" s="826"/>
      <c r="BE128" s="827"/>
      <c r="BF128" s="804" t="s">
        <v>111</v>
      </c>
      <c r="BG128" s="805"/>
      <c r="BH128" s="805"/>
      <c r="BI128" s="805"/>
      <c r="BJ128" s="805"/>
      <c r="BK128" s="805"/>
      <c r="BL128" s="828"/>
      <c r="BM128" s="804">
        <v>14.74</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461</v>
      </c>
      <c r="CQ128" s="746"/>
      <c r="CR128" s="746"/>
      <c r="CS128" s="746"/>
      <c r="CT128" s="746"/>
      <c r="CU128" s="746"/>
      <c r="CV128" s="746"/>
      <c r="CW128" s="746"/>
      <c r="CX128" s="746"/>
      <c r="CY128" s="746"/>
      <c r="CZ128" s="746"/>
      <c r="DA128" s="746"/>
      <c r="DB128" s="746"/>
      <c r="DC128" s="746"/>
      <c r="DD128" s="746"/>
      <c r="DE128" s="746"/>
      <c r="DF128" s="747"/>
      <c r="DG128" s="808" t="s">
        <v>111</v>
      </c>
      <c r="DH128" s="809"/>
      <c r="DI128" s="809"/>
      <c r="DJ128" s="809"/>
      <c r="DK128" s="809"/>
      <c r="DL128" s="809" t="s">
        <v>111</v>
      </c>
      <c r="DM128" s="809"/>
      <c r="DN128" s="809"/>
      <c r="DO128" s="809"/>
      <c r="DP128" s="809"/>
      <c r="DQ128" s="809" t="s">
        <v>111</v>
      </c>
      <c r="DR128" s="809"/>
      <c r="DS128" s="809"/>
      <c r="DT128" s="809"/>
      <c r="DU128" s="809"/>
      <c r="DV128" s="810" t="s">
        <v>111</v>
      </c>
      <c r="DW128" s="810"/>
      <c r="DX128" s="810"/>
      <c r="DY128" s="810"/>
      <c r="DZ128" s="811"/>
    </row>
    <row r="129" spans="1:131" s="199" customFormat="1" ht="26.25" customHeight="1">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462</v>
      </c>
      <c r="X129" s="795"/>
      <c r="Y129" s="795"/>
      <c r="Z129" s="796"/>
      <c r="AA129" s="797">
        <v>5404783</v>
      </c>
      <c r="AB129" s="798"/>
      <c r="AC129" s="798"/>
      <c r="AD129" s="798"/>
      <c r="AE129" s="799"/>
      <c r="AF129" s="800">
        <v>5520798</v>
      </c>
      <c r="AG129" s="798"/>
      <c r="AH129" s="798"/>
      <c r="AI129" s="798"/>
      <c r="AJ129" s="799"/>
      <c r="AK129" s="800">
        <v>5418349</v>
      </c>
      <c r="AL129" s="798"/>
      <c r="AM129" s="798"/>
      <c r="AN129" s="798"/>
      <c r="AO129" s="799"/>
      <c r="AP129" s="801"/>
      <c r="AQ129" s="802"/>
      <c r="AR129" s="802"/>
      <c r="AS129" s="802"/>
      <c r="AT129" s="803"/>
      <c r="AU129" s="237"/>
      <c r="AV129" s="237"/>
      <c r="AW129" s="237"/>
      <c r="AX129" s="767" t="s">
        <v>463</v>
      </c>
      <c r="AY129" s="768"/>
      <c r="AZ129" s="768"/>
      <c r="BA129" s="768"/>
      <c r="BB129" s="768"/>
      <c r="BC129" s="768"/>
      <c r="BD129" s="768"/>
      <c r="BE129" s="769"/>
      <c r="BF129" s="787" t="s">
        <v>111</v>
      </c>
      <c r="BG129" s="788"/>
      <c r="BH129" s="788"/>
      <c r="BI129" s="788"/>
      <c r="BJ129" s="788"/>
      <c r="BK129" s="788"/>
      <c r="BL129" s="789"/>
      <c r="BM129" s="787">
        <v>19.739999999999998</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92" t="s">
        <v>464</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465</v>
      </c>
      <c r="X130" s="795"/>
      <c r="Y130" s="795"/>
      <c r="Z130" s="796"/>
      <c r="AA130" s="797">
        <v>949952</v>
      </c>
      <c r="AB130" s="798"/>
      <c r="AC130" s="798"/>
      <c r="AD130" s="798"/>
      <c r="AE130" s="799"/>
      <c r="AF130" s="800">
        <v>910936</v>
      </c>
      <c r="AG130" s="798"/>
      <c r="AH130" s="798"/>
      <c r="AI130" s="798"/>
      <c r="AJ130" s="799"/>
      <c r="AK130" s="800">
        <v>903899</v>
      </c>
      <c r="AL130" s="798"/>
      <c r="AM130" s="798"/>
      <c r="AN130" s="798"/>
      <c r="AO130" s="799"/>
      <c r="AP130" s="801"/>
      <c r="AQ130" s="802"/>
      <c r="AR130" s="802"/>
      <c r="AS130" s="802"/>
      <c r="AT130" s="803"/>
      <c r="AU130" s="237"/>
      <c r="AV130" s="237"/>
      <c r="AW130" s="237"/>
      <c r="AX130" s="767" t="s">
        <v>466</v>
      </c>
      <c r="AY130" s="768"/>
      <c r="AZ130" s="768"/>
      <c r="BA130" s="768"/>
      <c r="BB130" s="768"/>
      <c r="BC130" s="768"/>
      <c r="BD130" s="768"/>
      <c r="BE130" s="769"/>
      <c r="BF130" s="770">
        <v>9.8000000000000007</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467</v>
      </c>
      <c r="X131" s="778"/>
      <c r="Y131" s="778"/>
      <c r="Z131" s="779"/>
      <c r="AA131" s="780">
        <v>4454831</v>
      </c>
      <c r="AB131" s="781"/>
      <c r="AC131" s="781"/>
      <c r="AD131" s="781"/>
      <c r="AE131" s="782"/>
      <c r="AF131" s="783">
        <v>4609862</v>
      </c>
      <c r="AG131" s="781"/>
      <c r="AH131" s="781"/>
      <c r="AI131" s="781"/>
      <c r="AJ131" s="782"/>
      <c r="AK131" s="783">
        <v>4514450</v>
      </c>
      <c r="AL131" s="781"/>
      <c r="AM131" s="781"/>
      <c r="AN131" s="781"/>
      <c r="AO131" s="782"/>
      <c r="AP131" s="784"/>
      <c r="AQ131" s="785"/>
      <c r="AR131" s="785"/>
      <c r="AS131" s="785"/>
      <c r="AT131" s="786"/>
      <c r="AU131" s="237"/>
      <c r="AV131" s="237"/>
      <c r="AW131" s="237"/>
      <c r="AX131" s="745" t="s">
        <v>468</v>
      </c>
      <c r="AY131" s="746"/>
      <c r="AZ131" s="746"/>
      <c r="BA131" s="746"/>
      <c r="BB131" s="746"/>
      <c r="BC131" s="746"/>
      <c r="BD131" s="746"/>
      <c r="BE131" s="747"/>
      <c r="BF131" s="748">
        <v>13.7</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54" t="s">
        <v>469</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470</v>
      </c>
      <c r="W132" s="758"/>
      <c r="X132" s="758"/>
      <c r="Y132" s="758"/>
      <c r="Z132" s="759"/>
      <c r="AA132" s="760">
        <v>10.36670078</v>
      </c>
      <c r="AB132" s="761"/>
      <c r="AC132" s="761"/>
      <c r="AD132" s="761"/>
      <c r="AE132" s="762"/>
      <c r="AF132" s="763">
        <v>10.184708349999999</v>
      </c>
      <c r="AG132" s="761"/>
      <c r="AH132" s="761"/>
      <c r="AI132" s="761"/>
      <c r="AJ132" s="762"/>
      <c r="AK132" s="763">
        <v>9.1463854950000005</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471</v>
      </c>
      <c r="W133" s="737"/>
      <c r="X133" s="737"/>
      <c r="Y133" s="737"/>
      <c r="Z133" s="738"/>
      <c r="AA133" s="739">
        <v>11.2</v>
      </c>
      <c r="AB133" s="740"/>
      <c r="AC133" s="740"/>
      <c r="AD133" s="740"/>
      <c r="AE133" s="741"/>
      <c r="AF133" s="739">
        <v>10.5</v>
      </c>
      <c r="AG133" s="740"/>
      <c r="AH133" s="740"/>
      <c r="AI133" s="740"/>
      <c r="AJ133" s="741"/>
      <c r="AK133" s="739">
        <v>9.8000000000000007</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472</v>
      </c>
      <c r="B5" s="248"/>
      <c r="C5" s="248"/>
      <c r="D5" s="248"/>
      <c r="E5" s="248"/>
      <c r="F5" s="248"/>
      <c r="G5" s="248"/>
      <c r="H5" s="248"/>
      <c r="I5" s="248"/>
      <c r="J5" s="248"/>
      <c r="K5" s="248"/>
      <c r="L5" s="248"/>
      <c r="M5" s="248"/>
      <c r="N5" s="248"/>
      <c r="O5" s="249"/>
    </row>
    <row r="6" spans="1:16">
      <c r="A6" s="250"/>
      <c r="B6" s="246"/>
      <c r="C6" s="246"/>
      <c r="D6" s="246"/>
      <c r="E6" s="246"/>
      <c r="F6" s="246"/>
      <c r="G6" s="251" t="s">
        <v>473</v>
      </c>
      <c r="H6" s="251"/>
      <c r="I6" s="251"/>
      <c r="J6" s="251"/>
      <c r="K6" s="246"/>
      <c r="L6" s="246"/>
      <c r="M6" s="246"/>
      <c r="N6" s="246"/>
    </row>
    <row r="7" spans="1:16">
      <c r="A7" s="250"/>
      <c r="B7" s="246"/>
      <c r="C7" s="246"/>
      <c r="D7" s="246"/>
      <c r="E7" s="246"/>
      <c r="F7" s="246"/>
      <c r="G7" s="253"/>
      <c r="H7" s="254"/>
      <c r="I7" s="254"/>
      <c r="J7" s="255"/>
      <c r="K7" s="1152" t="s">
        <v>474</v>
      </c>
      <c r="L7" s="256"/>
      <c r="M7" s="257" t="s">
        <v>475</v>
      </c>
      <c r="N7" s="258"/>
    </row>
    <row r="8" spans="1:16">
      <c r="A8" s="250"/>
      <c r="B8" s="246"/>
      <c r="C8" s="246"/>
      <c r="D8" s="246"/>
      <c r="E8" s="246"/>
      <c r="F8" s="246"/>
      <c r="G8" s="259"/>
      <c r="H8" s="260"/>
      <c r="I8" s="260"/>
      <c r="J8" s="261"/>
      <c r="K8" s="1153"/>
      <c r="L8" s="262" t="s">
        <v>476</v>
      </c>
      <c r="M8" s="263" t="s">
        <v>477</v>
      </c>
      <c r="N8" s="264" t="s">
        <v>478</v>
      </c>
    </row>
    <row r="9" spans="1:16">
      <c r="A9" s="250"/>
      <c r="B9" s="246"/>
      <c r="C9" s="246"/>
      <c r="D9" s="246"/>
      <c r="E9" s="246"/>
      <c r="F9" s="246"/>
      <c r="G9" s="1166" t="s">
        <v>479</v>
      </c>
      <c r="H9" s="1167"/>
      <c r="I9" s="1167"/>
      <c r="J9" s="1168"/>
      <c r="K9" s="265">
        <v>1760876</v>
      </c>
      <c r="L9" s="266">
        <v>112732</v>
      </c>
      <c r="M9" s="267">
        <v>88814</v>
      </c>
      <c r="N9" s="268">
        <v>26.9</v>
      </c>
    </row>
    <row r="10" spans="1:16">
      <c r="A10" s="250"/>
      <c r="B10" s="246"/>
      <c r="C10" s="246"/>
      <c r="D10" s="246"/>
      <c r="E10" s="246"/>
      <c r="F10" s="246"/>
      <c r="G10" s="1166" t="s">
        <v>480</v>
      </c>
      <c r="H10" s="1167"/>
      <c r="I10" s="1167"/>
      <c r="J10" s="1168"/>
      <c r="K10" s="269">
        <v>102804</v>
      </c>
      <c r="L10" s="270">
        <v>6582</v>
      </c>
      <c r="M10" s="271">
        <v>7348</v>
      </c>
      <c r="N10" s="272">
        <v>-10.4</v>
      </c>
    </row>
    <row r="11" spans="1:16" ht="13.5" customHeight="1">
      <c r="A11" s="250"/>
      <c r="B11" s="246"/>
      <c r="C11" s="246"/>
      <c r="D11" s="246"/>
      <c r="E11" s="246"/>
      <c r="F11" s="246"/>
      <c r="G11" s="1166" t="s">
        <v>481</v>
      </c>
      <c r="H11" s="1167"/>
      <c r="I11" s="1167"/>
      <c r="J11" s="1168"/>
      <c r="K11" s="269">
        <v>15424</v>
      </c>
      <c r="L11" s="270">
        <v>987</v>
      </c>
      <c r="M11" s="271">
        <v>9064</v>
      </c>
      <c r="N11" s="272">
        <v>-89.1</v>
      </c>
    </row>
    <row r="12" spans="1:16" ht="13.5" customHeight="1">
      <c r="A12" s="250"/>
      <c r="B12" s="246"/>
      <c r="C12" s="246"/>
      <c r="D12" s="246"/>
      <c r="E12" s="246"/>
      <c r="F12" s="246"/>
      <c r="G12" s="1166" t="s">
        <v>482</v>
      </c>
      <c r="H12" s="1167"/>
      <c r="I12" s="1167"/>
      <c r="J12" s="1168"/>
      <c r="K12" s="269" t="s">
        <v>483</v>
      </c>
      <c r="L12" s="270" t="s">
        <v>483</v>
      </c>
      <c r="M12" s="271">
        <v>917</v>
      </c>
      <c r="N12" s="272" t="s">
        <v>483</v>
      </c>
    </row>
    <row r="13" spans="1:16" ht="13.5" customHeight="1">
      <c r="A13" s="250"/>
      <c r="B13" s="246"/>
      <c r="C13" s="246"/>
      <c r="D13" s="246"/>
      <c r="E13" s="246"/>
      <c r="F13" s="246"/>
      <c r="G13" s="1166" t="s">
        <v>484</v>
      </c>
      <c r="H13" s="1167"/>
      <c r="I13" s="1167"/>
      <c r="J13" s="1168"/>
      <c r="K13" s="269" t="s">
        <v>483</v>
      </c>
      <c r="L13" s="270" t="s">
        <v>483</v>
      </c>
      <c r="M13" s="271">
        <v>11</v>
      </c>
      <c r="N13" s="272" t="s">
        <v>483</v>
      </c>
    </row>
    <row r="14" spans="1:16" ht="13.5" customHeight="1">
      <c r="A14" s="250"/>
      <c r="B14" s="246"/>
      <c r="C14" s="246"/>
      <c r="D14" s="246"/>
      <c r="E14" s="246"/>
      <c r="F14" s="246"/>
      <c r="G14" s="1166" t="s">
        <v>485</v>
      </c>
      <c r="H14" s="1167"/>
      <c r="I14" s="1167"/>
      <c r="J14" s="1168"/>
      <c r="K14" s="269">
        <v>123343</v>
      </c>
      <c r="L14" s="270">
        <v>7896</v>
      </c>
      <c r="M14" s="271">
        <v>3976</v>
      </c>
      <c r="N14" s="272">
        <v>98.6</v>
      </c>
    </row>
    <row r="15" spans="1:16" ht="13.5" customHeight="1">
      <c r="A15" s="250"/>
      <c r="B15" s="246"/>
      <c r="C15" s="246"/>
      <c r="D15" s="246"/>
      <c r="E15" s="246"/>
      <c r="F15" s="246"/>
      <c r="G15" s="1166" t="s">
        <v>486</v>
      </c>
      <c r="H15" s="1167"/>
      <c r="I15" s="1167"/>
      <c r="J15" s="1168"/>
      <c r="K15" s="269">
        <v>111833</v>
      </c>
      <c r="L15" s="270">
        <v>7160</v>
      </c>
      <c r="M15" s="271">
        <v>2094</v>
      </c>
      <c r="N15" s="272">
        <v>241.9</v>
      </c>
    </row>
    <row r="16" spans="1:16">
      <c r="A16" s="250"/>
      <c r="B16" s="246"/>
      <c r="C16" s="246"/>
      <c r="D16" s="246"/>
      <c r="E16" s="246"/>
      <c r="F16" s="246"/>
      <c r="G16" s="1169" t="s">
        <v>487</v>
      </c>
      <c r="H16" s="1170"/>
      <c r="I16" s="1170"/>
      <c r="J16" s="1171"/>
      <c r="K16" s="270">
        <v>-243013</v>
      </c>
      <c r="L16" s="270">
        <v>-15558</v>
      </c>
      <c r="M16" s="271">
        <v>-9674</v>
      </c>
      <c r="N16" s="272">
        <v>60.8</v>
      </c>
    </row>
    <row r="17" spans="1:16">
      <c r="A17" s="250"/>
      <c r="B17" s="246"/>
      <c r="C17" s="246"/>
      <c r="D17" s="246"/>
      <c r="E17" s="246"/>
      <c r="F17" s="246"/>
      <c r="G17" s="1169" t="s">
        <v>169</v>
      </c>
      <c r="H17" s="1170"/>
      <c r="I17" s="1170"/>
      <c r="J17" s="1171"/>
      <c r="K17" s="270">
        <v>1871267</v>
      </c>
      <c r="L17" s="270">
        <v>119799</v>
      </c>
      <c r="M17" s="271">
        <v>102550</v>
      </c>
      <c r="N17" s="272">
        <v>16.8</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488</v>
      </c>
      <c r="H19" s="246"/>
      <c r="I19" s="246"/>
      <c r="J19" s="246"/>
      <c r="K19" s="246"/>
      <c r="L19" s="246"/>
      <c r="M19" s="246"/>
      <c r="N19" s="246"/>
    </row>
    <row r="20" spans="1:16">
      <c r="A20" s="250"/>
      <c r="B20" s="246"/>
      <c r="C20" s="246"/>
      <c r="D20" s="246"/>
      <c r="E20" s="246"/>
      <c r="F20" s="246"/>
      <c r="G20" s="274"/>
      <c r="H20" s="275"/>
      <c r="I20" s="275"/>
      <c r="J20" s="276"/>
      <c r="K20" s="277" t="s">
        <v>489</v>
      </c>
      <c r="L20" s="278" t="s">
        <v>490</v>
      </c>
      <c r="M20" s="279" t="s">
        <v>491</v>
      </c>
      <c r="N20" s="280"/>
    </row>
    <row r="21" spans="1:16" s="286" customFormat="1">
      <c r="A21" s="281"/>
      <c r="B21" s="251"/>
      <c r="C21" s="251"/>
      <c r="D21" s="251"/>
      <c r="E21" s="251"/>
      <c r="F21" s="251"/>
      <c r="G21" s="1163" t="s">
        <v>492</v>
      </c>
      <c r="H21" s="1164"/>
      <c r="I21" s="1164"/>
      <c r="J21" s="1165"/>
      <c r="K21" s="282">
        <v>13.06</v>
      </c>
      <c r="L21" s="283">
        <v>9.9600000000000009</v>
      </c>
      <c r="M21" s="284">
        <v>3.1</v>
      </c>
      <c r="N21" s="251"/>
      <c r="O21" s="285"/>
      <c r="P21" s="281"/>
    </row>
    <row r="22" spans="1:16" s="286" customFormat="1">
      <c r="A22" s="281"/>
      <c r="B22" s="251"/>
      <c r="C22" s="251"/>
      <c r="D22" s="251"/>
      <c r="E22" s="251"/>
      <c r="F22" s="251"/>
      <c r="G22" s="1163" t="s">
        <v>493</v>
      </c>
      <c r="H22" s="1164"/>
      <c r="I22" s="1164"/>
      <c r="J22" s="1165"/>
      <c r="K22" s="287">
        <v>97.3</v>
      </c>
      <c r="L22" s="288">
        <v>97.8</v>
      </c>
      <c r="M22" s="289">
        <v>-0.5</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494</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495</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496</v>
      </c>
      <c r="H29" s="251"/>
      <c r="I29" s="251"/>
      <c r="J29" s="251"/>
      <c r="K29" s="246"/>
      <c r="L29" s="246"/>
      <c r="M29" s="246"/>
      <c r="N29" s="246"/>
      <c r="O29" s="295"/>
    </row>
    <row r="30" spans="1:16">
      <c r="A30" s="250"/>
      <c r="B30" s="246"/>
      <c r="C30" s="246"/>
      <c r="D30" s="246"/>
      <c r="E30" s="246"/>
      <c r="F30" s="246"/>
      <c r="G30" s="253"/>
      <c r="H30" s="254"/>
      <c r="I30" s="254"/>
      <c r="J30" s="255"/>
      <c r="K30" s="1152" t="s">
        <v>474</v>
      </c>
      <c r="L30" s="256"/>
      <c r="M30" s="257" t="s">
        <v>475</v>
      </c>
      <c r="N30" s="258"/>
    </row>
    <row r="31" spans="1:16">
      <c r="A31" s="250"/>
      <c r="B31" s="246"/>
      <c r="C31" s="246"/>
      <c r="D31" s="246"/>
      <c r="E31" s="246"/>
      <c r="F31" s="246"/>
      <c r="G31" s="259"/>
      <c r="H31" s="260"/>
      <c r="I31" s="260"/>
      <c r="J31" s="261"/>
      <c r="K31" s="1153"/>
      <c r="L31" s="262" t="s">
        <v>476</v>
      </c>
      <c r="M31" s="263" t="s">
        <v>477</v>
      </c>
      <c r="N31" s="264" t="s">
        <v>478</v>
      </c>
    </row>
    <row r="32" spans="1:16" ht="27" customHeight="1">
      <c r="A32" s="250"/>
      <c r="B32" s="246"/>
      <c r="C32" s="246"/>
      <c r="D32" s="246"/>
      <c r="E32" s="246"/>
      <c r="F32" s="246"/>
      <c r="G32" s="1154" t="s">
        <v>497</v>
      </c>
      <c r="H32" s="1155"/>
      <c r="I32" s="1155"/>
      <c r="J32" s="1156"/>
      <c r="K32" s="296">
        <v>1068726</v>
      </c>
      <c r="L32" s="296">
        <v>68420</v>
      </c>
      <c r="M32" s="297">
        <v>68120</v>
      </c>
      <c r="N32" s="298">
        <v>0.4</v>
      </c>
    </row>
    <row r="33" spans="1:16" ht="13.5" customHeight="1">
      <c r="A33" s="250"/>
      <c r="B33" s="246"/>
      <c r="C33" s="246"/>
      <c r="D33" s="246"/>
      <c r="E33" s="246"/>
      <c r="F33" s="246"/>
      <c r="G33" s="1154" t="s">
        <v>498</v>
      </c>
      <c r="H33" s="1155"/>
      <c r="I33" s="1155"/>
      <c r="J33" s="1156"/>
      <c r="K33" s="296" t="s">
        <v>483</v>
      </c>
      <c r="L33" s="296" t="s">
        <v>483</v>
      </c>
      <c r="M33" s="297" t="s">
        <v>483</v>
      </c>
      <c r="N33" s="298" t="s">
        <v>483</v>
      </c>
    </row>
    <row r="34" spans="1:16" ht="27" customHeight="1">
      <c r="A34" s="250"/>
      <c r="B34" s="246"/>
      <c r="C34" s="246"/>
      <c r="D34" s="246"/>
      <c r="E34" s="246"/>
      <c r="F34" s="246"/>
      <c r="G34" s="1154" t="s">
        <v>499</v>
      </c>
      <c r="H34" s="1155"/>
      <c r="I34" s="1155"/>
      <c r="J34" s="1156"/>
      <c r="K34" s="296" t="s">
        <v>483</v>
      </c>
      <c r="L34" s="296" t="s">
        <v>483</v>
      </c>
      <c r="M34" s="297">
        <v>13</v>
      </c>
      <c r="N34" s="298" t="s">
        <v>483</v>
      </c>
    </row>
    <row r="35" spans="1:16" ht="27" customHeight="1">
      <c r="A35" s="250"/>
      <c r="B35" s="246"/>
      <c r="C35" s="246"/>
      <c r="D35" s="246"/>
      <c r="E35" s="246"/>
      <c r="F35" s="246"/>
      <c r="G35" s="1154" t="s">
        <v>500</v>
      </c>
      <c r="H35" s="1155"/>
      <c r="I35" s="1155"/>
      <c r="J35" s="1156"/>
      <c r="K35" s="296">
        <v>196739</v>
      </c>
      <c r="L35" s="296">
        <v>12595</v>
      </c>
      <c r="M35" s="297">
        <v>17609</v>
      </c>
      <c r="N35" s="298">
        <v>-28.5</v>
      </c>
    </row>
    <row r="36" spans="1:16" ht="27" customHeight="1">
      <c r="A36" s="250"/>
      <c r="B36" s="246"/>
      <c r="C36" s="246"/>
      <c r="D36" s="246"/>
      <c r="E36" s="246"/>
      <c r="F36" s="246"/>
      <c r="G36" s="1154" t="s">
        <v>501</v>
      </c>
      <c r="H36" s="1155"/>
      <c r="I36" s="1155"/>
      <c r="J36" s="1156"/>
      <c r="K36" s="296">
        <v>46681</v>
      </c>
      <c r="L36" s="296">
        <v>2989</v>
      </c>
      <c r="M36" s="297">
        <v>2944</v>
      </c>
      <c r="N36" s="298">
        <v>1.5</v>
      </c>
    </row>
    <row r="37" spans="1:16" ht="13.5" customHeight="1">
      <c r="A37" s="250"/>
      <c r="B37" s="246"/>
      <c r="C37" s="246"/>
      <c r="D37" s="246"/>
      <c r="E37" s="246"/>
      <c r="F37" s="246"/>
      <c r="G37" s="1154" t="s">
        <v>502</v>
      </c>
      <c r="H37" s="1155"/>
      <c r="I37" s="1155"/>
      <c r="J37" s="1156"/>
      <c r="K37" s="296">
        <v>6743</v>
      </c>
      <c r="L37" s="296">
        <v>432</v>
      </c>
      <c r="M37" s="297">
        <v>1200</v>
      </c>
      <c r="N37" s="298">
        <v>-64</v>
      </c>
    </row>
    <row r="38" spans="1:16" ht="27" customHeight="1">
      <c r="A38" s="250"/>
      <c r="B38" s="246"/>
      <c r="C38" s="246"/>
      <c r="D38" s="246"/>
      <c r="E38" s="246"/>
      <c r="F38" s="246"/>
      <c r="G38" s="1157" t="s">
        <v>503</v>
      </c>
      <c r="H38" s="1158"/>
      <c r="I38" s="1158"/>
      <c r="J38" s="1159"/>
      <c r="K38" s="299" t="s">
        <v>483</v>
      </c>
      <c r="L38" s="299" t="s">
        <v>483</v>
      </c>
      <c r="M38" s="300">
        <v>5</v>
      </c>
      <c r="N38" s="301" t="s">
        <v>483</v>
      </c>
      <c r="O38" s="295"/>
    </row>
    <row r="39" spans="1:16">
      <c r="A39" s="250"/>
      <c r="B39" s="246"/>
      <c r="C39" s="246"/>
      <c r="D39" s="246"/>
      <c r="E39" s="246"/>
      <c r="F39" s="246"/>
      <c r="G39" s="1157" t="s">
        <v>504</v>
      </c>
      <c r="H39" s="1158"/>
      <c r="I39" s="1158"/>
      <c r="J39" s="1159"/>
      <c r="K39" s="302">
        <v>-2081</v>
      </c>
      <c r="L39" s="302">
        <v>-133</v>
      </c>
      <c r="M39" s="303">
        <v>-3946</v>
      </c>
      <c r="N39" s="304">
        <v>-96.6</v>
      </c>
      <c r="O39" s="295"/>
    </row>
    <row r="40" spans="1:16" ht="27" customHeight="1">
      <c r="A40" s="250"/>
      <c r="B40" s="246"/>
      <c r="C40" s="246"/>
      <c r="D40" s="246"/>
      <c r="E40" s="246"/>
      <c r="F40" s="246"/>
      <c r="G40" s="1154" t="s">
        <v>505</v>
      </c>
      <c r="H40" s="1155"/>
      <c r="I40" s="1155"/>
      <c r="J40" s="1156"/>
      <c r="K40" s="302">
        <v>-903899</v>
      </c>
      <c r="L40" s="302">
        <v>-57868</v>
      </c>
      <c r="M40" s="303">
        <v>-59158</v>
      </c>
      <c r="N40" s="304">
        <v>-2.2000000000000002</v>
      </c>
      <c r="O40" s="295"/>
    </row>
    <row r="41" spans="1:16">
      <c r="A41" s="250"/>
      <c r="B41" s="246"/>
      <c r="C41" s="246"/>
      <c r="D41" s="246"/>
      <c r="E41" s="246"/>
      <c r="F41" s="246"/>
      <c r="G41" s="1160" t="s">
        <v>280</v>
      </c>
      <c r="H41" s="1161"/>
      <c r="I41" s="1161"/>
      <c r="J41" s="1162"/>
      <c r="K41" s="296">
        <v>412909</v>
      </c>
      <c r="L41" s="302">
        <v>26435</v>
      </c>
      <c r="M41" s="303">
        <v>26787</v>
      </c>
      <c r="N41" s="304">
        <v>-1.3</v>
      </c>
      <c r="O41" s="295"/>
    </row>
    <row r="42" spans="1:16">
      <c r="A42" s="250"/>
      <c r="B42" s="246"/>
      <c r="C42" s="246"/>
      <c r="D42" s="246"/>
      <c r="E42" s="246"/>
      <c r="F42" s="246"/>
      <c r="G42" s="305" t="s">
        <v>506</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507</v>
      </c>
      <c r="B47" s="246"/>
      <c r="C47" s="246"/>
      <c r="D47" s="246"/>
      <c r="E47" s="246"/>
      <c r="F47" s="246"/>
      <c r="G47" s="246"/>
      <c r="H47" s="246"/>
      <c r="I47" s="246"/>
      <c r="J47" s="246"/>
      <c r="K47" s="246"/>
      <c r="L47" s="246"/>
      <c r="M47" s="246"/>
      <c r="N47" s="246"/>
    </row>
    <row r="48" spans="1:16">
      <c r="A48" s="250"/>
      <c r="B48" s="246"/>
      <c r="C48" s="246"/>
      <c r="D48" s="246"/>
      <c r="E48" s="246"/>
      <c r="F48" s="246"/>
      <c r="G48" s="310" t="s">
        <v>508</v>
      </c>
      <c r="H48" s="310"/>
      <c r="I48" s="310"/>
      <c r="J48" s="310"/>
      <c r="K48" s="310"/>
      <c r="L48" s="310"/>
      <c r="M48" s="311"/>
      <c r="N48" s="310"/>
    </row>
    <row r="49" spans="1:14" ht="13.5" customHeight="1">
      <c r="A49" s="250"/>
      <c r="B49" s="246"/>
      <c r="C49" s="246"/>
      <c r="D49" s="246"/>
      <c r="E49" s="246"/>
      <c r="F49" s="246"/>
      <c r="G49" s="312"/>
      <c r="H49" s="313"/>
      <c r="I49" s="1147" t="s">
        <v>474</v>
      </c>
      <c r="J49" s="1149" t="s">
        <v>509</v>
      </c>
      <c r="K49" s="1150"/>
      <c r="L49" s="1150"/>
      <c r="M49" s="1150"/>
      <c r="N49" s="1151"/>
    </row>
    <row r="50" spans="1:14">
      <c r="A50" s="250"/>
      <c r="B50" s="246"/>
      <c r="C50" s="246"/>
      <c r="D50" s="246"/>
      <c r="E50" s="246"/>
      <c r="F50" s="246"/>
      <c r="G50" s="314"/>
      <c r="H50" s="315"/>
      <c r="I50" s="1148"/>
      <c r="J50" s="316" t="s">
        <v>510</v>
      </c>
      <c r="K50" s="317" t="s">
        <v>511</v>
      </c>
      <c r="L50" s="318" t="s">
        <v>512</v>
      </c>
      <c r="M50" s="319" t="s">
        <v>513</v>
      </c>
      <c r="N50" s="320" t="s">
        <v>514</v>
      </c>
    </row>
    <row r="51" spans="1:14">
      <c r="A51" s="250"/>
      <c r="B51" s="246"/>
      <c r="C51" s="246"/>
      <c r="D51" s="246"/>
      <c r="E51" s="246"/>
      <c r="F51" s="246"/>
      <c r="G51" s="312" t="s">
        <v>515</v>
      </c>
      <c r="H51" s="313"/>
      <c r="I51" s="321">
        <v>1198163</v>
      </c>
      <c r="J51" s="322">
        <v>70705</v>
      </c>
      <c r="K51" s="323">
        <v>-12.3</v>
      </c>
      <c r="L51" s="324">
        <v>75709</v>
      </c>
      <c r="M51" s="325">
        <v>12.7</v>
      </c>
      <c r="N51" s="326">
        <v>-25</v>
      </c>
    </row>
    <row r="52" spans="1:14">
      <c r="A52" s="250"/>
      <c r="B52" s="246"/>
      <c r="C52" s="246"/>
      <c r="D52" s="246"/>
      <c r="E52" s="246"/>
      <c r="F52" s="246"/>
      <c r="G52" s="327"/>
      <c r="H52" s="328" t="s">
        <v>516</v>
      </c>
      <c r="I52" s="329">
        <v>471902</v>
      </c>
      <c r="J52" s="330">
        <v>27847</v>
      </c>
      <c r="K52" s="331">
        <v>-20.100000000000001</v>
      </c>
      <c r="L52" s="332">
        <v>35212</v>
      </c>
      <c r="M52" s="333">
        <v>0</v>
      </c>
      <c r="N52" s="334">
        <v>-20.100000000000001</v>
      </c>
    </row>
    <row r="53" spans="1:14">
      <c r="A53" s="250"/>
      <c r="B53" s="246"/>
      <c r="C53" s="246"/>
      <c r="D53" s="246"/>
      <c r="E53" s="246"/>
      <c r="F53" s="246"/>
      <c r="G53" s="312" t="s">
        <v>517</v>
      </c>
      <c r="H53" s="313"/>
      <c r="I53" s="321">
        <v>1994103</v>
      </c>
      <c r="J53" s="322">
        <v>119393</v>
      </c>
      <c r="K53" s="323">
        <v>68.900000000000006</v>
      </c>
      <c r="L53" s="324">
        <v>90961</v>
      </c>
      <c r="M53" s="325">
        <v>20.100000000000001</v>
      </c>
      <c r="N53" s="326">
        <v>48.8</v>
      </c>
    </row>
    <row r="54" spans="1:14">
      <c r="A54" s="250"/>
      <c r="B54" s="246"/>
      <c r="C54" s="246"/>
      <c r="D54" s="246"/>
      <c r="E54" s="246"/>
      <c r="F54" s="246"/>
      <c r="G54" s="327"/>
      <c r="H54" s="328" t="s">
        <v>516</v>
      </c>
      <c r="I54" s="329">
        <v>913914</v>
      </c>
      <c r="J54" s="330">
        <v>54719</v>
      </c>
      <c r="K54" s="331">
        <v>96.5</v>
      </c>
      <c r="L54" s="332">
        <v>37720</v>
      </c>
      <c r="M54" s="333">
        <v>7.1</v>
      </c>
      <c r="N54" s="334">
        <v>89.4</v>
      </c>
    </row>
    <row r="55" spans="1:14">
      <c r="A55" s="250"/>
      <c r="B55" s="246"/>
      <c r="C55" s="246"/>
      <c r="D55" s="246"/>
      <c r="E55" s="246"/>
      <c r="F55" s="246"/>
      <c r="G55" s="312" t="s">
        <v>518</v>
      </c>
      <c r="H55" s="313"/>
      <c r="I55" s="321">
        <v>2000082</v>
      </c>
      <c r="J55" s="322">
        <v>121971</v>
      </c>
      <c r="K55" s="323">
        <v>2.2000000000000002</v>
      </c>
      <c r="L55" s="324">
        <v>106614</v>
      </c>
      <c r="M55" s="325">
        <v>17.2</v>
      </c>
      <c r="N55" s="326">
        <v>-15</v>
      </c>
    </row>
    <row r="56" spans="1:14">
      <c r="A56" s="250"/>
      <c r="B56" s="246"/>
      <c r="C56" s="246"/>
      <c r="D56" s="246"/>
      <c r="E56" s="246"/>
      <c r="F56" s="246"/>
      <c r="G56" s="327"/>
      <c r="H56" s="328" t="s">
        <v>516</v>
      </c>
      <c r="I56" s="329">
        <v>980388</v>
      </c>
      <c r="J56" s="330">
        <v>59787</v>
      </c>
      <c r="K56" s="331">
        <v>9.3000000000000007</v>
      </c>
      <c r="L56" s="332">
        <v>45545</v>
      </c>
      <c r="M56" s="333">
        <v>20.7</v>
      </c>
      <c r="N56" s="334">
        <v>-11.4</v>
      </c>
    </row>
    <row r="57" spans="1:14">
      <c r="A57" s="250"/>
      <c r="B57" s="246"/>
      <c r="C57" s="246"/>
      <c r="D57" s="246"/>
      <c r="E57" s="246"/>
      <c r="F57" s="246"/>
      <c r="G57" s="312" t="s">
        <v>519</v>
      </c>
      <c r="H57" s="313"/>
      <c r="I57" s="321">
        <v>1335453</v>
      </c>
      <c r="J57" s="322">
        <v>83429</v>
      </c>
      <c r="K57" s="323">
        <v>-31.6</v>
      </c>
      <c r="L57" s="324">
        <v>85459</v>
      </c>
      <c r="M57" s="325">
        <v>-19.8</v>
      </c>
      <c r="N57" s="326">
        <v>-11.8</v>
      </c>
    </row>
    <row r="58" spans="1:14">
      <c r="A58" s="250"/>
      <c r="B58" s="246"/>
      <c r="C58" s="246"/>
      <c r="D58" s="246"/>
      <c r="E58" s="246"/>
      <c r="F58" s="246"/>
      <c r="G58" s="327"/>
      <c r="H58" s="328" t="s">
        <v>516</v>
      </c>
      <c r="I58" s="329">
        <v>541980</v>
      </c>
      <c r="J58" s="330">
        <v>33859</v>
      </c>
      <c r="K58" s="331">
        <v>-43.4</v>
      </c>
      <c r="L58" s="332">
        <v>44378</v>
      </c>
      <c r="M58" s="333">
        <v>-2.6</v>
      </c>
      <c r="N58" s="334">
        <v>-40.799999999999997</v>
      </c>
    </row>
    <row r="59" spans="1:14">
      <c r="A59" s="250"/>
      <c r="B59" s="246"/>
      <c r="C59" s="246"/>
      <c r="D59" s="246"/>
      <c r="E59" s="246"/>
      <c r="F59" s="246"/>
      <c r="G59" s="312" t="s">
        <v>520</v>
      </c>
      <c r="H59" s="313"/>
      <c r="I59" s="321">
        <v>1459635</v>
      </c>
      <c r="J59" s="322">
        <v>93447</v>
      </c>
      <c r="K59" s="323">
        <v>12</v>
      </c>
      <c r="L59" s="324">
        <v>83280</v>
      </c>
      <c r="M59" s="325">
        <v>-2.5</v>
      </c>
      <c r="N59" s="326">
        <v>14.5</v>
      </c>
    </row>
    <row r="60" spans="1:14">
      <c r="A60" s="250"/>
      <c r="B60" s="246"/>
      <c r="C60" s="246"/>
      <c r="D60" s="246"/>
      <c r="E60" s="246"/>
      <c r="F60" s="246"/>
      <c r="G60" s="327"/>
      <c r="H60" s="328" t="s">
        <v>516</v>
      </c>
      <c r="I60" s="335">
        <v>577884</v>
      </c>
      <c r="J60" s="330">
        <v>36996</v>
      </c>
      <c r="K60" s="331">
        <v>9.3000000000000007</v>
      </c>
      <c r="L60" s="332">
        <v>43123</v>
      </c>
      <c r="M60" s="333">
        <v>-2.8</v>
      </c>
      <c r="N60" s="334">
        <v>12.1</v>
      </c>
    </row>
    <row r="61" spans="1:14">
      <c r="A61" s="250"/>
      <c r="B61" s="246"/>
      <c r="C61" s="246"/>
      <c r="D61" s="246"/>
      <c r="E61" s="246"/>
      <c r="F61" s="246"/>
      <c r="G61" s="312" t="s">
        <v>521</v>
      </c>
      <c r="H61" s="336"/>
      <c r="I61" s="337">
        <v>1597487</v>
      </c>
      <c r="J61" s="338">
        <v>97789</v>
      </c>
      <c r="K61" s="339">
        <v>7.8</v>
      </c>
      <c r="L61" s="340">
        <v>88405</v>
      </c>
      <c r="M61" s="341">
        <v>5.5</v>
      </c>
      <c r="N61" s="326">
        <v>2.2999999999999998</v>
      </c>
    </row>
    <row r="62" spans="1:14">
      <c r="A62" s="250"/>
      <c r="B62" s="246"/>
      <c r="C62" s="246"/>
      <c r="D62" s="246"/>
      <c r="E62" s="246"/>
      <c r="F62" s="246"/>
      <c r="G62" s="327"/>
      <c r="H62" s="328" t="s">
        <v>516</v>
      </c>
      <c r="I62" s="329">
        <v>697214</v>
      </c>
      <c r="J62" s="330">
        <v>42642</v>
      </c>
      <c r="K62" s="331">
        <v>10.3</v>
      </c>
      <c r="L62" s="332">
        <v>41196</v>
      </c>
      <c r="M62" s="333">
        <v>4.5</v>
      </c>
      <c r="N62" s="334">
        <v>5.8</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523</v>
      </c>
      <c r="G46" s="8" t="s">
        <v>524</v>
      </c>
      <c r="H46" s="8" t="s">
        <v>525</v>
      </c>
      <c r="I46" s="8" t="s">
        <v>526</v>
      </c>
      <c r="J46" s="9" t="s">
        <v>527</v>
      </c>
    </row>
    <row r="47" spans="2:10" ht="57.75" customHeight="1">
      <c r="B47" s="10"/>
      <c r="C47" s="1172" t="s">
        <v>3</v>
      </c>
      <c r="D47" s="1172"/>
      <c r="E47" s="1173"/>
      <c r="F47" s="11">
        <v>23.84</v>
      </c>
      <c r="G47" s="12">
        <v>25.31</v>
      </c>
      <c r="H47" s="12">
        <v>26.48</v>
      </c>
      <c r="I47" s="12">
        <v>30.4</v>
      </c>
      <c r="J47" s="13">
        <v>28.39</v>
      </c>
    </row>
    <row r="48" spans="2:10" ht="57.75" customHeight="1">
      <c r="B48" s="14"/>
      <c r="C48" s="1174" t="s">
        <v>4</v>
      </c>
      <c r="D48" s="1174"/>
      <c r="E48" s="1175"/>
      <c r="F48" s="15">
        <v>4.2699999999999996</v>
      </c>
      <c r="G48" s="16">
        <v>5.57</v>
      </c>
      <c r="H48" s="16">
        <v>5.4</v>
      </c>
      <c r="I48" s="16">
        <v>7.15</v>
      </c>
      <c r="J48" s="17">
        <v>5.31</v>
      </c>
    </row>
    <row r="49" spans="2:10" ht="57.75" customHeight="1" thickBot="1">
      <c r="B49" s="18"/>
      <c r="C49" s="1176" t="s">
        <v>5</v>
      </c>
      <c r="D49" s="1176"/>
      <c r="E49" s="1177"/>
      <c r="F49" s="19">
        <v>1.84</v>
      </c>
      <c r="G49" s="20">
        <v>2.8</v>
      </c>
      <c r="H49" s="20">
        <v>0.56000000000000005</v>
      </c>
      <c r="I49" s="20">
        <v>6.33</v>
      </c>
      <c r="J49" s="21" t="s">
        <v>528</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2018-11-13T02:05:38Z</cp:lastPrinted>
  <dcterms:created xsi:type="dcterms:W3CDTF">2018-01-24T06:40:22Z</dcterms:created>
  <dcterms:modified xsi:type="dcterms:W3CDTF">2018-11-29T00:07:13Z</dcterms:modified>
</cp:coreProperties>
</file>